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0200018\Desktop\財政状況資料集（公会計）\掲載OK\新しいフォルダー\新しいフォルダー\"/>
    </mc:Choice>
  </mc:AlternateContent>
  <bookViews>
    <workbookView xWindow="0" yWindow="0" windowWidth="19200" windowHeight="1161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AM36" i="10"/>
  <c r="C36" i="10"/>
  <c r="CO35" i="10"/>
  <c r="AM35" i="10"/>
  <c r="C35" i="10"/>
  <c r="AM34"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E36" i="10" s="1"/>
  <c r="BW34" i="10" l="1"/>
  <c r="BW35" i="10" s="1"/>
  <c r="BW36" i="10" s="1"/>
  <c r="BW37" i="10" s="1"/>
  <c r="BW38" i="10" s="1"/>
  <c r="BW39" i="10" s="1"/>
  <c r="BW40" i="10" s="1"/>
  <c r="BW41" i="10" s="1"/>
  <c r="BW42" i="10" s="1"/>
  <c r="BW43" i="10" s="1"/>
  <c r="CO34" i="10" l="1"/>
</calcChain>
</file>

<file path=xl/sharedStrings.xml><?xml version="1.0" encoding="utf-8"?>
<sst xmlns="http://schemas.openxmlformats.org/spreadsheetml/2006/main" count="1176" uniqueCount="615">
  <si>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</si>
  <si>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</si>
  <si>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</si>
  <si>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</si>
  <si>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</si>
  <si>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</si>
  <si>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</si>
  <si>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</si>
  <si>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</si>
  <si>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</si>
  <si>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</si>
  <si>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</si>
  <si>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</si>
  <si>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</si>
  <si>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</si>
  <si>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</si>
  <si>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</si>
  <si>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</si>
  <si>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</si>
  <si>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</si>
  <si>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</si>
  <si>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</si>
  <si>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</si>
  <si>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</si>
  <si>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</si>
  <si>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</si>
  <si>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</si>
  <si>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</si>
  <si>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</si>
  <si>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</si>
  <si>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</si>
  <si>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</si>
  <si>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</si>
  <si>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</si>
  <si>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</si>
  <si>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</si>
  <si>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</si>
  <si>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</si>
  <si>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</si>
  <si>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</si>
  <si>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</si>
  <si>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</si>
  <si>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</si>
  <si>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</si>
  <si>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</si>
  <si>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</si>
  <si>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</si>
  <si>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</si>
  <si>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</si>
  <si>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</si>
  <si>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</si>
  <si>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</si>
  <si>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</si>
  <si>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</si>
  <si>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</si>
  <si>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</si>
  <si>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</si>
  <si>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</si>
  <si>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</si>
  <si>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</si>
  <si>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</si>
  <si>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</si>
  <si>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</si>
  <si>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</si>
  <si>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</si>
  <si>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</si>
  <si>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</si>
  <si>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</si>
  <si>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</si>
  <si>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</si>
  <si>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</si>
  <si>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</si>
  <si>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</si>
  <si>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</si>
  <si>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</si>
  <si>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</si>
  <si>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</si>
  <si>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</si>
  <si>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</si>
  <si>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</si>
  <si>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</si>
  <si>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</si>
  <si>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</si>
  <si>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</si>
  <si>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</si>
  <si>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</si>
  <si>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</si>
  <si>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</si>
  <si>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</si>
  <si>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</si>
  <si>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</si>
  <si>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</si>
  <si>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</si>
  <si>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</si>
  <si>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</si>
  <si>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</si>
  <si>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</si>
  <si>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</si>
  <si>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朝日村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</si>
  <si>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</si>
  <si>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</si>
  <si>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</si>
  <si>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</si>
  <si>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</si>
  <si>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</si>
  <si>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</si>
  <si>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</si>
  <si>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</si>
  <si>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</si>
  <si>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</si>
  <si>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</si>
  <si>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</si>
  <si>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</si>
  <si>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</si>
  <si>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</si>
  <si>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</si>
  <si>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</si>
  <si>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</si>
  <si>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</si>
  <si>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</si>
  <si>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</si>
  <si>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</si>
  <si>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-5.9</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</si>
  <si>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</si>
  <si>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</si>
  <si>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</si>
  <si>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</si>
  <si>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</si>
  <si>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</si>
  <si>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</si>
  <si>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</si>
  <si>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</si>
  <si>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</si>
  <si>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</si>
  <si>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</si>
  <si>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</si>
  <si>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</si>
  <si>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</si>
  <si>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</si>
  <si>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</si>
  <si>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</si>
  <si>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</si>
  <si>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</si>
  <si>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</si>
  <si>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</si>
  <si>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</si>
  <si>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</si>
  <si>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</si>
  <si>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</si>
  <si>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4"/>
  </si>
  <si>
    <t>うち日本人(％)</t>
    <phoneticPr fontId="5"/>
  </si>
  <si>
    <t>-0.7</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</si>
  <si>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</si>
  <si>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</si>
  <si>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</si>
  <si>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</si>
  <si>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</si>
  <si>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</si>
  <si>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</si>
  <si>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</si>
  <si>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</si>
  <si>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</si>
  <si>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</si>
  <si>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</si>
  <si>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</si>
  <si>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</si>
  <si>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</si>
  <si>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</si>
  <si>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</si>
  <si>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</si>
  <si>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</si>
  <si>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</si>
  <si>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</si>
  <si>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</si>
  <si>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</si>
  <si>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</si>
  <si>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</si>
  <si>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</si>
  <si>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</si>
  <si>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</si>
  <si>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</si>
  <si>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</si>
  <si>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</si>
  <si>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</si>
  <si>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</si>
  <si>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</si>
  <si>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</si>
  <si>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</si>
  <si>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</si>
  <si>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</si>
  <si>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</si>
  <si>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</si>
  <si>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</si>
  <si>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</si>
  <si>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</si>
  <si>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</si>
  <si>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</si>
  <si>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</si>
  <si>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</si>
  <si>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</si>
  <si>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</si>
  <si>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</si>
  <si>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</si>
  <si>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</si>
  <si>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</si>
  <si>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</si>
  <si>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</si>
  <si>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</si>
  <si>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</si>
  <si>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</si>
  <si>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</si>
  <si>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長野県朝日村</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</si>
  <si>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</si>
  <si>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</si>
  <si>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</si>
  <si>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</si>
  <si>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</si>
  <si>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</si>
  <si>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</si>
  <si>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</si>
  <si>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</si>
  <si>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</si>
  <si>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</si>
  <si>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</si>
  <si>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</si>
  <si>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</si>
  <si>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</si>
  <si>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</si>
  <si>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</si>
  <si>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</si>
  <si>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</si>
  <si>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</si>
  <si>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</si>
  <si>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</si>
  <si>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</si>
  <si>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</si>
  <si>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</si>
  <si>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</si>
  <si>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</si>
  <si>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</si>
  <si>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</si>
  <si>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</si>
  <si>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</si>
  <si>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t>
    <phoneticPr fontId="5"/>
  </si>
  <si>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</si>
  <si>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</si>
  <si>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</si>
  <si>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</si>
  <si>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</si>
  <si>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</si>
  <si>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</si>
  <si>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</si>
  <si>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</si>
  <si>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</si>
  <si>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</si>
  <si>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</si>
  <si>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</si>
  <si>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</si>
  <si>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</si>
  <si>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</si>
  <si>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</si>
  <si>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</si>
  <si>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</si>
  <si>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</si>
  <si>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</si>
  <si>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</si>
  <si>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</si>
  <si>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</si>
  <si>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</si>
  <si>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</si>
  <si>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</si>
  <si>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</si>
  <si>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</si>
  <si>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</si>
  <si>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</si>
  <si>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</si>
  <si>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</si>
  <si>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</si>
  <si>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</si>
  <si>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</si>
  <si>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</si>
  <si>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</si>
  <si>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</si>
  <si>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</si>
  <si>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</si>
  <si>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</si>
  <si>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</si>
  <si>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</si>
  <si>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</si>
  <si>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</si>
  <si>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</si>
  <si>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</si>
  <si>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</si>
  <si>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</si>
  <si>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</si>
  <si>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</si>
  <si>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</si>
  <si>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</si>
  <si>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</si>
  <si>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</si>
  <si>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</si>
  <si>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</si>
  <si>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</si>
  <si>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</si>
  <si>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</si>
  <si>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</si>
  <si>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</si>
  <si>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</si>
  <si>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</si>
  <si>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</si>
  <si>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</si>
  <si>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</si>
  <si>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</si>
  <si>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</si>
  <si>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</si>
  <si>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</si>
  <si>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</si>
  <si>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</si>
  <si>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</si>
  <si>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</si>
  <si>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</si>
  <si>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</si>
  <si>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</si>
  <si>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</si>
  <si>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</si>
  <si>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</si>
  <si>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</si>
  <si>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</si>
  <si>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</si>
  <si>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</si>
  <si>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</si>
  <si>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</si>
  <si>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</si>
  <si>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</si>
  <si>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</si>
  <si>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観光施設</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</si>
  <si>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</si>
  <si>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</si>
  <si>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</si>
  <si>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</si>
  <si>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</si>
  <si>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</si>
  <si>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</si>
  <si>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</si>
  <si>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</si>
  <si>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</si>
  <si>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</si>
  <si>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</si>
  <si>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</si>
  <si>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</si>
  <si>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</si>
  <si>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</si>
  <si>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</si>
  <si>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</si>
  <si>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</si>
  <si>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</si>
  <si>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</si>
  <si>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</si>
  <si>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</si>
  <si>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</si>
  <si>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</si>
  <si>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平成30年度</t>
  </si>
  <si>
    <t>長野県朝日村</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</si>
  <si>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</si>
  <si>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</si>
  <si>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</si>
  <si>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</si>
  <si>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</si>
  <si>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</si>
  <si>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</si>
  <si>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</si>
  <si>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</si>
  <si>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</si>
  <si>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</si>
  <si>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</si>
  <si>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</si>
  <si>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</si>
  <si>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</si>
  <si>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</si>
  <si>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</si>
  <si>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</si>
  <si>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</si>
  <si>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</si>
  <si>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</si>
  <si>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</si>
  <si>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</si>
  <si>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</si>
  <si>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</si>
  <si>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</si>
  <si>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</si>
  <si>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</si>
  <si>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</si>
  <si>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</si>
  <si>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</si>
  <si>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</si>
  <si>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</si>
  <si>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</si>
  <si>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朝日村国民健康保険特別会計</t>
    <phoneticPr fontId="5"/>
  </si>
  <si>
    <t>朝日村介護保険特別会計</t>
    <phoneticPr fontId="5"/>
  </si>
  <si>
    <t>後期高齢者医療特別会計</t>
    <phoneticPr fontId="5"/>
  </si>
  <si>
    <t>-</t>
    <phoneticPr fontId="5"/>
  </si>
  <si>
    <t>朝日村水道特別会計</t>
    <phoneticPr fontId="5"/>
  </si>
  <si>
    <t>法非適用企業</t>
    <phoneticPr fontId="5"/>
  </si>
  <si>
    <t>朝日村下水道特別会計</t>
    <phoneticPr fontId="5"/>
  </si>
  <si>
    <t>法非適用企業</t>
    <phoneticPr fontId="5"/>
  </si>
  <si>
    <t>あさひプライムスキー場事業特別会計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</si>
  <si>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</si>
  <si>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</si>
  <si>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</si>
  <si>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</si>
  <si>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</si>
  <si>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</si>
  <si>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</si>
  <si>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</si>
  <si>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</si>
  <si>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</si>
  <si>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</si>
  <si>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</si>
  <si>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</si>
  <si>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</si>
  <si>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</si>
  <si>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</si>
  <si>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</si>
  <si>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</si>
  <si>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</si>
  <si>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</si>
  <si>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</si>
  <si>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</si>
  <si>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</si>
  <si>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</si>
  <si>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</si>
  <si>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</si>
  <si>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</si>
  <si>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</si>
  <si>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</si>
  <si>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</si>
  <si>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</si>
  <si>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</si>
  <si>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</si>
  <si>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</si>
  <si>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</si>
  <si>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</si>
  <si>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</si>
  <si>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</si>
  <si>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</si>
  <si>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</si>
  <si>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</si>
  <si>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</si>
  <si>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</si>
  <si>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</si>
  <si>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</si>
  <si>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</si>
  <si>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</si>
  <si>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</si>
  <si>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</si>
  <si>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</si>
  <si>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</si>
  <si>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</si>
  <si>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</si>
  <si>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</si>
  <si>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</si>
  <si>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</si>
  <si>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</si>
  <si>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</si>
  <si>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</si>
  <si>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</si>
  <si>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</si>
  <si>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</si>
  <si>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</si>
  <si>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</si>
  <si>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</si>
  <si>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朝日村下水道特別会計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</si>
  <si>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</si>
  <si>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</si>
  <si>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朝日村水道特別会計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</si>
  <si>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</si>
  <si>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あさひプライムスキー場事業特別会計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</si>
  <si>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</si>
  <si>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</si>
  <si>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</si>
  <si>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</si>
  <si>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</si>
  <si>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</si>
  <si>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</si>
  <si>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</si>
  <si>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</si>
  <si>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</si>
  <si>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</si>
  <si>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</si>
  <si>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</si>
  <si>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</si>
  <si>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</si>
  <si>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</si>
  <si>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</si>
  <si>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</si>
  <si>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</si>
  <si>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</si>
  <si>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</si>
  <si>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</si>
  <si>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</si>
  <si>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</si>
  <si>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</si>
  <si>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</si>
  <si>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</si>
  <si>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</si>
  <si>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</si>
  <si>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</si>
  <si>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</si>
  <si>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</si>
  <si>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</si>
  <si>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</si>
  <si>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</si>
  <si>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</si>
  <si>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</si>
  <si>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</si>
  <si>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</si>
  <si>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</si>
  <si>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</si>
  <si>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</si>
  <si>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</si>
  <si>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</si>
  <si>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</si>
  <si>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</si>
  <si>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</si>
  <si>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</si>
  <si>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</si>
  <si>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</si>
  <si>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</si>
  <si>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</si>
  <si>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</si>
  <si>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</si>
  <si>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</si>
  <si>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</si>
  <si>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</si>
  <si>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</si>
  <si>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</si>
  <si>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</si>
  <si>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</si>
  <si>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</si>
  <si>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</si>
  <si>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</si>
  <si>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</si>
  <si>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</si>
  <si>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</si>
  <si>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</si>
  <si>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</si>
  <si>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</si>
  <si>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</si>
  <si>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</si>
  <si>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</si>
  <si>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</si>
  <si>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</si>
  <si>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</si>
  <si>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</si>
  <si>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</si>
  <si>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</si>
  <si>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</si>
  <si>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</si>
  <si>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</si>
  <si>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</si>
  <si>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</si>
  <si>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</si>
  <si>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</si>
  <si>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一般会計</t>
  </si>
  <si>
    <t>朝日村水道特別会計</t>
  </si>
  <si>
    <t>朝日村下水道特別会計</t>
  </si>
  <si>
    <t>朝日村介護保険特別会計</t>
  </si>
  <si>
    <t>朝日村国民健康保険特別会計</t>
  </si>
  <si>
    <t>あさひプライムスキー場事業特別会計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</si>
  <si>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</si>
  <si>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</si>
  <si>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</si>
  <si>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</si>
  <si>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</si>
  <si>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</si>
  <si>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</si>
  <si>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</si>
  <si>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t>
    <phoneticPr fontId="2"/>
  </si>
  <si>
    <t>朝日村土地開発公社</t>
    <rPh sb="0" eb="3">
      <t>アサヒムラ</t>
    </rPh>
    <rPh sb="3" eb="5">
      <t>トチ</t>
    </rPh>
    <rPh sb="5" eb="7">
      <t>カイハツ</t>
    </rPh>
    <rPh sb="7" eb="9">
      <t>コウシャ</t>
    </rPh>
    <phoneticPr fontId="2"/>
  </si>
  <si>
    <t>保健福祉基金</t>
    <rPh sb="0" eb="2">
      <t>ホケン</t>
    </rPh>
    <rPh sb="2" eb="4">
      <t>フクシ</t>
    </rPh>
    <rPh sb="4" eb="6">
      <t>キキン</t>
    </rPh>
    <phoneticPr fontId="2"/>
  </si>
  <si>
    <t>文教施設整備基金</t>
    <rPh sb="0" eb="2">
      <t>ブンキョウ</t>
    </rPh>
    <rPh sb="2" eb="4">
      <t>シセツ</t>
    </rPh>
    <rPh sb="4" eb="6">
      <t>セイビ</t>
    </rPh>
    <rPh sb="6" eb="8">
      <t>キキン</t>
    </rPh>
    <phoneticPr fontId="2"/>
  </si>
  <si>
    <t>三区生産森林組合育成基金</t>
    <rPh sb="0" eb="2">
      <t>サンク</t>
    </rPh>
    <rPh sb="2" eb="4">
      <t>セイサン</t>
    </rPh>
    <rPh sb="4" eb="6">
      <t>シンリン</t>
    </rPh>
    <rPh sb="6" eb="8">
      <t>クミアイ</t>
    </rPh>
    <rPh sb="8" eb="10">
      <t>イクセイ</t>
    </rPh>
    <rPh sb="10" eb="12">
      <t>キキン</t>
    </rPh>
    <phoneticPr fontId="2"/>
  </si>
  <si>
    <t>西洗馬生産森林組合育成基金</t>
    <rPh sb="0" eb="1">
      <t>ニシ</t>
    </rPh>
    <rPh sb="1" eb="3">
      <t>セバ</t>
    </rPh>
    <rPh sb="3" eb="5">
      <t>セイサン</t>
    </rPh>
    <rPh sb="5" eb="7">
      <t>シンリン</t>
    </rPh>
    <rPh sb="7" eb="9">
      <t>クミアイ</t>
    </rPh>
    <rPh sb="9" eb="11">
      <t>イクセイ</t>
    </rPh>
    <rPh sb="11" eb="13">
      <t>キキン</t>
    </rPh>
    <phoneticPr fontId="2"/>
  </si>
  <si>
    <t>情報施設事業運営基金</t>
    <rPh sb="0" eb="2">
      <t>ジョウホウ</t>
    </rPh>
    <rPh sb="2" eb="4">
      <t>シセツ</t>
    </rPh>
    <rPh sb="4" eb="6">
      <t>ジギョウ</t>
    </rPh>
    <rPh sb="6" eb="8">
      <t>ウンエイ</t>
    </rPh>
    <rPh sb="8" eb="10">
      <t>キキン</t>
    </rPh>
    <phoneticPr fontId="2"/>
  </si>
  <si>
    <t>-</t>
    <phoneticPr fontId="2"/>
  </si>
  <si>
    <t>長野県市町村自治振興組合</t>
    <phoneticPr fontId="18"/>
  </si>
  <si>
    <t>長野県後期高齢者医療広域連合（一般会計）</t>
    <phoneticPr fontId="18"/>
  </si>
  <si>
    <t>長野県後期高齢者医療広域連合（後期高齢者医療事業会計）</t>
    <phoneticPr fontId="18"/>
  </si>
  <si>
    <t>長野県市町村総合事務組合（一般会計）</t>
    <phoneticPr fontId="18"/>
  </si>
  <si>
    <t>長野県市町村総合事務組合（非常勤職員公務災害補償特別会計）</t>
    <phoneticPr fontId="18"/>
  </si>
  <si>
    <t>中信地域町村交通災害共済事務組合</t>
    <phoneticPr fontId="18"/>
  </si>
  <si>
    <t>松塩安筑老人福祉施設組合</t>
    <phoneticPr fontId="18"/>
  </si>
  <si>
    <t>松塩筑木曽老人福祉施設組合</t>
    <phoneticPr fontId="18"/>
  </si>
  <si>
    <t>松本市・山形村・朝日村中学校組合</t>
    <phoneticPr fontId="18"/>
  </si>
  <si>
    <t>松塩地区広域施設組合｝（一般会計）</t>
    <phoneticPr fontId="18"/>
  </si>
  <si>
    <t>松塩地区広域施設組合（電気事業特別会計）</t>
    <phoneticPr fontId="18"/>
  </si>
  <si>
    <t>長野県地方税滞納整理機構</t>
    <phoneticPr fontId="18"/>
  </si>
  <si>
    <t>-</t>
    <phoneticPr fontId="2"/>
  </si>
  <si>
    <t>松本広域連合（一般会計）</t>
    <rPh sb="7" eb="9">
      <t>イッパン</t>
    </rPh>
    <rPh sb="9" eb="11">
      <t>カイケイ</t>
    </rPh>
    <phoneticPr fontId="18"/>
  </si>
  <si>
    <t>松本広域連合（松本地域ふるさと基金事業特別会計）</t>
    <rPh sb="0" eb="2">
      <t>マツモト</t>
    </rPh>
    <rPh sb="2" eb="6">
      <t>コウイキレンゴウ</t>
    </rPh>
    <rPh sb="7" eb="11">
      <t>マツモトチイキ</t>
    </rPh>
    <rPh sb="15" eb="19">
      <t>キキンジギョウ</t>
    </rPh>
    <rPh sb="19" eb="21">
      <t>トクベツ</t>
    </rPh>
    <rPh sb="21" eb="23">
      <t>カイケイ</t>
    </rPh>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</si>
  <si>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</si>
  <si>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</si>
  <si>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</si>
  <si>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</si>
  <si>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</si>
  <si>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</si>
  <si>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</si>
  <si>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</si>
  <si>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</si>
  <si>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</si>
  <si>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</si>
  <si>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</si>
  <si>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</si>
  <si>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は新規発行債の抑制や計画的な基金の造成等により平成23年度以降、数値無しとなっている。実質公債費比率は前年度比0.2ポイント上昇したが、類似団体と同等または、若干低い水準となっている。実質公債費比率の比率構成として、一般会計債は繰上償還の実施等により比率が低水準となっている一方、公営企業である水道・下水道事業が高水準にある。これは過去の整備にあたって山間地域など地域要件により高い建設コストであったことに加え、現在、既発行債の償還のピークを迎えていることが要因である。令和3～4年度以降は償還額の減により比率が減少していくが、今後の公共施設等の長寿命化対策や上下水道施設の耐震化対策などの実施に伴う新規の地方債発行により比率が上昇することが見込まれる。</t>
    <phoneticPr fontId="5"/>
  </si>
  <si>
    <t>・将来負担比率は新規発行債の抑制や計画的な基金の造成等により平成23年度以降、数値無しとなっている。有形固定資産減価償却率は役場庁舎移転新築により前年度比2.1ポイント上昇したが類似団体を下回る結果となった。当村は１村１施設の公共施設が多く、近々の施設の集約化は見込めないが、将来的に人口動態による施設機能の集約・複合化や、需要が低く住民生活に直結しない施設の除却等により、公共施設等の維持管理に要する経費の減少に取り組んでいく必要がある。</t>
    <rPh sb="84" eb="86">
      <t>ジョウショウ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</si>
</sst>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5" fillId="0" borderId="41" xfId="16" applyFont="1" applyBorder="1" applyAlignment="1" applyProtection="1">
      <alignment horizontal="left" vertical="top" wrapText="1"/>
      <protection locked="0"/>
    </xf>
    <xf numFmtId="0" fontId="15" fillId="0" borderId="12" xfId="16" applyFont="1" applyBorder="1" applyAlignment="1" applyProtection="1">
      <alignment horizontal="left" vertical="top" wrapText="1"/>
      <protection locked="0"/>
    </xf>
    <xf numFmtId="0" fontId="15" fillId="0" borderId="48" xfId="16" applyFont="1" applyBorder="1" applyAlignment="1" applyProtection="1">
      <alignment horizontal="left" vertical="top" wrapText="1"/>
      <protection locked="0"/>
    </xf>
    <xf numFmtId="0" fontId="15" fillId="0" borderId="64" xfId="16" applyFont="1" applyBorder="1" applyAlignment="1" applyProtection="1">
      <alignment horizontal="left" vertical="top" wrapText="1"/>
      <protection locked="0"/>
    </xf>
    <xf numFmtId="0" fontId="15" fillId="0" borderId="0" xfId="16" applyFont="1" applyAlignment="1" applyProtection="1">
      <alignment horizontal="left" vertical="top" wrapText="1"/>
      <protection locked="0"/>
    </xf>
    <xf numFmtId="0" fontId="15" fillId="0" borderId="38" xfId="16" applyFont="1" applyBorder="1" applyAlignment="1" applyProtection="1">
      <alignment horizontal="left" vertical="top" wrapText="1"/>
      <protection locked="0"/>
    </xf>
    <xf numFmtId="0" fontId="15" fillId="0" borderId="37" xfId="16" applyFont="1" applyBorder="1" applyAlignment="1" applyProtection="1">
      <alignment horizontal="left" vertical="top" wrapText="1"/>
      <protection locked="0"/>
    </xf>
    <xf numFmtId="0" fontId="15" fillId="0" borderId="54" xfId="16" applyFont="1" applyBorder="1" applyAlignment="1" applyProtection="1">
      <alignment horizontal="left" vertical="top" wrapText="1"/>
      <protection locked="0"/>
    </xf>
    <xf numFmtId="0" fontId="15"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333013</c:v>
                </c:pt>
                <c:pt idx="1">
                  <c:v>280458</c:v>
                </c:pt>
                <c:pt idx="2">
                  <c:v>291945</c:v>
                </c:pt>
                <c:pt idx="3">
                  <c:v>291173</c:v>
                </c:pt>
                <c:pt idx="4">
                  <c:v>271581</c:v>
                </c:pt>
              </c:numCache>
            </c:numRef>
          </c:val>
          <c:smooth val="0"/>
          <c:extLst>
            <c:ext xmlns:c16="http://schemas.microsoft.com/office/drawing/2014/chart" uri="{C3380CC4-5D6E-409C-BE32-E72D297353CC}">
              <c16:uniqueId val="{00000000-8008-4D75-B104-FC5CD9AA503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271966</c:v>
                </c:pt>
                <c:pt idx="1">
                  <c:v>156995</c:v>
                </c:pt>
                <c:pt idx="2">
                  <c:v>155972</c:v>
                </c:pt>
                <c:pt idx="3">
                  <c:v>334569</c:v>
                </c:pt>
                <c:pt idx="4">
                  <c:v>86767</c:v>
                </c:pt>
              </c:numCache>
            </c:numRef>
          </c:val>
          <c:smooth val="0"/>
          <c:extLst>
            <c:ext xmlns:c16="http://schemas.microsoft.com/office/drawing/2014/chart" uri="{C3380CC4-5D6E-409C-BE32-E72D297353CC}">
              <c16:uniqueId val="{00000001-8008-4D75-B104-FC5CD9AA503A}"/>
            </c:ext>
          </c:extLst>
        </c:ser>
        <c:dLbls>
          <c:showLegendKey val="0"/>
          <c:showVal val="0"/>
          <c:showCatName val="0"/>
          <c:showSerName val="0"/>
          <c:showPercent val="0"/>
          <c:showBubbleSize val="0"/>
        </c:dLbls>
        <c:marker val="1"/>
        <c:smooth val="0"/>
        <c:axId val="247552704"/>
        <c:axId val="247553488"/>
      </c:lineChart>
      <c:catAx>
        <c:axId val="24755270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47553488"/>
        <c:crosses val="autoZero"/>
        <c:auto val="1"/>
        <c:lblAlgn val="ctr"/>
        <c:lblOffset val="100"/>
        <c:tickLblSkip val="1"/>
        <c:tickMarkSkip val="1"/>
        <c:noMultiLvlLbl val="0"/>
      </c:catAx>
      <c:valAx>
        <c:axId val="247553488"/>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475527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6.39</c:v>
                </c:pt>
                <c:pt idx="1">
                  <c:v>6.07</c:v>
                </c:pt>
                <c:pt idx="2">
                  <c:v>7.41</c:v>
                </c:pt>
                <c:pt idx="3">
                  <c:v>6.13</c:v>
                </c:pt>
                <c:pt idx="4">
                  <c:v>5.46</c:v>
                </c:pt>
              </c:numCache>
            </c:numRef>
          </c:val>
          <c:extLst>
            <c:ext xmlns:c16="http://schemas.microsoft.com/office/drawing/2014/chart" uri="{C3380CC4-5D6E-409C-BE32-E72D297353CC}">
              <c16:uniqueId val="{00000000-4C5A-4B9B-BC1C-15F7D7FD218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52.68</c:v>
                </c:pt>
                <c:pt idx="1">
                  <c:v>51.09</c:v>
                </c:pt>
                <c:pt idx="2">
                  <c:v>54.59</c:v>
                </c:pt>
                <c:pt idx="3">
                  <c:v>38.17</c:v>
                </c:pt>
                <c:pt idx="4">
                  <c:v>50.99</c:v>
                </c:pt>
              </c:numCache>
            </c:numRef>
          </c:val>
          <c:extLst>
            <c:ext xmlns:c16="http://schemas.microsoft.com/office/drawing/2014/chart" uri="{C3380CC4-5D6E-409C-BE32-E72D297353CC}">
              <c16:uniqueId val="{00000001-4C5A-4B9B-BC1C-15F7D7FD218E}"/>
            </c:ext>
          </c:extLst>
        </c:ser>
        <c:dLbls>
          <c:showLegendKey val="0"/>
          <c:showVal val="0"/>
          <c:showCatName val="0"/>
          <c:showSerName val="0"/>
          <c:showPercent val="0"/>
          <c:showBubbleSize val="0"/>
        </c:dLbls>
        <c:gapWidth val="250"/>
        <c:overlap val="100"/>
        <c:axId val="247555056"/>
        <c:axId val="2475554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10.38</c:v>
                </c:pt>
                <c:pt idx="1">
                  <c:v>3.35</c:v>
                </c:pt>
                <c:pt idx="2">
                  <c:v>6.85</c:v>
                </c:pt>
                <c:pt idx="3">
                  <c:v>12.09</c:v>
                </c:pt>
                <c:pt idx="4">
                  <c:v>35.840000000000003</c:v>
                </c:pt>
              </c:numCache>
            </c:numRef>
          </c:val>
          <c:smooth val="0"/>
          <c:extLst>
            <c:ext xmlns:c16="http://schemas.microsoft.com/office/drawing/2014/chart" uri="{C3380CC4-5D6E-409C-BE32-E72D297353CC}">
              <c16:uniqueId val="{00000002-4C5A-4B9B-BC1C-15F7D7FD218E}"/>
            </c:ext>
          </c:extLst>
        </c:ser>
        <c:dLbls>
          <c:showLegendKey val="0"/>
          <c:showVal val="0"/>
          <c:showCatName val="0"/>
          <c:showSerName val="0"/>
          <c:showPercent val="0"/>
          <c:showBubbleSize val="0"/>
        </c:dLbls>
        <c:marker val="1"/>
        <c:smooth val="0"/>
        <c:axId val="247555056"/>
        <c:axId val="247555448"/>
      </c:lineChart>
      <c:catAx>
        <c:axId val="2475550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47555448"/>
        <c:crosses val="autoZero"/>
        <c:auto val="1"/>
        <c:lblAlgn val="ctr"/>
        <c:lblOffset val="100"/>
        <c:tickLblSkip val="1"/>
        <c:tickMarkSkip val="1"/>
        <c:noMultiLvlLbl val="0"/>
      </c:catAx>
      <c:valAx>
        <c:axId val="2475554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75550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30A5-434D-933D-87A55F71C1C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0A5-434D-933D-87A55F71C1C8}"/>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30A5-434D-933D-87A55F71C1C8}"/>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0.02</c:v>
                </c:pt>
                <c:pt idx="2">
                  <c:v>#N/A</c:v>
                </c:pt>
                <c:pt idx="3">
                  <c:v>0.01</c:v>
                </c:pt>
                <c:pt idx="4">
                  <c:v>#N/A</c:v>
                </c:pt>
                <c:pt idx="5">
                  <c:v>0</c:v>
                </c:pt>
                <c:pt idx="6">
                  <c:v>#N/A</c:v>
                </c:pt>
                <c:pt idx="7">
                  <c:v>0</c:v>
                </c:pt>
                <c:pt idx="8">
                  <c:v>#N/A</c:v>
                </c:pt>
                <c:pt idx="9">
                  <c:v>0</c:v>
                </c:pt>
              </c:numCache>
            </c:numRef>
          </c:val>
          <c:extLst>
            <c:ext xmlns:c16="http://schemas.microsoft.com/office/drawing/2014/chart" uri="{C3380CC4-5D6E-409C-BE32-E72D297353CC}">
              <c16:uniqueId val="{00000003-30A5-434D-933D-87A55F71C1C8}"/>
            </c:ext>
          </c:extLst>
        </c:ser>
        <c:ser>
          <c:idx val="4"/>
          <c:order val="4"/>
          <c:tx>
            <c:strRef>
              <c:f>データシート!$A$31</c:f>
              <c:strCache>
                <c:ptCount val="1"/>
                <c:pt idx="0">
                  <c:v>あさひプライムスキー場事業特別会計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30A5-434D-933D-87A55F71C1C8}"/>
            </c:ext>
          </c:extLst>
        </c:ser>
        <c:ser>
          <c:idx val="5"/>
          <c:order val="5"/>
          <c:tx>
            <c:strRef>
              <c:f>データシート!$A$32</c:f>
              <c:strCache>
                <c:ptCount val="1"/>
                <c:pt idx="0">
                  <c:v>朝日村国民健康保険特別会計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2.92</c:v>
                </c:pt>
                <c:pt idx="2">
                  <c:v>#N/A</c:v>
                </c:pt>
                <c:pt idx="3">
                  <c:v>3.42</c:v>
                </c:pt>
                <c:pt idx="4">
                  <c:v>#N/A</c:v>
                </c:pt>
                <c:pt idx="5">
                  <c:v>1.5</c:v>
                </c:pt>
                <c:pt idx="6">
                  <c:v>#N/A</c:v>
                </c:pt>
                <c:pt idx="7">
                  <c:v>0.7</c:v>
                </c:pt>
                <c:pt idx="8">
                  <c:v>#N/A</c:v>
                </c:pt>
                <c:pt idx="9">
                  <c:v>0.09</c:v>
                </c:pt>
              </c:numCache>
            </c:numRef>
          </c:val>
          <c:extLst>
            <c:ext xmlns:c16="http://schemas.microsoft.com/office/drawing/2014/chart" uri="{C3380CC4-5D6E-409C-BE32-E72D297353CC}">
              <c16:uniqueId val="{00000005-30A5-434D-933D-87A55F71C1C8}"/>
            </c:ext>
          </c:extLst>
        </c:ser>
        <c:ser>
          <c:idx val="6"/>
          <c:order val="6"/>
          <c:tx>
            <c:strRef>
              <c:f>データシート!$A$33</c:f>
              <c:strCache>
                <c:ptCount val="1"/>
                <c:pt idx="0">
                  <c:v>朝日村介護保険特別会計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0.6</c:v>
                </c:pt>
                <c:pt idx="2">
                  <c:v>#N/A</c:v>
                </c:pt>
                <c:pt idx="3">
                  <c:v>0.59</c:v>
                </c:pt>
                <c:pt idx="4">
                  <c:v>#N/A</c:v>
                </c:pt>
                <c:pt idx="5">
                  <c:v>0.46</c:v>
                </c:pt>
                <c:pt idx="6">
                  <c:v>#N/A</c:v>
                </c:pt>
                <c:pt idx="7">
                  <c:v>0.16</c:v>
                </c:pt>
                <c:pt idx="8">
                  <c:v>#N/A</c:v>
                </c:pt>
                <c:pt idx="9">
                  <c:v>0.14000000000000001</c:v>
                </c:pt>
              </c:numCache>
            </c:numRef>
          </c:val>
          <c:extLst>
            <c:ext xmlns:c16="http://schemas.microsoft.com/office/drawing/2014/chart" uri="{C3380CC4-5D6E-409C-BE32-E72D297353CC}">
              <c16:uniqueId val="{00000006-30A5-434D-933D-87A55F71C1C8}"/>
            </c:ext>
          </c:extLst>
        </c:ser>
        <c:ser>
          <c:idx val="7"/>
          <c:order val="7"/>
          <c:tx>
            <c:strRef>
              <c:f>データシート!$A$34</c:f>
              <c:strCache>
                <c:ptCount val="1"/>
                <c:pt idx="0">
                  <c:v>朝日村下水道特別会計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0.32</c:v>
                </c:pt>
                <c:pt idx="2">
                  <c:v>#N/A</c:v>
                </c:pt>
                <c:pt idx="3">
                  <c:v>0.25</c:v>
                </c:pt>
                <c:pt idx="4">
                  <c:v>#N/A</c:v>
                </c:pt>
                <c:pt idx="5">
                  <c:v>0.35</c:v>
                </c:pt>
                <c:pt idx="6">
                  <c:v>#N/A</c:v>
                </c:pt>
                <c:pt idx="7">
                  <c:v>0.52</c:v>
                </c:pt>
                <c:pt idx="8">
                  <c:v>#N/A</c:v>
                </c:pt>
                <c:pt idx="9">
                  <c:v>1.23</c:v>
                </c:pt>
              </c:numCache>
            </c:numRef>
          </c:val>
          <c:extLst>
            <c:ext xmlns:c16="http://schemas.microsoft.com/office/drawing/2014/chart" uri="{C3380CC4-5D6E-409C-BE32-E72D297353CC}">
              <c16:uniqueId val="{00000007-30A5-434D-933D-87A55F71C1C8}"/>
            </c:ext>
          </c:extLst>
        </c:ser>
        <c:ser>
          <c:idx val="8"/>
          <c:order val="8"/>
          <c:tx>
            <c:strRef>
              <c:f>データシート!$A$35</c:f>
              <c:strCache>
                <c:ptCount val="1"/>
                <c:pt idx="0">
                  <c:v>朝日村水道特別会計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0.24</c:v>
                </c:pt>
                <c:pt idx="2">
                  <c:v>#N/A</c:v>
                </c:pt>
                <c:pt idx="3">
                  <c:v>0.19</c:v>
                </c:pt>
                <c:pt idx="4">
                  <c:v>#N/A</c:v>
                </c:pt>
                <c:pt idx="5">
                  <c:v>0.39</c:v>
                </c:pt>
                <c:pt idx="6">
                  <c:v>#N/A</c:v>
                </c:pt>
                <c:pt idx="7">
                  <c:v>0.28999999999999998</c:v>
                </c:pt>
                <c:pt idx="8">
                  <c:v>#N/A</c:v>
                </c:pt>
                <c:pt idx="9">
                  <c:v>1.29</c:v>
                </c:pt>
              </c:numCache>
            </c:numRef>
          </c:val>
          <c:extLst>
            <c:ext xmlns:c16="http://schemas.microsoft.com/office/drawing/2014/chart" uri="{C3380CC4-5D6E-409C-BE32-E72D297353CC}">
              <c16:uniqueId val="{00000008-30A5-434D-933D-87A55F71C1C8}"/>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6.38</c:v>
                </c:pt>
                <c:pt idx="2">
                  <c:v>#N/A</c:v>
                </c:pt>
                <c:pt idx="3">
                  <c:v>6.07</c:v>
                </c:pt>
                <c:pt idx="4">
                  <c:v>#N/A</c:v>
                </c:pt>
                <c:pt idx="5">
                  <c:v>7.41</c:v>
                </c:pt>
                <c:pt idx="6">
                  <c:v>#N/A</c:v>
                </c:pt>
                <c:pt idx="7">
                  <c:v>6.12</c:v>
                </c:pt>
                <c:pt idx="8">
                  <c:v>#N/A</c:v>
                </c:pt>
                <c:pt idx="9">
                  <c:v>5.46</c:v>
                </c:pt>
              </c:numCache>
            </c:numRef>
          </c:val>
          <c:extLst>
            <c:ext xmlns:c16="http://schemas.microsoft.com/office/drawing/2014/chart" uri="{C3380CC4-5D6E-409C-BE32-E72D297353CC}">
              <c16:uniqueId val="{00000009-30A5-434D-933D-87A55F71C1C8}"/>
            </c:ext>
          </c:extLst>
        </c:ser>
        <c:dLbls>
          <c:showLegendKey val="0"/>
          <c:showVal val="0"/>
          <c:showCatName val="0"/>
          <c:showSerName val="0"/>
          <c:showPercent val="0"/>
          <c:showBubbleSize val="0"/>
        </c:dLbls>
        <c:gapWidth val="150"/>
        <c:overlap val="100"/>
        <c:axId val="414621632"/>
        <c:axId val="414622024"/>
      </c:barChart>
      <c:catAx>
        <c:axId val="414621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4622024"/>
        <c:crosses val="autoZero"/>
        <c:auto val="1"/>
        <c:lblAlgn val="ctr"/>
        <c:lblOffset val="100"/>
        <c:tickLblSkip val="1"/>
        <c:tickMarkSkip val="1"/>
        <c:noMultiLvlLbl val="0"/>
      </c:catAx>
      <c:valAx>
        <c:axId val="4146220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46216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436</c:v>
                </c:pt>
                <c:pt idx="5">
                  <c:v>431</c:v>
                </c:pt>
                <c:pt idx="8">
                  <c:v>430</c:v>
                </c:pt>
                <c:pt idx="11">
                  <c:v>430</c:v>
                </c:pt>
                <c:pt idx="14">
                  <c:v>422</c:v>
                </c:pt>
              </c:numCache>
            </c:numRef>
          </c:val>
          <c:extLst>
            <c:ext xmlns:c16="http://schemas.microsoft.com/office/drawing/2014/chart" uri="{C3380CC4-5D6E-409C-BE32-E72D297353CC}">
              <c16:uniqueId val="{00000000-8E82-4750-8CA4-737F4B38A64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E82-4750-8CA4-737F4B38A64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25</c:v>
                </c:pt>
                <c:pt idx="3">
                  <c:v>0</c:v>
                </c:pt>
                <c:pt idx="6">
                  <c:v>0</c:v>
                </c:pt>
                <c:pt idx="9">
                  <c:v>0</c:v>
                </c:pt>
                <c:pt idx="12">
                  <c:v>0</c:v>
                </c:pt>
              </c:numCache>
            </c:numRef>
          </c:val>
          <c:extLst>
            <c:ext xmlns:c16="http://schemas.microsoft.com/office/drawing/2014/chart" uri="{C3380CC4-5D6E-409C-BE32-E72D297353CC}">
              <c16:uniqueId val="{00000002-8E82-4750-8CA4-737F4B38A64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33</c:v>
                </c:pt>
                <c:pt idx="3">
                  <c:v>33</c:v>
                </c:pt>
                <c:pt idx="6">
                  <c:v>33</c:v>
                </c:pt>
                <c:pt idx="9">
                  <c:v>32</c:v>
                </c:pt>
                <c:pt idx="12">
                  <c:v>22</c:v>
                </c:pt>
              </c:numCache>
            </c:numRef>
          </c:val>
          <c:extLst>
            <c:ext xmlns:c16="http://schemas.microsoft.com/office/drawing/2014/chart" uri="{C3380CC4-5D6E-409C-BE32-E72D297353CC}">
              <c16:uniqueId val="{00000003-8E82-4750-8CA4-737F4B38A64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280</c:v>
                </c:pt>
                <c:pt idx="3">
                  <c:v>289</c:v>
                </c:pt>
                <c:pt idx="6">
                  <c:v>296</c:v>
                </c:pt>
                <c:pt idx="9">
                  <c:v>286</c:v>
                </c:pt>
                <c:pt idx="12">
                  <c:v>318</c:v>
                </c:pt>
              </c:numCache>
            </c:numRef>
          </c:val>
          <c:extLst>
            <c:ext xmlns:c16="http://schemas.microsoft.com/office/drawing/2014/chart" uri="{C3380CC4-5D6E-409C-BE32-E72D297353CC}">
              <c16:uniqueId val="{00000004-8E82-4750-8CA4-737F4B38A64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E82-4750-8CA4-737F4B38A64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E82-4750-8CA4-737F4B38A64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219</c:v>
                </c:pt>
                <c:pt idx="3">
                  <c:v>223</c:v>
                </c:pt>
                <c:pt idx="6">
                  <c:v>229</c:v>
                </c:pt>
                <c:pt idx="9">
                  <c:v>244</c:v>
                </c:pt>
                <c:pt idx="12">
                  <c:v>217</c:v>
                </c:pt>
              </c:numCache>
            </c:numRef>
          </c:val>
          <c:extLst>
            <c:ext xmlns:c16="http://schemas.microsoft.com/office/drawing/2014/chart" uri="{C3380CC4-5D6E-409C-BE32-E72D297353CC}">
              <c16:uniqueId val="{00000007-8E82-4750-8CA4-737F4B38A642}"/>
            </c:ext>
          </c:extLst>
        </c:ser>
        <c:dLbls>
          <c:showLegendKey val="0"/>
          <c:showVal val="0"/>
          <c:showCatName val="0"/>
          <c:showSerName val="0"/>
          <c:showPercent val="0"/>
          <c:showBubbleSize val="0"/>
        </c:dLbls>
        <c:gapWidth val="100"/>
        <c:overlap val="100"/>
        <c:axId val="414624376"/>
        <c:axId val="4146247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121</c:v>
                </c:pt>
                <c:pt idx="2">
                  <c:v>#N/A</c:v>
                </c:pt>
                <c:pt idx="3">
                  <c:v>#N/A</c:v>
                </c:pt>
                <c:pt idx="4">
                  <c:v>114</c:v>
                </c:pt>
                <c:pt idx="5">
                  <c:v>#N/A</c:v>
                </c:pt>
                <c:pt idx="6">
                  <c:v>#N/A</c:v>
                </c:pt>
                <c:pt idx="7">
                  <c:v>128</c:v>
                </c:pt>
                <c:pt idx="8">
                  <c:v>#N/A</c:v>
                </c:pt>
                <c:pt idx="9">
                  <c:v>#N/A</c:v>
                </c:pt>
                <c:pt idx="10">
                  <c:v>132</c:v>
                </c:pt>
                <c:pt idx="11">
                  <c:v>#N/A</c:v>
                </c:pt>
                <c:pt idx="12">
                  <c:v>#N/A</c:v>
                </c:pt>
                <c:pt idx="13">
                  <c:v>135</c:v>
                </c:pt>
                <c:pt idx="14">
                  <c:v>#N/A</c:v>
                </c:pt>
              </c:numCache>
            </c:numRef>
          </c:val>
          <c:smooth val="0"/>
          <c:extLst>
            <c:ext xmlns:c16="http://schemas.microsoft.com/office/drawing/2014/chart" uri="{C3380CC4-5D6E-409C-BE32-E72D297353CC}">
              <c16:uniqueId val="{00000008-8E82-4750-8CA4-737F4B38A642}"/>
            </c:ext>
          </c:extLst>
        </c:ser>
        <c:dLbls>
          <c:showLegendKey val="0"/>
          <c:showVal val="0"/>
          <c:showCatName val="0"/>
          <c:showSerName val="0"/>
          <c:showPercent val="0"/>
          <c:showBubbleSize val="0"/>
        </c:dLbls>
        <c:marker val="1"/>
        <c:smooth val="0"/>
        <c:axId val="414624376"/>
        <c:axId val="414624768"/>
      </c:lineChart>
      <c:catAx>
        <c:axId val="414624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4624768"/>
        <c:crosses val="autoZero"/>
        <c:auto val="1"/>
        <c:lblAlgn val="ctr"/>
        <c:lblOffset val="100"/>
        <c:tickLblSkip val="1"/>
        <c:tickMarkSkip val="1"/>
        <c:noMultiLvlLbl val="0"/>
      </c:catAx>
      <c:valAx>
        <c:axId val="4146247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46243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3870</c:v>
                </c:pt>
                <c:pt idx="5">
                  <c:v>3693</c:v>
                </c:pt>
                <c:pt idx="8">
                  <c:v>3792</c:v>
                </c:pt>
                <c:pt idx="11">
                  <c:v>3752</c:v>
                </c:pt>
                <c:pt idx="14">
                  <c:v>3648</c:v>
                </c:pt>
              </c:numCache>
            </c:numRef>
          </c:val>
          <c:extLst>
            <c:ext xmlns:c16="http://schemas.microsoft.com/office/drawing/2014/chart" uri="{C3380CC4-5D6E-409C-BE32-E72D297353CC}">
              <c16:uniqueId val="{00000000-2753-46A4-A85E-9178F71807C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2753-46A4-A85E-9178F71807C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3079</c:v>
                </c:pt>
                <c:pt idx="5">
                  <c:v>3068</c:v>
                </c:pt>
                <c:pt idx="8">
                  <c:v>3238</c:v>
                </c:pt>
                <c:pt idx="11">
                  <c:v>2269</c:v>
                </c:pt>
                <c:pt idx="14">
                  <c:v>2051</c:v>
                </c:pt>
              </c:numCache>
            </c:numRef>
          </c:val>
          <c:extLst>
            <c:ext xmlns:c16="http://schemas.microsoft.com/office/drawing/2014/chart" uri="{C3380CC4-5D6E-409C-BE32-E72D297353CC}">
              <c16:uniqueId val="{00000002-2753-46A4-A85E-9178F71807C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753-46A4-A85E-9178F71807C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753-46A4-A85E-9178F71807C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753-46A4-A85E-9178F71807C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473</c:v>
                </c:pt>
                <c:pt idx="3">
                  <c:v>464</c:v>
                </c:pt>
                <c:pt idx="6">
                  <c:v>458</c:v>
                </c:pt>
                <c:pt idx="9">
                  <c:v>461</c:v>
                </c:pt>
                <c:pt idx="12">
                  <c:v>439</c:v>
                </c:pt>
              </c:numCache>
            </c:numRef>
          </c:val>
          <c:extLst>
            <c:ext xmlns:c16="http://schemas.microsoft.com/office/drawing/2014/chart" uri="{C3380CC4-5D6E-409C-BE32-E72D297353CC}">
              <c16:uniqueId val="{00000006-2753-46A4-A85E-9178F71807C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186</c:v>
                </c:pt>
                <c:pt idx="3">
                  <c:v>151</c:v>
                </c:pt>
                <c:pt idx="6">
                  <c:v>120</c:v>
                </c:pt>
                <c:pt idx="9">
                  <c:v>93</c:v>
                </c:pt>
                <c:pt idx="12">
                  <c:v>96</c:v>
                </c:pt>
              </c:numCache>
            </c:numRef>
          </c:val>
          <c:extLst>
            <c:ext xmlns:c16="http://schemas.microsoft.com/office/drawing/2014/chart" uri="{C3380CC4-5D6E-409C-BE32-E72D297353CC}">
              <c16:uniqueId val="{00000007-2753-46A4-A85E-9178F71807C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2515</c:v>
                </c:pt>
                <c:pt idx="3">
                  <c:v>2409</c:v>
                </c:pt>
                <c:pt idx="6">
                  <c:v>2252</c:v>
                </c:pt>
                <c:pt idx="9">
                  <c:v>2053</c:v>
                </c:pt>
                <c:pt idx="12">
                  <c:v>1908</c:v>
                </c:pt>
              </c:numCache>
            </c:numRef>
          </c:val>
          <c:extLst>
            <c:ext xmlns:c16="http://schemas.microsoft.com/office/drawing/2014/chart" uri="{C3380CC4-5D6E-409C-BE32-E72D297353CC}">
              <c16:uniqueId val="{00000008-2753-46A4-A85E-9178F71807C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c:v>
                </c:pt>
                <c:pt idx="3">
                  <c:v>1</c:v>
                </c:pt>
                <c:pt idx="6">
                  <c:v>0</c:v>
                </c:pt>
                <c:pt idx="9">
                  <c:v>0</c:v>
                </c:pt>
                <c:pt idx="12">
                  <c:v>0</c:v>
                </c:pt>
              </c:numCache>
            </c:numRef>
          </c:val>
          <c:extLst>
            <c:ext xmlns:c16="http://schemas.microsoft.com/office/drawing/2014/chart" uri="{C3380CC4-5D6E-409C-BE32-E72D297353CC}">
              <c16:uniqueId val="{00000009-2753-46A4-A85E-9178F71807C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2209</c:v>
                </c:pt>
                <c:pt idx="3">
                  <c:v>2375</c:v>
                </c:pt>
                <c:pt idx="6">
                  <c:v>2337</c:v>
                </c:pt>
                <c:pt idx="9">
                  <c:v>2191</c:v>
                </c:pt>
                <c:pt idx="12">
                  <c:v>1765</c:v>
                </c:pt>
              </c:numCache>
            </c:numRef>
          </c:val>
          <c:extLst>
            <c:ext xmlns:c16="http://schemas.microsoft.com/office/drawing/2014/chart" uri="{C3380CC4-5D6E-409C-BE32-E72D297353CC}">
              <c16:uniqueId val="{0000000A-2753-46A4-A85E-9178F71807C2}"/>
            </c:ext>
          </c:extLst>
        </c:ser>
        <c:dLbls>
          <c:showLegendKey val="0"/>
          <c:showVal val="0"/>
          <c:showCatName val="0"/>
          <c:showSerName val="0"/>
          <c:showPercent val="0"/>
          <c:showBubbleSize val="0"/>
        </c:dLbls>
        <c:gapWidth val="100"/>
        <c:overlap val="100"/>
        <c:axId val="418716040"/>
        <c:axId val="4187164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2753-46A4-A85E-9178F71807C2}"/>
            </c:ext>
          </c:extLst>
        </c:ser>
        <c:dLbls>
          <c:showLegendKey val="0"/>
          <c:showVal val="0"/>
          <c:showCatName val="0"/>
          <c:showSerName val="0"/>
          <c:showPercent val="0"/>
          <c:showBubbleSize val="0"/>
        </c:dLbls>
        <c:marker val="1"/>
        <c:smooth val="0"/>
        <c:axId val="418716040"/>
        <c:axId val="418716432"/>
      </c:lineChart>
      <c:catAx>
        <c:axId val="418716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18716432"/>
        <c:crosses val="autoZero"/>
        <c:auto val="1"/>
        <c:lblAlgn val="ctr"/>
        <c:lblOffset val="100"/>
        <c:tickLblSkip val="1"/>
        <c:tickMarkSkip val="1"/>
        <c:noMultiLvlLbl val="0"/>
      </c:catAx>
      <c:valAx>
        <c:axId val="4187164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8716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1186</c:v>
                </c:pt>
                <c:pt idx="1">
                  <c:v>825</c:v>
                </c:pt>
                <c:pt idx="2">
                  <c:v>1103</c:v>
                </c:pt>
              </c:numCache>
            </c:numRef>
          </c:val>
          <c:extLst>
            <c:ext xmlns:c16="http://schemas.microsoft.com/office/drawing/2014/chart" uri="{C3380CC4-5D6E-409C-BE32-E72D297353CC}">
              <c16:uniqueId val="{00000000-91D1-468A-B9CF-FDDB3932E7B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91D1-468A-B9CF-FDDB3932E7B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1871</c:v>
                </c:pt>
                <c:pt idx="1">
                  <c:v>1255</c:v>
                </c:pt>
                <c:pt idx="2">
                  <c:v>775</c:v>
                </c:pt>
              </c:numCache>
            </c:numRef>
          </c:val>
          <c:extLst>
            <c:ext xmlns:c16="http://schemas.microsoft.com/office/drawing/2014/chart" uri="{C3380CC4-5D6E-409C-BE32-E72D297353CC}">
              <c16:uniqueId val="{00000002-91D1-468A-B9CF-FDDB3932E7BC}"/>
            </c:ext>
          </c:extLst>
        </c:ser>
        <c:dLbls>
          <c:showLegendKey val="0"/>
          <c:showVal val="0"/>
          <c:showCatName val="0"/>
          <c:showSerName val="0"/>
          <c:showPercent val="0"/>
          <c:showBubbleSize val="0"/>
        </c:dLbls>
        <c:gapWidth val="120"/>
        <c:overlap val="100"/>
        <c:axId val="418717608"/>
        <c:axId val="418718000"/>
      </c:barChart>
      <c:catAx>
        <c:axId val="418717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18718000"/>
        <c:crosses val="autoZero"/>
        <c:auto val="1"/>
        <c:lblAlgn val="ctr"/>
        <c:lblOffset val="100"/>
        <c:tickLblSkip val="1"/>
        <c:tickMarkSkip val="1"/>
        <c:noMultiLvlLbl val="0"/>
      </c:catAx>
      <c:valAx>
        <c:axId val="41871800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187176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{D6E435E8-21E0-44FE-884C-77FDB30DD4F4}</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CA0D-433B-9194-9ECEC561CC4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{8F075E95-98E8-4524-B395-68E22556EE00}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A0D-433B-9194-9ECEC561CC4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{F8329CEE-A2C8-4B0A-9F56-8F776B51D7D6}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A0D-433B-9194-9ECEC561CC4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{F84C5F84-8FD1-4749-96BB-6578114132E2}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A0D-433B-9194-9ECEC561CC4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{6F7900D8-AF9D-46A3-89D1-94EE83FFE6EC}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A0D-433B-9194-9ECEC561CC4F}"/>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{65FD304F-5172-4440-8D69-89FA341DEC83}</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CA0D-433B-9194-9ECEC561CC4F}"/>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{39956A4F-F426-48F7-86CA-9F0AAAA6CC4B}</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CA0D-433B-9194-9ECEC561CC4F}"/>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{9DD40958-ECCF-4A8D-AB0D-2801C922E2E2}</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CA0D-433B-9194-9ECEC561CC4F}"/>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{34854212-FDF1-45DD-B59F-CBAD81373ACE}</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CA0D-433B-9194-9ECEC561CC4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57.9</c:v>
                </c:pt>
                <c:pt idx="16">
                  <c:v>58.3</c:v>
                </c:pt>
                <c:pt idx="24">
                  <c:v>55.4</c:v>
                </c:pt>
                <c:pt idx="32">
                  <c:v>57.5</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CA0D-433B-9194-9ECEC561CC4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{2D182802-0966-401D-9619-E3D43E8CE56F}</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CA0D-433B-9194-9ECEC561CC4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{EA566B20-4766-4143-86AD-16B0A8A71A28}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A0D-433B-9194-9ECEC561CC4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{D4C02060-3FCF-4B6D-8ABF-0526051E8B02}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A0D-433B-9194-9ECEC561CC4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{FA8E5071-3AAB-4C3C-B4DF-6805A9FCCBDA}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A0D-433B-9194-9ECEC561CC4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{E38A2FF0-EEEA-4C17-A034-117D0E1EEC57}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A0D-433B-9194-9ECEC561CC4F}"/>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{D8359EBA-2D9C-4551-8F5C-346D8C9D2E2D}</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CA0D-433B-9194-9ECEC561CC4F}"/>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{2D21FB0A-E44F-4ABD-9917-8F3E624AD070}</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CA0D-433B-9194-9ECEC561CC4F}"/>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{3F06DC39-6C9B-498E-99D3-D4E27AF0CF95}</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CA0D-433B-9194-9ECEC561CC4F}"/>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{C4F47557-77CC-4116-B5DB-F05A65CFD798}</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CA0D-433B-9194-9ECEC561CC4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54.2</c:v>
                </c:pt>
                <c:pt idx="16">
                  <c:v>56.3</c:v>
                </c:pt>
                <c:pt idx="24">
                  <c:v>57.6</c:v>
                </c:pt>
                <c:pt idx="32">
                  <c:v>58.7</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c:ext xmlns:c16="http://schemas.microsoft.com/office/drawing/2014/chart" uri="{C3380CC4-5D6E-409C-BE32-E72D297353CC}">
              <c16:uniqueId val="{00000013-CA0D-433B-9194-9ECEC561CC4F}"/>
            </c:ext>
          </c:extLst>
        </c:ser>
        <c:dLbls>
          <c:showLegendKey val="0"/>
          <c:showVal val="1"/>
          <c:showCatName val="0"/>
          <c:showSerName val="0"/>
          <c:showPercent val="0"/>
          <c:showBubbleSize val="0"/>
        </c:dLbls>
        <c:axId val="46179840"/>
        <c:axId val="46181760"/>
      </c:scatterChart>
      <c:valAx>
        <c:axId val="46179840"/>
        <c:scaling>
          <c:orientation val="minMax"/>
          <c:max val="59.1"/>
          <c:min val="53.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{E70B1376-8631-4268-8759-FE46F2570A81}</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D927-48A6-B989-F9ECC255B01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{AB33A4A0-E51C-4D95-B9BB-3C0CE3F528BC}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927-48A6-B989-F9ECC255B01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{6CFAF2F7-95C1-40C5-A9B0-683B6CA14149}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927-48A6-B989-F9ECC255B01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{CC4E3B40-6883-4D37-9D22-42354A3E5411}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927-48A6-B989-F9ECC255B01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{7DDA5362-394E-4DF4-8A68-B7B4FF260C4A}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927-48A6-B989-F9ECC255B017}"/>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{A806E26A-6819-4578-B77B-E20B6C77807B}</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D927-48A6-B989-F9ECC255B017}"/>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{6DD35D68-96DC-4169-97EF-8A09D4FE51C6}</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D927-48A6-B989-F9ECC255B017}"/>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{3ED7BA5C-35BE-49FA-A54E-D6D0CE63C7FD}</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D927-48A6-B989-F9ECC255B017}"/>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{BEE4CB0C-D57B-4771-904F-E1113419866B}</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D927-48A6-B989-F9ECC255B01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7.6</c:v>
                </c:pt>
                <c:pt idx="8">
                  <c:v>7.3</c:v>
                </c:pt>
                <c:pt idx="16">
                  <c:v>6.9</c:v>
                </c:pt>
                <c:pt idx="24">
                  <c:v>7.1</c:v>
                </c:pt>
                <c:pt idx="32">
                  <c:v>7.6</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D927-48A6-B989-F9ECC255B01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{62D635A6-93AC-4CCB-9522-BBA141A7F8AE}</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D927-48A6-B989-F9ECC255B01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{7FDB8CB5-F93A-4D2A-A67A-B534FFCDC40C}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927-48A6-B989-F9ECC255B01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{3038E426-B3E8-4BF0-9C53-AA8F8BDFC4A1}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927-48A6-B989-F9ECC255B01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{5A485845-FB59-4FDF-938A-647B432FC9BA}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927-48A6-B989-F9ECC255B01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{399C503B-DD86-4410-87AB-EA9F99344F21}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927-48A6-B989-F9ECC255B017}"/>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{4C839982-61A8-4F38-A5E5-01A44F454955}</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D927-48A6-B989-F9ECC255B017}"/>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{E6CD22F6-4400-4C10-9713-1C7C3ACC8C63}</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D927-48A6-B989-F9ECC255B017}"/>
                </c:ext>
              </c:extLst>
            </c:dLbl>
            <c:dLbl>
              <c:idx val="24"/>
              <c:layout>
                <c:manualLayout>
                  <c:x val="-4.5160355153971293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{08BD1273-8AB6-4C50-89B4-035380744F60}</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D927-48A6-B989-F9ECC255B017}"/>
                </c:ext>
              </c:extLst>
            </c:dLbl>
            <c:dLbl>
              <c:idx val="32"/>
              <c:layout>
                <c:manualLayout>
                  <c:x val="-1.8235628084250027E-2"/>
                  <c:y val="-6.2416647087793951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{2F830CC7-D216-44EE-A499-BF4616F3D857}</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D927-48A6-B989-F9ECC255B01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8.1999999999999993</c:v>
                </c:pt>
                <c:pt idx="8">
                  <c:v>7.8</c:v>
                </c:pt>
                <c:pt idx="16">
                  <c:v>7.4</c:v>
                </c:pt>
                <c:pt idx="24">
                  <c:v>7.1</c:v>
                </c:pt>
                <c:pt idx="32">
                  <c:v>7.1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D927-48A6-B989-F9ECC255B017}"/>
            </c:ext>
          </c:extLst>
        </c:ser>
        <c:dLbls>
          <c:showLegendKey val="0"/>
          <c:showVal val="1"/>
          <c:showCatName val="0"/>
          <c:showSerName val="0"/>
          <c:showPercent val="0"/>
          <c:showBubbleSize val="0"/>
        </c:dLbls>
        <c:axId val="84219776"/>
        <c:axId val="84234240"/>
      </c:scatterChart>
      <c:valAx>
        <c:axId val="84219776"/>
        <c:scaling>
          <c:orientation val="minMax"/>
          <c:max val="8.2999999999999989"/>
          <c:min val="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長野県朝日村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普通会計の元利償還金と公営企業債の元利償還金が大きな割合を占めている。普通会計分についてはこれまでの繰上償還などの公債費対策により年々減少してきている。公営企業債については設備更新により償還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ピーク時期を迎えている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。今後も繰上償還の実施</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や地方債の新規発行の抑制等により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償還額の縮減に努める。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300">
              <a:latin typeface="ＭＳ Ｐゴシック" panose="020B0600070205080204" pitchFamily="50" charset="-128"/>
              <a:ea typeface="ＭＳ Ｐゴシック" panose="020B0600070205080204" pitchFamily="50" charset="-128"/>
            </a:rPr>
            <a:t>満期一括償還地方債なし。</a:t>
          </a:r>
          <a:endParaRPr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長野県朝日村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近年、普通会計において大型建設事業の実施による地方債の発行による将来負担の増加要因があるが、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繰上償還の実施により将来負担額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減少して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おり、例年に引き続き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将来負担比率は引き続き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「数値無し」となっている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充当可能財源は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億円積み立てた一方、繰上償還の原資として庁舎建設基金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取り崩し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億円を行った結果、基金残高は減少した。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今後も償還金の縮減に努めるため、起債の抑制・繰上償還の実施・基金等の財源確保に取り組み健全財政に努める。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長野県朝日村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経済事象の変動、緊急時、災害時の対応の目的のため基金の積立を実施しており、平成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年度末には基金全体で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億円となった。平成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年度は役場庁舎建設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及び繰上償還（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億円）に伴う庁舎建設基金及び財政調整基金の取崩を実施し年度末残高は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億円となった。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本年度は財政調整基金の積立を行った一方、庁舎建設関係の繰上償還（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億円）の実施により庁舎建設基金を全額取崩したため特定目的基金が減少し、年度末残高は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億円となっている。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lang="ja-JP" altLang="en-US" sz="13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災害への備え等のため、過去の実績等を踏まえ、効率的な財政運営を行い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決算剰余金を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積み立てられるように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現在特定目的基金は８基金設置して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おり、個別の使途は次のとおり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役場庁舎建設基金：役場庁舎建設に要する経費</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文教施設整備基金：文化教育施設等の整備に要する経費</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保健福祉基金：村民の福祉の向上に要する経費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保健及び医療に関する事業の経費</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情報施設事業運営基金：情報施設事業運営に要する経費</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三区生産森林組合育成基金：三区生産森林組合育成に要する経費</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西洗馬生産森林組合育成基金：西洗馬生産森林組合育成に要する経費</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地域振興基金：地域の振興・活性化等に資する事業の実施に要する経費</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ふるさと応援基金：</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朝日村固有の歴史、文化及び自然を守り、魅力と活力ある地域づくり</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に要する経費</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役場庁舎関係の償還金に伴い、役場庁舎基金を全額取り崩しを実施。（</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年度で基金廃止）</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今後の課題である公共施設の長寿命化対策のための基金積立て検討を行う。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景気動向による村税の変動及び元利償還金の原資に庁舎建設基金を活用、歳出抑制による余剰金等による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具体的な積立目安は定めていないが、近年、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億円程度を維持していたことから同水準を維持しつつ、財源確保及び経費削減を図り決算剰余金を積立に回せるように努める。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現在減債基金の役割を財政調整基金がおこなっているため積立の予定がない。</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財政調整基金の確保のため当面は積立予定はない。</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59B700A5-008B-4AB9-9705-D200B93F05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521C3F17-DB9D-4316-9DF5-456444B142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id="{B0961A55-F5B4-4C43-9613-FE4275EB0014}"/>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id="{B206C33E-BD56-4A5C-B329-A8C4A5FEA6E8}"/>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a16="http://schemas.microsoft.com/office/drawing/2014/main" id="{DB989C06-D918-448B-B428-0B3E615C9C56}"/>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a:extLst>
            <a:ext uri="{FF2B5EF4-FFF2-40B4-BE49-F238E27FC236}">
              <a16:creationId xmlns:a16="http://schemas.microsoft.com/office/drawing/2014/main" id="{9171684E-EFE9-4175-AEC9-61C1A9354544}"/>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a:extLst>
            <a:ext uri="{FF2B5EF4-FFF2-40B4-BE49-F238E27FC236}">
              <a16:creationId xmlns:a16="http://schemas.microsoft.com/office/drawing/2014/main" id="{68CCC0E8-6AD8-4031-9D06-42028513597D}"/>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a:extLst>
            <a:ext uri="{FF2B5EF4-FFF2-40B4-BE49-F238E27FC236}">
              <a16:creationId xmlns:a16="http://schemas.microsoft.com/office/drawing/2014/main" id="{EBD24164-6A24-4EA7-A906-F0F07981F532}"/>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a:extLst>
            <a:ext uri="{FF2B5EF4-FFF2-40B4-BE49-F238E27FC236}">
              <a16:creationId xmlns:a16="http://schemas.microsoft.com/office/drawing/2014/main" id="{675CD84A-7069-455E-88FB-DFBA504179C3}"/>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a:extLst>
            <a:ext uri="{FF2B5EF4-FFF2-40B4-BE49-F238E27FC236}">
              <a16:creationId xmlns:a16="http://schemas.microsoft.com/office/drawing/2014/main" id="{33C73E5B-5CB5-4C02-815E-BE26810DD2C7}"/>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a:extLst>
            <a:ext uri="{FF2B5EF4-FFF2-40B4-BE49-F238E27FC236}">
              <a16:creationId xmlns:a16="http://schemas.microsoft.com/office/drawing/2014/main" id="{D9DDCFEB-9549-481A-9925-8A8F7FB64CD3}"/>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a:extLst>
            <a:ext uri="{FF2B5EF4-FFF2-40B4-BE49-F238E27FC236}">
              <a16:creationId xmlns:a16="http://schemas.microsoft.com/office/drawing/2014/main" id="{22173DF9-9FE7-413C-BB05-3F5AD5D172F4}"/>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a:extLst>
            <a:ext uri="{FF2B5EF4-FFF2-40B4-BE49-F238E27FC236}">
              <a16:creationId xmlns:a16="http://schemas.microsoft.com/office/drawing/2014/main" id="{1242E526-C96D-46BE-8E61-3F1E7F2DC96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a:extLst>
            <a:ext uri="{FF2B5EF4-FFF2-40B4-BE49-F238E27FC236}">
              <a16:creationId xmlns:a16="http://schemas.microsoft.com/office/drawing/2014/main" id="{8E2947FD-37C4-437F-957F-86EF192A706C}"/>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a:extLst>
            <a:ext uri="{FF2B5EF4-FFF2-40B4-BE49-F238E27FC236}">
              <a16:creationId xmlns:a16="http://schemas.microsoft.com/office/drawing/2014/main" id="{9483EC9B-CCCA-4022-8CA5-5A84B06DC193}"/>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長野県朝日村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a:extLst>
            <a:ext uri="{FF2B5EF4-FFF2-40B4-BE49-F238E27FC236}">
              <a16:creationId xmlns:a16="http://schemas.microsoft.com/office/drawing/2014/main" id="{85BACEE3-E225-484F-BEDC-3DE08B70D9E4}"/>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a:extLst>
            <a:ext uri="{FF2B5EF4-FFF2-40B4-BE49-F238E27FC236}">
              <a16:creationId xmlns:a16="http://schemas.microsoft.com/office/drawing/2014/main" id="{CFA34E32-3CD1-4EF1-9997-8AAE179B7CB4}"/>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a:extLst>
            <a:ext uri="{FF2B5EF4-FFF2-40B4-BE49-F238E27FC236}">
              <a16:creationId xmlns:a16="http://schemas.microsoft.com/office/drawing/2014/main" id="{EDA64320-3896-481F-862D-8221B0E629CA}"/>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a:extLst>
            <a:ext uri="{FF2B5EF4-FFF2-40B4-BE49-F238E27FC236}">
              <a16:creationId xmlns:a16="http://schemas.microsoft.com/office/drawing/2014/main" id="{D3EEC4DF-2C98-42B7-819B-C2BED25F2407}"/>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a:extLst>
            <a:ext uri="{FF2B5EF4-FFF2-40B4-BE49-F238E27FC236}">
              <a16:creationId xmlns:a16="http://schemas.microsoft.com/office/drawing/2014/main" id="{51C6AA24-2286-4F9E-943E-09AF2306299A}"/>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a:extLst>
            <a:ext uri="{FF2B5EF4-FFF2-40B4-BE49-F238E27FC236}">
              <a16:creationId xmlns:a16="http://schemas.microsoft.com/office/drawing/2014/main" id="{DFB846F9-D23B-411F-9ACA-46BECBE9FEB9}"/>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4,589
4,561
70.62
3,701,321
3,530,936
118,182
2,162,735
1,764,644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a:extLst>
            <a:ext uri="{FF2B5EF4-FFF2-40B4-BE49-F238E27FC236}">
              <a16:creationId xmlns:a16="http://schemas.microsoft.com/office/drawing/2014/main" id="{01CA247D-DF34-4295-A993-20D43B4494DB}"/>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a:extLst>
            <a:ext uri="{FF2B5EF4-FFF2-40B4-BE49-F238E27FC236}">
              <a16:creationId xmlns:a16="http://schemas.microsoft.com/office/drawing/2014/main" id="{C1021802-80A9-4056-96F5-A9F0A4601DAB}"/>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a:extLst>
            <a:ext uri="{FF2B5EF4-FFF2-40B4-BE49-F238E27FC236}">
              <a16:creationId xmlns:a16="http://schemas.microsoft.com/office/drawing/2014/main" id="{1D724C4B-7B66-4016-9B0E-BEE2B42E7B54}"/>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a:extLst>
            <a:ext uri="{FF2B5EF4-FFF2-40B4-BE49-F238E27FC236}">
              <a16:creationId xmlns:a16="http://schemas.microsoft.com/office/drawing/2014/main" id="{71F8A684-55DB-4278-8F74-7BA87BF21A84}"/>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a:extLst>
            <a:ext uri="{FF2B5EF4-FFF2-40B4-BE49-F238E27FC236}">
              <a16:creationId xmlns:a16="http://schemas.microsoft.com/office/drawing/2014/main" id="{698B1BEE-37C8-44AB-9600-06616DCD6B46}"/>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a:extLst>
            <a:ext uri="{FF2B5EF4-FFF2-40B4-BE49-F238E27FC236}">
              <a16:creationId xmlns:a16="http://schemas.microsoft.com/office/drawing/2014/main" id="{3C10CA5F-D12E-401F-8BEF-A16F157A6466}"/>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a:extLst>
            <a:ext uri="{FF2B5EF4-FFF2-40B4-BE49-F238E27FC236}">
              <a16:creationId xmlns:a16="http://schemas.microsoft.com/office/drawing/2014/main" id="{BC1D0F3E-EBF3-4FD5-A1E9-1B01004A162B}"/>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a:extLst>
            <a:ext uri="{FF2B5EF4-FFF2-40B4-BE49-F238E27FC236}">
              <a16:creationId xmlns:a16="http://schemas.microsoft.com/office/drawing/2014/main" id="{841335FC-FDCD-46F2-B22C-D65C72840676}"/>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a:extLst>
            <a:ext uri="{FF2B5EF4-FFF2-40B4-BE49-F238E27FC236}">
              <a16:creationId xmlns:a16="http://schemas.microsoft.com/office/drawing/2014/main" id="{5EA152C9-113E-4F10-B66A-8E98CDD08C22}"/>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a:extLst>
            <a:ext uri="{FF2B5EF4-FFF2-40B4-BE49-F238E27FC236}">
              <a16:creationId xmlns:a16="http://schemas.microsoft.com/office/drawing/2014/main" id="{8111B2BB-71B5-4465-8860-B269FF011D71}"/>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a:extLst>
            <a:ext uri="{FF2B5EF4-FFF2-40B4-BE49-F238E27FC236}">
              <a16:creationId xmlns:a16="http://schemas.microsoft.com/office/drawing/2014/main" id="{3A99AC10-FC73-4A90-800C-155CBE37237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a:extLst>
            <a:ext uri="{FF2B5EF4-FFF2-40B4-BE49-F238E27FC236}">
              <a16:creationId xmlns:a16="http://schemas.microsoft.com/office/drawing/2014/main" id="{24E7D2D9-BFB3-48E9-87FD-F19D3CC66A5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a:extLst>
            <a:ext uri="{FF2B5EF4-FFF2-40B4-BE49-F238E27FC236}">
              <a16:creationId xmlns:a16="http://schemas.microsoft.com/office/drawing/2014/main" id="{42E95FB0-ECF1-4BDD-8931-B241D2ECB76D}"/>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a:extLst>
            <a:ext uri="{FF2B5EF4-FFF2-40B4-BE49-F238E27FC236}">
              <a16:creationId xmlns:a16="http://schemas.microsoft.com/office/drawing/2014/main" id="{22B5AB25-0865-401E-A20C-340BB00BA902}"/>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a:extLst>
            <a:ext uri="{FF2B5EF4-FFF2-40B4-BE49-F238E27FC236}">
              <a16:creationId xmlns:a16="http://schemas.microsoft.com/office/drawing/2014/main" id="{C9FB59DD-1766-4EA4-8351-FDF844F4202B}"/>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a:extLst>
            <a:ext uri="{FF2B5EF4-FFF2-40B4-BE49-F238E27FC236}">
              <a16:creationId xmlns:a16="http://schemas.microsoft.com/office/drawing/2014/main" id="{C3995085-B678-49EE-973F-317DE3D1E9CE}"/>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a:extLst>
            <a:ext uri="{FF2B5EF4-FFF2-40B4-BE49-F238E27FC236}">
              <a16:creationId xmlns:a16="http://schemas.microsoft.com/office/drawing/2014/main" id="{9524B3DC-C45A-4C7D-A3E2-79994D8844C5}"/>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40" name="テキスト ボックス 39">
          <a:extLst>
            <a:ext uri="{FF2B5EF4-FFF2-40B4-BE49-F238E27FC236}">
              <a16:creationId xmlns:a16="http://schemas.microsoft.com/office/drawing/2014/main" id="{7D0827A0-DAED-442A-BAEA-BC4EBE512429}"/>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1" name="テキスト ボックス 40">
          <a:extLst>
            <a:ext uri="{FF2B5EF4-FFF2-40B4-BE49-F238E27FC236}">
              <a16:creationId xmlns:a16="http://schemas.microsoft.com/office/drawing/2014/main" id="{1DA802BB-0AC0-4F76-966A-1DFE74212E52}"/>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2" name="テキスト ボックス 41">
          <a:extLst>
            <a:ext uri="{FF2B5EF4-FFF2-40B4-BE49-F238E27FC236}">
              <a16:creationId xmlns:a16="http://schemas.microsoft.com/office/drawing/2014/main" id="{AF9B0E49-D008-4474-8726-81F585296F0E}"/>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3" name="テキスト ボックス 42">
          <a:extLst>
            <a:ext uri="{FF2B5EF4-FFF2-40B4-BE49-F238E27FC236}">
              <a16:creationId xmlns:a16="http://schemas.microsoft.com/office/drawing/2014/main" id="{06B40DD6-DCD5-4182-991D-5646B5D6230E}"/>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a:extLst>
            <a:ext uri="{FF2B5EF4-FFF2-40B4-BE49-F238E27FC236}">
              <a16:creationId xmlns:a16="http://schemas.microsoft.com/office/drawing/2014/main" id="{0549299D-8AA4-4DB7-B2B6-992249330B4B}"/>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a:extLst>
            <a:ext uri="{FF2B5EF4-FFF2-40B4-BE49-F238E27FC236}">
              <a16:creationId xmlns:a16="http://schemas.microsoft.com/office/drawing/2014/main" id="{70753A6B-A433-421D-9580-A530D18EB5B5}"/>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a:extLst>
            <a:ext uri="{FF2B5EF4-FFF2-40B4-BE49-F238E27FC236}">
              <a16:creationId xmlns:a16="http://schemas.microsoft.com/office/drawing/2014/main" id="{36F6087C-9193-4990-9BC3-7DD24EE67DE3}"/>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a:extLst>
            <a:ext uri="{FF2B5EF4-FFF2-40B4-BE49-F238E27FC236}">
              <a16:creationId xmlns:a16="http://schemas.microsoft.com/office/drawing/2014/main" id="{84103707-1F4C-46F8-90A7-E5DA83038D92}"/>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a:extLst>
            <a:ext uri="{FF2B5EF4-FFF2-40B4-BE49-F238E27FC236}">
              <a16:creationId xmlns:a16="http://schemas.microsoft.com/office/drawing/2014/main" id="{ADE9E549-369D-4A33-AD93-64A8BA28A9B1}"/>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a:extLst>
            <a:ext uri="{FF2B5EF4-FFF2-40B4-BE49-F238E27FC236}">
              <a16:creationId xmlns:a16="http://schemas.microsoft.com/office/drawing/2014/main" id="{249F3F62-E428-4C9A-B150-425D9936C98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a:extLst>
            <a:ext uri="{FF2B5EF4-FFF2-40B4-BE49-F238E27FC236}">
              <a16:creationId xmlns:a16="http://schemas.microsoft.com/office/drawing/2014/main" id="{0DE9F966-63C2-427E-8903-1568F27F6883}"/>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a:extLst>
            <a:ext uri="{FF2B5EF4-FFF2-40B4-BE49-F238E27FC236}">
              <a16:creationId xmlns:a16="http://schemas.microsoft.com/office/drawing/2014/main" id="{CED9F68B-E540-4265-B004-99265BC2B677}"/>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a:extLst>
            <a:ext uri="{FF2B5EF4-FFF2-40B4-BE49-F238E27FC236}">
              <a16:creationId xmlns:a16="http://schemas.microsoft.com/office/drawing/2014/main" id="{521092BA-4137-4334-87E7-8C6ECBA7BCBF}"/>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a:extLst>
            <a:ext uri="{FF2B5EF4-FFF2-40B4-BE49-F238E27FC236}">
              <a16:creationId xmlns:a16="http://schemas.microsoft.com/office/drawing/2014/main" id="{7E975A95-EE4E-4892-B70B-E4FD7B4CB2C7}"/>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a:extLst>
            <a:ext uri="{FF2B5EF4-FFF2-40B4-BE49-F238E27FC236}">
              <a16:creationId xmlns:a16="http://schemas.microsoft.com/office/drawing/2014/main" id="{9993DDBB-7990-45B5-A97A-4C00828EF928}"/>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a:extLst>
            <a:ext uri="{FF2B5EF4-FFF2-40B4-BE49-F238E27FC236}">
              <a16:creationId xmlns:a16="http://schemas.microsoft.com/office/drawing/2014/main" id="{52D68937-E125-4F97-98CD-F0D4D6BC19A2}"/>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a:extLst>
            <a:ext uri="{FF2B5EF4-FFF2-40B4-BE49-F238E27FC236}">
              <a16:creationId xmlns:a16="http://schemas.microsoft.com/office/drawing/2014/main" id="{B3E54E70-B746-46C2-B6A0-1627A77CF1AE}"/>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・有形固定資産減価償却率は前年度比</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2.1</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上昇</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した。庁舎の移転新築による</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下降要因があったものの、他施設においては経年により上昇した結果である。</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県平均、類似団体</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比較では</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下回る結果となった。今後、公共施設等総合管理計画（個別施設計画）に基づいた老朽化した施設の長寿命化・集約化・除却などを進める必要がある</a:t>
          </a:r>
          <a:r>
            <a:rPr kumimoji="1" lang="ja-JP" altLang="ja-JP" sz="1100">
              <a:solidFill>
                <a:sysClr val="windowText" lastClr="000000"/>
              </a:solidFill>
              <a:effectLst/>
              <a:latin typeface="+mn-lt"/>
              <a:ea typeface="+mn-ea"/>
              <a:cs typeface="+mn-cs"/>
            </a:rPr>
            <a:t>。</a:t>
          </a:r>
          <a:endParaRPr lang="ja-JP" altLang="ja-JP">
            <a:solidFill>
              <a:sysClr val="windowText" lastClr="000000"/>
            </a:solidFill>
            <a:effectLst/>
          </a:endParaRPr>
        </a:p>
      </xdr:txBody>
    </xdr:sp>
    <xdr:clientData/>
  </xdr:twoCellAnchor>
  <xdr:oneCellAnchor>
    <xdr:from>
      <xdr:col>4</xdr:col>
      <xdr:colOff>174625</xdr:colOff>
      <xdr:row>23</xdr:row>
      <xdr:rowOff>47625</xdr:rowOff>
    </xdr:from>
    <xdr:ext cx="349839" cy="225703"/>
    <xdr:sp macro="" textlink="">
      <xdr:nvSpPr>
        <xdr:cNvPr id="57" name="テキスト ボックス 56">
          <a:extLst>
            <a:ext uri="{FF2B5EF4-FFF2-40B4-BE49-F238E27FC236}">
              <a16:creationId xmlns:a16="http://schemas.microsoft.com/office/drawing/2014/main" id="{48A18634-4810-4E23-8607-224479B0BF7E}"/>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a:extLst>
            <a:ext uri="{FF2B5EF4-FFF2-40B4-BE49-F238E27FC236}">
              <a16:creationId xmlns:a16="http://schemas.microsoft.com/office/drawing/2014/main" id="{B6CDCF86-40B8-4AAB-9992-A34B5629C48E}"/>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9" name="テキスト ボックス 58">
          <a:extLst>
            <a:ext uri="{FF2B5EF4-FFF2-40B4-BE49-F238E27FC236}">
              <a16:creationId xmlns:a16="http://schemas.microsoft.com/office/drawing/2014/main" id="{A369E9AD-F616-4799-A3C9-1A30F3677C41}"/>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0" name="直線コネクタ 59">
          <a:extLst>
            <a:ext uri="{FF2B5EF4-FFF2-40B4-BE49-F238E27FC236}">
              <a16:creationId xmlns:a16="http://schemas.microsoft.com/office/drawing/2014/main" id="{9E8865B2-CF50-416A-BB05-C05265286A24}"/>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1" name="テキスト ボックス 60">
          <a:extLst>
            <a:ext uri="{FF2B5EF4-FFF2-40B4-BE49-F238E27FC236}">
              <a16:creationId xmlns:a16="http://schemas.microsoft.com/office/drawing/2014/main" id="{3E267534-52C8-460F-A4CB-C745D48BF3FA}"/>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2" name="直線コネクタ 61">
          <a:extLst>
            <a:ext uri="{FF2B5EF4-FFF2-40B4-BE49-F238E27FC236}">
              <a16:creationId xmlns:a16="http://schemas.microsoft.com/office/drawing/2014/main" id="{08B55408-4050-423B-8D57-5C5D02063E5D}"/>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3" name="テキスト ボックス 62">
          <a:extLst>
            <a:ext uri="{FF2B5EF4-FFF2-40B4-BE49-F238E27FC236}">
              <a16:creationId xmlns:a16="http://schemas.microsoft.com/office/drawing/2014/main" id="{958A1A92-73E7-4763-8AD6-94DFBA916EFF}"/>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4" name="直線コネクタ 63">
          <a:extLst>
            <a:ext uri="{FF2B5EF4-FFF2-40B4-BE49-F238E27FC236}">
              <a16:creationId xmlns:a16="http://schemas.microsoft.com/office/drawing/2014/main" id="{5865D4FD-D633-4D7F-9012-E6D247B1146E}"/>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5" name="テキスト ボックス 64">
          <a:extLst>
            <a:ext uri="{FF2B5EF4-FFF2-40B4-BE49-F238E27FC236}">
              <a16:creationId xmlns:a16="http://schemas.microsoft.com/office/drawing/2014/main" id="{38D096AE-2FDD-490B-BE11-9B1B82993359}"/>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6" name="直線コネクタ 65">
          <a:extLst>
            <a:ext uri="{FF2B5EF4-FFF2-40B4-BE49-F238E27FC236}">
              <a16:creationId xmlns:a16="http://schemas.microsoft.com/office/drawing/2014/main" id="{605EF85B-0ED5-45BA-AE59-347F28CD7B8B}"/>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7" name="テキスト ボックス 66">
          <a:extLst>
            <a:ext uri="{FF2B5EF4-FFF2-40B4-BE49-F238E27FC236}">
              <a16:creationId xmlns:a16="http://schemas.microsoft.com/office/drawing/2014/main" id="{A7DE127C-23D8-4243-A36D-4317958F44A9}"/>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8" name="直線コネクタ 67">
          <a:extLst>
            <a:ext uri="{FF2B5EF4-FFF2-40B4-BE49-F238E27FC236}">
              <a16:creationId xmlns:a16="http://schemas.microsoft.com/office/drawing/2014/main" id="{BF37957C-A727-4C5B-A7ED-E67BC19844F6}"/>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9" name="テキスト ボックス 68">
          <a:extLst>
            <a:ext uri="{FF2B5EF4-FFF2-40B4-BE49-F238E27FC236}">
              <a16:creationId xmlns:a16="http://schemas.microsoft.com/office/drawing/2014/main" id="{A60CFD1E-66D7-4C06-AE47-5140D4014302}"/>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0" name="直線コネクタ 69">
          <a:extLst>
            <a:ext uri="{FF2B5EF4-FFF2-40B4-BE49-F238E27FC236}">
              <a16:creationId xmlns:a16="http://schemas.microsoft.com/office/drawing/2014/main" id="{BAE87AE6-21BC-4D51-A9F9-F9BF0CA632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1" name="テキスト ボックス 70">
          <a:extLst>
            <a:ext uri="{FF2B5EF4-FFF2-40B4-BE49-F238E27FC236}">
              <a16:creationId xmlns:a16="http://schemas.microsoft.com/office/drawing/2014/main" id="{D122C09F-573C-480F-95EE-F42552DCD38E}"/>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id="{019F75F0-BFAA-4717-B2F7-B7057F724E5E}"/>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a:extLst>
            <a:ext uri="{FF2B5EF4-FFF2-40B4-BE49-F238E27FC236}">
              <a16:creationId xmlns:a16="http://schemas.microsoft.com/office/drawing/2014/main" id="{17655D00-FC94-4429-87BD-387C0FD915C5}"/>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id="{5EAAA3DA-C6FF-45EE-9842-A968D26859C6}"/>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24221</xdr:rowOff>
    </xdr:from>
    <xdr:to>
      <xdr:col>23</xdr:col>
      <xdr:colOff>85090</xdr:colOff>
      <xdr:row>35</xdr:row>
      <xdr:rowOff>28212</xdr:rowOff>
    </xdr:to>
    <xdr:cxnSp macro="">
      <xdr:nvCxnSpPr>
        <xdr:cNvPr id="75" name="直線コネクタ 74">
          <a:extLst>
            <a:ext uri="{FF2B5EF4-FFF2-40B4-BE49-F238E27FC236}">
              <a16:creationId xmlns:a16="http://schemas.microsoft.com/office/drawing/2014/main" id="{C6B5BC5D-04E1-4287-8AB4-5106B4B7DC31}"/>
            </a:ext>
          </a:extLst>
        </xdr:cNvPr>
        <xdr:cNvCxnSpPr/>
      </xdr:nvCxnSpPr>
      <xdr:spPr>
        <a:xfrm flipV="1">
          <a:off x="4760595" y="5424896"/>
          <a:ext cx="1270" cy="137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32039</xdr:rowOff>
    </xdr:from>
    <xdr:ext cx="405111" cy="259045"/>
    <xdr:sp macro="" textlink="">
      <xdr:nvSpPr>
        <xdr:cNvPr id="76" name="有形固定資産減価償却率最小値テキスト">
          <a:extLst>
            <a:ext uri="{FF2B5EF4-FFF2-40B4-BE49-F238E27FC236}">
              <a16:creationId xmlns:a16="http://schemas.microsoft.com/office/drawing/2014/main" id="{CDDFF14B-94F4-44D4-BB92-0192896F9948}"/>
            </a:ext>
          </a:extLst>
        </xdr:cNvPr>
        <xdr:cNvSpPr txBox="1"/>
      </xdr:nvSpPr>
      <xdr:spPr>
        <a:xfrm>
          <a:off x="4813300" y="6804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28212</xdr:rowOff>
    </xdr:from>
    <xdr:to>
      <xdr:col>23</xdr:col>
      <xdr:colOff>174625</xdr:colOff>
      <xdr:row>35</xdr:row>
      <xdr:rowOff>28212</xdr:rowOff>
    </xdr:to>
    <xdr:cxnSp macro="">
      <xdr:nvCxnSpPr>
        <xdr:cNvPr id="77" name="直線コネクタ 76">
          <a:extLst>
            <a:ext uri="{FF2B5EF4-FFF2-40B4-BE49-F238E27FC236}">
              <a16:creationId xmlns:a16="http://schemas.microsoft.com/office/drawing/2014/main" id="{E4B49E83-D67B-44CC-B1A0-6AF0C2CE242A}"/>
            </a:ext>
          </a:extLst>
        </xdr:cNvPr>
        <xdr:cNvCxnSpPr/>
      </xdr:nvCxnSpPr>
      <xdr:spPr>
        <a:xfrm>
          <a:off x="4673600" y="6800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142348</xdr:rowOff>
    </xdr:from>
    <xdr:ext cx="405111" cy="259045"/>
    <xdr:sp macro="" textlink="">
      <xdr:nvSpPr>
        <xdr:cNvPr id="78" name="有形固定資産減価償却率最大値テキスト">
          <a:extLst>
            <a:ext uri="{FF2B5EF4-FFF2-40B4-BE49-F238E27FC236}">
              <a16:creationId xmlns:a16="http://schemas.microsoft.com/office/drawing/2014/main" id="{5344EAD8-26BA-441F-9A87-A0F5ACA0669F}"/>
            </a:ext>
          </a:extLst>
        </xdr:cNvPr>
        <xdr:cNvSpPr txBox="1"/>
      </xdr:nvSpPr>
      <xdr:spPr>
        <a:xfrm>
          <a:off x="4813300" y="5200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24221</xdr:rowOff>
    </xdr:from>
    <xdr:to>
      <xdr:col>23</xdr:col>
      <xdr:colOff>174625</xdr:colOff>
      <xdr:row>27</xdr:row>
      <xdr:rowOff>24221</xdr:rowOff>
    </xdr:to>
    <xdr:cxnSp macro="">
      <xdr:nvCxnSpPr>
        <xdr:cNvPr id="79" name="直線コネクタ 78">
          <a:extLst>
            <a:ext uri="{FF2B5EF4-FFF2-40B4-BE49-F238E27FC236}">
              <a16:creationId xmlns:a16="http://schemas.microsoft.com/office/drawing/2014/main" id="{60585158-A942-4B38-A941-234942BE0970}"/>
            </a:ext>
          </a:extLst>
        </xdr:cNvPr>
        <xdr:cNvCxnSpPr/>
      </xdr:nvCxnSpPr>
      <xdr:spPr>
        <a:xfrm>
          <a:off x="4673600" y="5424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146883</xdr:rowOff>
    </xdr:from>
    <xdr:ext cx="405111" cy="259045"/>
    <xdr:sp macro="" textlink="">
      <xdr:nvSpPr>
        <xdr:cNvPr id="80" name="有形固定資産減価償却率平均値テキスト">
          <a:extLst>
            <a:ext uri="{FF2B5EF4-FFF2-40B4-BE49-F238E27FC236}">
              <a16:creationId xmlns:a16="http://schemas.microsoft.com/office/drawing/2014/main" id="{949C5FA5-6901-49A2-867D-C5F7054D7A30}"/>
            </a:ext>
          </a:extLst>
        </xdr:cNvPr>
        <xdr:cNvSpPr txBox="1"/>
      </xdr:nvSpPr>
      <xdr:spPr>
        <a:xfrm>
          <a:off x="4813300" y="57190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124006</xdr:rowOff>
    </xdr:from>
    <xdr:to>
      <xdr:col>23</xdr:col>
      <xdr:colOff>136525</xdr:colOff>
      <xdr:row>30</xdr:row>
      <xdr:rowOff>54156</xdr:rowOff>
    </xdr:to>
    <xdr:sp macro="" textlink="">
      <xdr:nvSpPr>
        <xdr:cNvPr id="81" name="フローチャート: 判断 80">
          <a:extLst>
            <a:ext uri="{FF2B5EF4-FFF2-40B4-BE49-F238E27FC236}">
              <a16:creationId xmlns:a16="http://schemas.microsoft.com/office/drawing/2014/main" id="{6D9CF680-9E1A-4D81-9DC6-CEFA25DCE786}"/>
            </a:ext>
          </a:extLst>
        </xdr:cNvPr>
        <xdr:cNvSpPr/>
      </xdr:nvSpPr>
      <xdr:spPr>
        <a:xfrm>
          <a:off x="4711700" y="5867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157933</xdr:rowOff>
    </xdr:from>
    <xdr:to>
      <xdr:col>19</xdr:col>
      <xdr:colOff>187325</xdr:colOff>
      <xdr:row>30</xdr:row>
      <xdr:rowOff>88083</xdr:rowOff>
    </xdr:to>
    <xdr:sp macro="" textlink="">
      <xdr:nvSpPr>
        <xdr:cNvPr id="82" name="フローチャート: 判断 81">
          <a:extLst>
            <a:ext uri="{FF2B5EF4-FFF2-40B4-BE49-F238E27FC236}">
              <a16:creationId xmlns:a16="http://schemas.microsoft.com/office/drawing/2014/main" id="{AD8C1088-B82A-44F1-919E-3A4C230E2BEB}"/>
            </a:ext>
          </a:extLst>
        </xdr:cNvPr>
        <xdr:cNvSpPr/>
      </xdr:nvSpPr>
      <xdr:spPr>
        <a:xfrm>
          <a:off x="4000500" y="590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26579</xdr:rowOff>
    </xdr:from>
    <xdr:to>
      <xdr:col>15</xdr:col>
      <xdr:colOff>187325</xdr:colOff>
      <xdr:row>30</xdr:row>
      <xdr:rowOff>128179</xdr:rowOff>
    </xdr:to>
    <xdr:sp macro="" textlink="">
      <xdr:nvSpPr>
        <xdr:cNvPr id="83" name="フローチャート: 判断 82">
          <a:extLst>
            <a:ext uri="{FF2B5EF4-FFF2-40B4-BE49-F238E27FC236}">
              <a16:creationId xmlns:a16="http://schemas.microsoft.com/office/drawing/2014/main" id="{AA16D556-C580-4FB5-82B3-D44A3EE2108F}"/>
            </a:ext>
          </a:extLst>
        </xdr:cNvPr>
        <xdr:cNvSpPr/>
      </xdr:nvSpPr>
      <xdr:spPr>
        <a:xfrm>
          <a:off x="3238500" y="5941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91349</xdr:rowOff>
    </xdr:from>
    <xdr:to>
      <xdr:col>11</xdr:col>
      <xdr:colOff>187325</xdr:colOff>
      <xdr:row>31</xdr:row>
      <xdr:rowOff>21499</xdr:rowOff>
    </xdr:to>
    <xdr:sp macro="" textlink="">
      <xdr:nvSpPr>
        <xdr:cNvPr id="84" name="フローチャート: 判断 83">
          <a:extLst>
            <a:ext uri="{FF2B5EF4-FFF2-40B4-BE49-F238E27FC236}">
              <a16:creationId xmlns:a16="http://schemas.microsoft.com/office/drawing/2014/main" id="{CD1F99BF-62B8-4F84-9FFE-E1ACD4A2B552}"/>
            </a:ext>
          </a:extLst>
        </xdr:cNvPr>
        <xdr:cNvSpPr/>
      </xdr:nvSpPr>
      <xdr:spPr>
        <a:xfrm>
          <a:off x="2476500" y="600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5E9AA970-E2C9-480E-9A0F-DA6DF085C9AA}"/>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5CADA32E-CA9C-4622-88ED-B12937C7895C}"/>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5125B384-8955-4795-9B84-93975F7B201E}"/>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10CFF21D-F42D-4511-B0B6-44D5D5B6D0F6}"/>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7B2E12A2-4267-4428-84DB-44B8C0F6631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161018</xdr:rowOff>
    </xdr:from>
    <xdr:to>
      <xdr:col>23</xdr:col>
      <xdr:colOff>136525</xdr:colOff>
      <xdr:row>30</xdr:row>
      <xdr:rowOff>91168</xdr:rowOff>
    </xdr:to>
    <xdr:sp macro="" textlink="">
      <xdr:nvSpPr>
        <xdr:cNvPr id="90" name="楕円 89">
          <a:extLst>
            <a:ext uri="{FF2B5EF4-FFF2-40B4-BE49-F238E27FC236}">
              <a16:creationId xmlns:a16="http://schemas.microsoft.com/office/drawing/2014/main" id="{BCF56F07-B159-48FF-89BD-4271B040DA6B}"/>
            </a:ext>
          </a:extLst>
        </xdr:cNvPr>
        <xdr:cNvSpPr/>
      </xdr:nvSpPr>
      <xdr:spPr>
        <a:xfrm>
          <a:off x="4711700" y="5904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139445</xdr:rowOff>
    </xdr:from>
    <xdr:ext cx="405111" cy="259045"/>
    <xdr:sp macro="" textlink="">
      <xdr:nvSpPr>
        <xdr:cNvPr id="91" name="有形固定資産減価償却率該当値テキスト">
          <a:extLst>
            <a:ext uri="{FF2B5EF4-FFF2-40B4-BE49-F238E27FC236}">
              <a16:creationId xmlns:a16="http://schemas.microsoft.com/office/drawing/2014/main" id="{F676B120-5309-469C-8E69-09BB3DC860A0}"/>
            </a:ext>
          </a:extLst>
        </xdr:cNvPr>
        <xdr:cNvSpPr txBox="1"/>
      </xdr:nvSpPr>
      <xdr:spPr>
        <a:xfrm>
          <a:off x="4813300" y="5883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54338</xdr:rowOff>
    </xdr:from>
    <xdr:to>
      <xdr:col>19</xdr:col>
      <xdr:colOff>187325</xdr:colOff>
      <xdr:row>30</xdr:row>
      <xdr:rowOff>155938</xdr:rowOff>
    </xdr:to>
    <xdr:sp macro="" textlink="">
      <xdr:nvSpPr>
        <xdr:cNvPr id="92" name="楕円 91">
          <a:extLst>
            <a:ext uri="{FF2B5EF4-FFF2-40B4-BE49-F238E27FC236}">
              <a16:creationId xmlns:a16="http://schemas.microsoft.com/office/drawing/2014/main" id="{39F1A216-8729-44EE-89CC-68B0D3300D2C}"/>
            </a:ext>
          </a:extLst>
        </xdr:cNvPr>
        <xdr:cNvSpPr/>
      </xdr:nvSpPr>
      <xdr:spPr>
        <a:xfrm>
          <a:off x="4000500" y="596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40368</xdr:rowOff>
    </xdr:from>
    <xdr:to>
      <xdr:col>23</xdr:col>
      <xdr:colOff>85725</xdr:colOff>
      <xdr:row>30</xdr:row>
      <xdr:rowOff>105138</xdr:rowOff>
    </xdr:to>
    <xdr:cxnSp macro="">
      <xdr:nvCxnSpPr>
        <xdr:cNvPr id="93" name="直線コネクタ 92">
          <a:extLst>
            <a:ext uri="{FF2B5EF4-FFF2-40B4-BE49-F238E27FC236}">
              <a16:creationId xmlns:a16="http://schemas.microsoft.com/office/drawing/2014/main" id="{54F31EC4-682A-488A-B185-D5B51594A830}"/>
            </a:ext>
          </a:extLst>
        </xdr:cNvPr>
        <xdr:cNvCxnSpPr/>
      </xdr:nvCxnSpPr>
      <xdr:spPr>
        <a:xfrm flipV="1">
          <a:off x="4051300" y="5955393"/>
          <a:ext cx="711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136344</xdr:rowOff>
    </xdr:from>
    <xdr:to>
      <xdr:col>15</xdr:col>
      <xdr:colOff>187325</xdr:colOff>
      <xdr:row>30</xdr:row>
      <xdr:rowOff>66494</xdr:rowOff>
    </xdr:to>
    <xdr:sp macro="" textlink="">
      <xdr:nvSpPr>
        <xdr:cNvPr id="94" name="楕円 93">
          <a:extLst>
            <a:ext uri="{FF2B5EF4-FFF2-40B4-BE49-F238E27FC236}">
              <a16:creationId xmlns:a16="http://schemas.microsoft.com/office/drawing/2014/main" id="{D575C043-2510-4479-B37E-232C681E1379}"/>
            </a:ext>
          </a:extLst>
        </xdr:cNvPr>
        <xdr:cNvSpPr/>
      </xdr:nvSpPr>
      <xdr:spPr>
        <a:xfrm>
          <a:off x="3238500" y="587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15694</xdr:rowOff>
    </xdr:from>
    <xdr:to>
      <xdr:col>19</xdr:col>
      <xdr:colOff>136525</xdr:colOff>
      <xdr:row>30</xdr:row>
      <xdr:rowOff>105138</xdr:rowOff>
    </xdr:to>
    <xdr:cxnSp macro="">
      <xdr:nvCxnSpPr>
        <xdr:cNvPr id="95" name="直線コネクタ 94">
          <a:extLst>
            <a:ext uri="{FF2B5EF4-FFF2-40B4-BE49-F238E27FC236}">
              <a16:creationId xmlns:a16="http://schemas.microsoft.com/office/drawing/2014/main" id="{C1370921-FED5-4A95-871D-B0B9B07E2121}"/>
            </a:ext>
          </a:extLst>
        </xdr:cNvPr>
        <xdr:cNvCxnSpPr/>
      </xdr:nvCxnSpPr>
      <xdr:spPr>
        <a:xfrm>
          <a:off x="3289300" y="5930719"/>
          <a:ext cx="762000" cy="89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148681</xdr:rowOff>
    </xdr:from>
    <xdr:to>
      <xdr:col>11</xdr:col>
      <xdr:colOff>187325</xdr:colOff>
      <xdr:row>30</xdr:row>
      <xdr:rowOff>78831</xdr:rowOff>
    </xdr:to>
    <xdr:sp macro="" textlink="">
      <xdr:nvSpPr>
        <xdr:cNvPr id="96" name="楕円 95">
          <a:extLst>
            <a:ext uri="{FF2B5EF4-FFF2-40B4-BE49-F238E27FC236}">
              <a16:creationId xmlns:a16="http://schemas.microsoft.com/office/drawing/2014/main" id="{0FCE6415-334C-4483-B941-2B67253804E1}"/>
            </a:ext>
          </a:extLst>
        </xdr:cNvPr>
        <xdr:cNvSpPr/>
      </xdr:nvSpPr>
      <xdr:spPr>
        <a:xfrm>
          <a:off x="2476500" y="589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15694</xdr:rowOff>
    </xdr:from>
    <xdr:to>
      <xdr:col>15</xdr:col>
      <xdr:colOff>136525</xdr:colOff>
      <xdr:row>30</xdr:row>
      <xdr:rowOff>28031</xdr:rowOff>
    </xdr:to>
    <xdr:cxnSp macro="">
      <xdr:nvCxnSpPr>
        <xdr:cNvPr id="97" name="直線コネクタ 96">
          <a:extLst>
            <a:ext uri="{FF2B5EF4-FFF2-40B4-BE49-F238E27FC236}">
              <a16:creationId xmlns:a16="http://schemas.microsoft.com/office/drawing/2014/main" id="{BF955FD5-35C9-4C29-B615-1C239D68C67D}"/>
            </a:ext>
          </a:extLst>
        </xdr:cNvPr>
        <xdr:cNvCxnSpPr/>
      </xdr:nvCxnSpPr>
      <xdr:spPr>
        <a:xfrm flipV="1">
          <a:off x="2527300" y="5930719"/>
          <a:ext cx="762000" cy="1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104610</xdr:rowOff>
    </xdr:from>
    <xdr:ext cx="405111" cy="259045"/>
    <xdr:sp macro="" textlink="">
      <xdr:nvSpPr>
        <xdr:cNvPr id="98" name="n_1aveValue有形固定資産減価償却率">
          <a:extLst>
            <a:ext uri="{FF2B5EF4-FFF2-40B4-BE49-F238E27FC236}">
              <a16:creationId xmlns:a16="http://schemas.microsoft.com/office/drawing/2014/main" id="{BEB096B3-1AFE-4925-8CD9-055D261394DA}"/>
            </a:ext>
          </a:extLst>
        </xdr:cNvPr>
        <xdr:cNvSpPr txBox="1"/>
      </xdr:nvSpPr>
      <xdr:spPr>
        <a:xfrm>
          <a:off x="3836044" y="5676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119306</xdr:rowOff>
    </xdr:from>
    <xdr:ext cx="405111" cy="259045"/>
    <xdr:sp macro="" textlink="">
      <xdr:nvSpPr>
        <xdr:cNvPr id="99" name="n_2aveValue有形固定資産減価償却率">
          <a:extLst>
            <a:ext uri="{FF2B5EF4-FFF2-40B4-BE49-F238E27FC236}">
              <a16:creationId xmlns:a16="http://schemas.microsoft.com/office/drawing/2014/main" id="{BF3F741B-BF9B-4E08-9820-3D25C7EB14B8}"/>
            </a:ext>
          </a:extLst>
        </xdr:cNvPr>
        <xdr:cNvSpPr txBox="1"/>
      </xdr:nvSpPr>
      <xdr:spPr>
        <a:xfrm>
          <a:off x="3086744" y="6034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12626</xdr:rowOff>
    </xdr:from>
    <xdr:ext cx="405111" cy="259045"/>
    <xdr:sp macro="" textlink="">
      <xdr:nvSpPr>
        <xdr:cNvPr id="100" name="n_3aveValue有形固定資産減価償却率">
          <a:extLst>
            <a:ext uri="{FF2B5EF4-FFF2-40B4-BE49-F238E27FC236}">
              <a16:creationId xmlns:a16="http://schemas.microsoft.com/office/drawing/2014/main" id="{AA47B542-8E02-4BD6-BF87-97C4EC61CA27}"/>
            </a:ext>
          </a:extLst>
        </xdr:cNvPr>
        <xdr:cNvSpPr txBox="1"/>
      </xdr:nvSpPr>
      <xdr:spPr>
        <a:xfrm>
          <a:off x="2324744" y="6099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147065</xdr:rowOff>
    </xdr:from>
    <xdr:ext cx="405111" cy="259045"/>
    <xdr:sp macro="" textlink="">
      <xdr:nvSpPr>
        <xdr:cNvPr id="101" name="n_1mainValue有形固定資産減価償却率">
          <a:extLst>
            <a:ext uri="{FF2B5EF4-FFF2-40B4-BE49-F238E27FC236}">
              <a16:creationId xmlns:a16="http://schemas.microsoft.com/office/drawing/2014/main" id="{7CF40603-978A-49B4-98FB-B93FA2EBF6DF}"/>
            </a:ext>
          </a:extLst>
        </xdr:cNvPr>
        <xdr:cNvSpPr txBox="1"/>
      </xdr:nvSpPr>
      <xdr:spPr>
        <a:xfrm>
          <a:off x="3836044" y="6062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83021</xdr:rowOff>
    </xdr:from>
    <xdr:ext cx="405111" cy="259045"/>
    <xdr:sp macro="" textlink="">
      <xdr:nvSpPr>
        <xdr:cNvPr id="102" name="n_2mainValue有形固定資産減価償却率">
          <a:extLst>
            <a:ext uri="{FF2B5EF4-FFF2-40B4-BE49-F238E27FC236}">
              <a16:creationId xmlns:a16="http://schemas.microsoft.com/office/drawing/2014/main" id="{1B0E16D3-779E-4E04-8A94-1B09142B91E0}"/>
            </a:ext>
          </a:extLst>
        </xdr:cNvPr>
        <xdr:cNvSpPr txBox="1"/>
      </xdr:nvSpPr>
      <xdr:spPr>
        <a:xfrm>
          <a:off x="3086744" y="5655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95358</xdr:rowOff>
    </xdr:from>
    <xdr:ext cx="405111" cy="259045"/>
    <xdr:sp macro="" textlink="">
      <xdr:nvSpPr>
        <xdr:cNvPr id="103" name="n_3mainValue有形固定資産減価償却率">
          <a:extLst>
            <a:ext uri="{FF2B5EF4-FFF2-40B4-BE49-F238E27FC236}">
              <a16:creationId xmlns:a16="http://schemas.microsoft.com/office/drawing/2014/main" id="{3E60483B-8C59-4233-B2E4-4B3FACAAEFE8}"/>
            </a:ext>
          </a:extLst>
        </xdr:cNvPr>
        <xdr:cNvSpPr txBox="1"/>
      </xdr:nvSpPr>
      <xdr:spPr>
        <a:xfrm>
          <a:off x="2324744" y="5667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4" name="正方形/長方形 103">
          <a:extLst>
            <a:ext uri="{FF2B5EF4-FFF2-40B4-BE49-F238E27FC236}">
              <a16:creationId xmlns:a16="http://schemas.microsoft.com/office/drawing/2014/main" id="{7F90C484-EE43-4864-BDF8-9580D05A8CD9}"/>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5" name="正方形/長方形 104">
          <a:extLst>
            <a:ext uri="{FF2B5EF4-FFF2-40B4-BE49-F238E27FC236}">
              <a16:creationId xmlns:a16="http://schemas.microsoft.com/office/drawing/2014/main" id="{B78C6DE9-02FD-4CBF-AC9F-1D326F59E74A}"/>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6" name="正方形/長方形 105">
          <a:extLst>
            <a:ext uri="{FF2B5EF4-FFF2-40B4-BE49-F238E27FC236}">
              <a16:creationId xmlns:a16="http://schemas.microsoft.com/office/drawing/2014/main" id="{685FE416-301D-4ED5-811A-913EB5423636}"/>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[ 203.9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7" name="正方形/長方形 106">
          <a:extLst>
            <a:ext uri="{FF2B5EF4-FFF2-40B4-BE49-F238E27FC236}">
              <a16:creationId xmlns:a16="http://schemas.microsoft.com/office/drawing/2014/main" id="{C6BE25FE-AACB-43A3-8AA7-08400AD51875}"/>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8" name="正方形/長方形 107">
          <a:extLst>
            <a:ext uri="{FF2B5EF4-FFF2-40B4-BE49-F238E27FC236}">
              <a16:creationId xmlns:a16="http://schemas.microsoft.com/office/drawing/2014/main" id="{34DA6F1D-2C4C-4F36-8D77-7F0261AB4B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9" name="正方形/長方形 108">
          <a:extLst>
            <a:ext uri="{FF2B5EF4-FFF2-40B4-BE49-F238E27FC236}">
              <a16:creationId xmlns:a16="http://schemas.microsoft.com/office/drawing/2014/main" id="{D514B758-8DF3-4725-95FC-422D6AF4A24D}"/>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0" name="正方形/長方形 109">
          <a:extLst>
            <a:ext uri="{FF2B5EF4-FFF2-40B4-BE49-F238E27FC236}">
              <a16:creationId xmlns:a16="http://schemas.microsoft.com/office/drawing/2014/main" id="{CE2DE27D-F9A4-4A8A-BFA8-48932ACE0788}"/>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1" name="正方形/長方形 110">
          <a:extLst>
            <a:ext uri="{FF2B5EF4-FFF2-40B4-BE49-F238E27FC236}">
              <a16:creationId xmlns:a16="http://schemas.microsoft.com/office/drawing/2014/main" id="{45075F6D-83F6-42B7-9FD6-F47B56A1282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2" name="正方形/長方形 111">
          <a:extLst>
            <a:ext uri="{FF2B5EF4-FFF2-40B4-BE49-F238E27FC236}">
              <a16:creationId xmlns:a16="http://schemas.microsoft.com/office/drawing/2014/main" id="{0A94CCAC-F44E-41A6-AC48-CC8656DC3368}"/>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3" name="正方形/長方形 112">
          <a:extLst>
            <a:ext uri="{FF2B5EF4-FFF2-40B4-BE49-F238E27FC236}">
              <a16:creationId xmlns:a16="http://schemas.microsoft.com/office/drawing/2014/main" id="{8A87E8F1-DC8C-47C6-A094-34568F143752}"/>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4" name="正方形/長方形 113">
          <a:extLst>
            <a:ext uri="{FF2B5EF4-FFF2-40B4-BE49-F238E27FC236}">
              <a16:creationId xmlns:a16="http://schemas.microsoft.com/office/drawing/2014/main" id="{568A8E1C-76C2-43B9-A15B-EF871EEA9482}"/>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5" name="正方形/長方形 114">
          <a:extLst>
            <a:ext uri="{FF2B5EF4-FFF2-40B4-BE49-F238E27FC236}">
              <a16:creationId xmlns:a16="http://schemas.microsoft.com/office/drawing/2014/main" id="{5E7C2C42-75C8-4D87-975D-09ABF762BFD1}"/>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6" name="テキスト ボックス 115">
          <a:extLst>
            <a:ext uri="{FF2B5EF4-FFF2-40B4-BE49-F238E27FC236}">
              <a16:creationId xmlns:a16="http://schemas.microsoft.com/office/drawing/2014/main" id="{EFFC613C-45F1-4A77-B98F-80697A9EEDBD}"/>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・債務償還</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比率</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は県平均、類似団体を下回っている。近年、保育園移転新築、宅地分譲関連社会インフラ整備、役場庁舎移転新築など大型建設事業による新規発行債による将来負担額の増加要因があった一方、適時、繰上償還を行っており直近５年間で約</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10</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億円を行い地方債残高を減少させる取組みにより数値の上昇を抑制した。</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7" name="テキスト ボックス 116">
          <a:extLst>
            <a:ext uri="{FF2B5EF4-FFF2-40B4-BE49-F238E27FC236}">
              <a16:creationId xmlns:a16="http://schemas.microsoft.com/office/drawing/2014/main" id="{455A5247-EA71-445F-997E-05D3DB19C707}"/>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8" name="直線コネクタ 117">
          <a:extLst>
            <a:ext uri="{FF2B5EF4-FFF2-40B4-BE49-F238E27FC236}">
              <a16:creationId xmlns:a16="http://schemas.microsoft.com/office/drawing/2014/main" id="{FD4667A5-3023-41F0-AAD5-92F16F0F2057}"/>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9" name="直線コネクタ 118">
          <a:extLst>
            <a:ext uri="{FF2B5EF4-FFF2-40B4-BE49-F238E27FC236}">
              <a16:creationId xmlns:a16="http://schemas.microsoft.com/office/drawing/2014/main" id="{A6142580-4475-497C-AD07-A2CFFF950AE2}"/>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20" name="テキスト ボックス 119">
          <a:extLst>
            <a:ext uri="{FF2B5EF4-FFF2-40B4-BE49-F238E27FC236}">
              <a16:creationId xmlns:a16="http://schemas.microsoft.com/office/drawing/2014/main" id="{C9EC449D-B236-4E69-BC3E-3E4EA1D7B774}"/>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1" name="直線コネクタ 120">
          <a:extLst>
            <a:ext uri="{FF2B5EF4-FFF2-40B4-BE49-F238E27FC236}">
              <a16:creationId xmlns:a16="http://schemas.microsoft.com/office/drawing/2014/main" id="{230A1713-0341-45F7-8EA3-BAC62BD22D6C}"/>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2" name="テキスト ボックス 121">
          <a:extLst>
            <a:ext uri="{FF2B5EF4-FFF2-40B4-BE49-F238E27FC236}">
              <a16:creationId xmlns:a16="http://schemas.microsoft.com/office/drawing/2014/main" id="{D340FD37-B57D-45F1-B61C-A39DAF2A3FBD}"/>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3" name="直線コネクタ 122">
          <a:extLst>
            <a:ext uri="{FF2B5EF4-FFF2-40B4-BE49-F238E27FC236}">
              <a16:creationId xmlns:a16="http://schemas.microsoft.com/office/drawing/2014/main" id="{EDBA54C5-3BB3-43B7-8FFE-A0DD1350B8F1}"/>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4" name="テキスト ボックス 123">
          <a:extLst>
            <a:ext uri="{FF2B5EF4-FFF2-40B4-BE49-F238E27FC236}">
              <a16:creationId xmlns:a16="http://schemas.microsoft.com/office/drawing/2014/main" id="{2DE42CF2-D638-4FBE-8D52-3508AC21E46E}"/>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5" name="直線コネクタ 124">
          <a:extLst>
            <a:ext uri="{FF2B5EF4-FFF2-40B4-BE49-F238E27FC236}">
              <a16:creationId xmlns:a16="http://schemas.microsoft.com/office/drawing/2014/main" id="{5085838F-E790-49D8-8276-170A45CCE769}"/>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6" name="テキスト ボックス 125">
          <a:extLst>
            <a:ext uri="{FF2B5EF4-FFF2-40B4-BE49-F238E27FC236}">
              <a16:creationId xmlns:a16="http://schemas.microsoft.com/office/drawing/2014/main" id="{AE1A1944-5766-45AD-9EDD-D1528FC3B6E5}"/>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7" name="直線コネクタ 126">
          <a:extLst>
            <a:ext uri="{FF2B5EF4-FFF2-40B4-BE49-F238E27FC236}">
              <a16:creationId xmlns:a16="http://schemas.microsoft.com/office/drawing/2014/main" id="{CF404874-B80D-49C3-A804-49A2FDB976EC}"/>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8" name="テキスト ボックス 127">
          <a:extLst>
            <a:ext uri="{FF2B5EF4-FFF2-40B4-BE49-F238E27FC236}">
              <a16:creationId xmlns:a16="http://schemas.microsoft.com/office/drawing/2014/main" id="{7594C098-1FC4-4229-8BB3-9BF433FA4DB7}"/>
            </a:ext>
          </a:extLst>
        </xdr:cNvPr>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a:extLst>
            <a:ext uri="{FF2B5EF4-FFF2-40B4-BE49-F238E27FC236}">
              <a16:creationId xmlns:a16="http://schemas.microsoft.com/office/drawing/2014/main" id="{A518C028-710E-4507-9739-324492AA373E}"/>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30" name="テキスト ボックス 129">
          <a:extLst>
            <a:ext uri="{FF2B5EF4-FFF2-40B4-BE49-F238E27FC236}">
              <a16:creationId xmlns:a16="http://schemas.microsoft.com/office/drawing/2014/main" id="{5488AFB6-D569-4617-87B3-61F9C06C87B9}"/>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1" name="債務償還比率グラフ枠">
          <a:extLst>
            <a:ext uri="{FF2B5EF4-FFF2-40B4-BE49-F238E27FC236}">
              <a16:creationId xmlns:a16="http://schemas.microsoft.com/office/drawing/2014/main" id="{448D86CE-F8BF-471A-8DAD-9BCD22EF9DAB}"/>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114025</xdr:rowOff>
    </xdr:from>
    <xdr:to>
      <xdr:col>76</xdr:col>
      <xdr:colOff>21589</xdr:colOff>
      <xdr:row>34</xdr:row>
      <xdr:rowOff>151342</xdr:rowOff>
    </xdr:to>
    <xdr:cxnSp macro="">
      <xdr:nvCxnSpPr>
        <xdr:cNvPr id="132" name="直線コネクタ 131">
          <a:extLst>
            <a:ext uri="{FF2B5EF4-FFF2-40B4-BE49-F238E27FC236}">
              <a16:creationId xmlns:a16="http://schemas.microsoft.com/office/drawing/2014/main" id="{3EA9E1B2-9FAC-4DC7-96A1-626C48B4CC83}"/>
            </a:ext>
          </a:extLst>
        </xdr:cNvPr>
        <xdr:cNvCxnSpPr/>
      </xdr:nvCxnSpPr>
      <xdr:spPr>
        <a:xfrm flipV="1">
          <a:off x="14793595" y="5514700"/>
          <a:ext cx="1269" cy="1237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33" name="債務償還比率最小値テキスト">
          <a:extLst>
            <a:ext uri="{FF2B5EF4-FFF2-40B4-BE49-F238E27FC236}">
              <a16:creationId xmlns:a16="http://schemas.microsoft.com/office/drawing/2014/main" id="{B8A99A04-9371-4783-B89E-E5BC948E4088}"/>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34" name="直線コネクタ 133">
          <a:extLst>
            <a:ext uri="{FF2B5EF4-FFF2-40B4-BE49-F238E27FC236}">
              <a16:creationId xmlns:a16="http://schemas.microsoft.com/office/drawing/2014/main" id="{0DBB42F4-A47F-4339-B311-6A8D0F3F99D7}"/>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60702</xdr:rowOff>
    </xdr:from>
    <xdr:ext cx="560923" cy="259045"/>
    <xdr:sp macro="" textlink="">
      <xdr:nvSpPr>
        <xdr:cNvPr id="135" name="債務償還比率最大値テキスト">
          <a:extLst>
            <a:ext uri="{FF2B5EF4-FFF2-40B4-BE49-F238E27FC236}">
              <a16:creationId xmlns:a16="http://schemas.microsoft.com/office/drawing/2014/main" id="{832CED8A-C88A-46B2-82E8-23DA3C80603A}"/>
            </a:ext>
          </a:extLst>
        </xdr:cNvPr>
        <xdr:cNvSpPr txBox="1"/>
      </xdr:nvSpPr>
      <xdr:spPr>
        <a:xfrm>
          <a:off x="14846300" y="528992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114025</xdr:rowOff>
    </xdr:from>
    <xdr:to>
      <xdr:col>76</xdr:col>
      <xdr:colOff>111125</xdr:colOff>
      <xdr:row>27</xdr:row>
      <xdr:rowOff>114025</xdr:rowOff>
    </xdr:to>
    <xdr:cxnSp macro="">
      <xdr:nvCxnSpPr>
        <xdr:cNvPr id="136" name="直線コネクタ 135">
          <a:extLst>
            <a:ext uri="{FF2B5EF4-FFF2-40B4-BE49-F238E27FC236}">
              <a16:creationId xmlns:a16="http://schemas.microsoft.com/office/drawing/2014/main" id="{C4379F69-461A-49AC-B884-920F4BA98458}"/>
            </a:ext>
          </a:extLst>
        </xdr:cNvPr>
        <xdr:cNvCxnSpPr/>
      </xdr:nvCxnSpPr>
      <xdr:spPr>
        <a:xfrm>
          <a:off x="14706600" y="551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135152</xdr:rowOff>
    </xdr:from>
    <xdr:ext cx="469744" cy="259045"/>
    <xdr:sp macro="" textlink="">
      <xdr:nvSpPr>
        <xdr:cNvPr id="137" name="債務償還比率平均値テキスト">
          <a:extLst>
            <a:ext uri="{FF2B5EF4-FFF2-40B4-BE49-F238E27FC236}">
              <a16:creationId xmlns:a16="http://schemas.microsoft.com/office/drawing/2014/main" id="{6754E201-49FE-4097-BA08-0B2DC0D529DB}"/>
            </a:ext>
          </a:extLst>
        </xdr:cNvPr>
        <xdr:cNvSpPr txBox="1"/>
      </xdr:nvSpPr>
      <xdr:spPr>
        <a:xfrm>
          <a:off x="14846300" y="6221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112275</xdr:rowOff>
    </xdr:from>
    <xdr:to>
      <xdr:col>76</xdr:col>
      <xdr:colOff>73025</xdr:colOff>
      <xdr:row>33</xdr:row>
      <xdr:rowOff>42425</xdr:rowOff>
    </xdr:to>
    <xdr:sp macro="" textlink="">
      <xdr:nvSpPr>
        <xdr:cNvPr id="138" name="フローチャート: 判断 137">
          <a:extLst>
            <a:ext uri="{FF2B5EF4-FFF2-40B4-BE49-F238E27FC236}">
              <a16:creationId xmlns:a16="http://schemas.microsoft.com/office/drawing/2014/main" id="{BAC1E8C3-E187-49B5-8E92-75DD0F5FBA7B}"/>
            </a:ext>
          </a:extLst>
        </xdr:cNvPr>
        <xdr:cNvSpPr/>
      </xdr:nvSpPr>
      <xdr:spPr>
        <a:xfrm>
          <a:off x="14744700" y="637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32</xdr:row>
      <xdr:rowOff>145500</xdr:rowOff>
    </xdr:from>
    <xdr:to>
      <xdr:col>72</xdr:col>
      <xdr:colOff>123825</xdr:colOff>
      <xdr:row>33</xdr:row>
      <xdr:rowOff>75650</xdr:rowOff>
    </xdr:to>
    <xdr:sp macro="" textlink="">
      <xdr:nvSpPr>
        <xdr:cNvPr id="139" name="フローチャート: 判断 138">
          <a:extLst>
            <a:ext uri="{FF2B5EF4-FFF2-40B4-BE49-F238E27FC236}">
              <a16:creationId xmlns:a16="http://schemas.microsoft.com/office/drawing/2014/main" id="{20FBE577-98E1-4D4D-AFFB-5E5A04A62EF4}"/>
            </a:ext>
          </a:extLst>
        </xdr:cNvPr>
        <xdr:cNvSpPr/>
      </xdr:nvSpPr>
      <xdr:spPr>
        <a:xfrm>
          <a:off x="14033500" y="640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69448C93-3185-4E81-93EB-46A8DEE3C557}"/>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2DD31A3F-D60F-4F65-84E7-DE314E68CCBD}"/>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8DA0642F-B0D7-4669-BD58-011FC45ECAAC}"/>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2788D9D4-C7BE-4465-8261-A4C00F0873F9}"/>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63C7AF68-FC22-4C63-A8AC-E6759A442F21}"/>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27425</xdr:rowOff>
    </xdr:from>
    <xdr:to>
      <xdr:col>76</xdr:col>
      <xdr:colOff>73025</xdr:colOff>
      <xdr:row>33</xdr:row>
      <xdr:rowOff>129025</xdr:rowOff>
    </xdr:to>
    <xdr:sp macro="" textlink="">
      <xdr:nvSpPr>
        <xdr:cNvPr id="145" name="楕円 144">
          <a:extLst>
            <a:ext uri="{FF2B5EF4-FFF2-40B4-BE49-F238E27FC236}">
              <a16:creationId xmlns:a16="http://schemas.microsoft.com/office/drawing/2014/main" id="{B335E5C9-371B-4A12-B401-6BE4D07A26FF}"/>
            </a:ext>
          </a:extLst>
        </xdr:cNvPr>
        <xdr:cNvSpPr/>
      </xdr:nvSpPr>
      <xdr:spPr>
        <a:xfrm>
          <a:off x="14744700" y="64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5852</xdr:rowOff>
    </xdr:from>
    <xdr:ext cx="469744" cy="259045"/>
    <xdr:sp macro="" textlink="">
      <xdr:nvSpPr>
        <xdr:cNvPr id="146" name="債務償還比率該当値テキスト">
          <a:extLst>
            <a:ext uri="{FF2B5EF4-FFF2-40B4-BE49-F238E27FC236}">
              <a16:creationId xmlns:a16="http://schemas.microsoft.com/office/drawing/2014/main" id="{FD61BB98-876B-4E05-B3A8-E5356B6C6A09}"/>
            </a:ext>
          </a:extLst>
        </xdr:cNvPr>
        <xdr:cNvSpPr txBox="1"/>
      </xdr:nvSpPr>
      <xdr:spPr>
        <a:xfrm>
          <a:off x="14846300" y="643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2717</xdr:rowOff>
    </xdr:from>
    <xdr:to>
      <xdr:col>72</xdr:col>
      <xdr:colOff>123825</xdr:colOff>
      <xdr:row>33</xdr:row>
      <xdr:rowOff>104316</xdr:rowOff>
    </xdr:to>
    <xdr:sp macro="" textlink="">
      <xdr:nvSpPr>
        <xdr:cNvPr id="147" name="楕円 146">
          <a:extLst>
            <a:ext uri="{FF2B5EF4-FFF2-40B4-BE49-F238E27FC236}">
              <a16:creationId xmlns:a16="http://schemas.microsoft.com/office/drawing/2014/main" id="{6E13F21E-E675-4578-BB50-FF5D79A15954}"/>
            </a:ext>
          </a:extLst>
        </xdr:cNvPr>
        <xdr:cNvSpPr/>
      </xdr:nvSpPr>
      <xdr:spPr>
        <a:xfrm>
          <a:off x="14033500" y="643209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33</xdr:row>
      <xdr:rowOff>53517</xdr:rowOff>
    </xdr:from>
    <xdr:to>
      <xdr:col>76</xdr:col>
      <xdr:colOff>22225</xdr:colOff>
      <xdr:row>33</xdr:row>
      <xdr:rowOff>78225</xdr:rowOff>
    </xdr:to>
    <xdr:cxnSp macro="">
      <xdr:nvCxnSpPr>
        <xdr:cNvPr id="148" name="直線コネクタ 147">
          <a:extLst>
            <a:ext uri="{FF2B5EF4-FFF2-40B4-BE49-F238E27FC236}">
              <a16:creationId xmlns:a16="http://schemas.microsoft.com/office/drawing/2014/main" id="{6776643A-EC7B-4EEF-9A63-D145FFDDE1D2}"/>
            </a:ext>
          </a:extLst>
        </xdr:cNvPr>
        <xdr:cNvCxnSpPr/>
      </xdr:nvCxnSpPr>
      <xdr:spPr>
        <a:xfrm>
          <a:off x="14084300" y="6482892"/>
          <a:ext cx="711200" cy="24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92177</xdr:rowOff>
    </xdr:from>
    <xdr:ext cx="469744" cy="259045"/>
    <xdr:sp macro="" textlink="">
      <xdr:nvSpPr>
        <xdr:cNvPr id="149" name="n_1aveValue債務償還比率">
          <a:extLst>
            <a:ext uri="{FF2B5EF4-FFF2-40B4-BE49-F238E27FC236}">
              <a16:creationId xmlns:a16="http://schemas.microsoft.com/office/drawing/2014/main" id="{42E7D0F1-7FB6-491E-9877-E0A592BB483C}"/>
            </a:ext>
          </a:extLst>
        </xdr:cNvPr>
        <xdr:cNvSpPr txBox="1"/>
      </xdr:nvSpPr>
      <xdr:spPr>
        <a:xfrm>
          <a:off x="13836727" y="6178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95443</xdr:rowOff>
    </xdr:from>
    <xdr:ext cx="469744" cy="259045"/>
    <xdr:sp macro="" textlink="">
      <xdr:nvSpPr>
        <xdr:cNvPr id="150" name="n_1mainValue債務償還比率">
          <a:extLst>
            <a:ext uri="{FF2B5EF4-FFF2-40B4-BE49-F238E27FC236}">
              <a16:creationId xmlns:a16="http://schemas.microsoft.com/office/drawing/2014/main" id="{87398CEC-DF56-4AC4-99C7-3A82BE0F1820}"/>
            </a:ext>
          </a:extLst>
        </xdr:cNvPr>
        <xdr:cNvSpPr txBox="1"/>
      </xdr:nvSpPr>
      <xdr:spPr>
        <a:xfrm>
          <a:off x="13836727" y="6524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1" name="正方形/長方形 150">
          <a:extLst>
            <a:ext uri="{FF2B5EF4-FFF2-40B4-BE49-F238E27FC236}">
              <a16:creationId xmlns:a16="http://schemas.microsoft.com/office/drawing/2014/main" id="{7803C30D-C23C-4FFF-8DFF-0B9E7C03D0AA}"/>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2" name="正方形/長方形 151">
          <a:extLst>
            <a:ext uri="{FF2B5EF4-FFF2-40B4-BE49-F238E27FC236}">
              <a16:creationId xmlns:a16="http://schemas.microsoft.com/office/drawing/2014/main" id="{1C38FA65-A706-4B92-81AB-2A846588E1A7}"/>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3" name="テキスト ボックス 152">
          <a:extLst>
            <a:ext uri="{FF2B5EF4-FFF2-40B4-BE49-F238E27FC236}">
              <a16:creationId xmlns:a16="http://schemas.microsoft.com/office/drawing/2014/main" id="{4B52061E-9198-4B77-97EB-F40038A995CF}"/>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4" name="テキスト ボックス 153">
          <a:extLst>
            <a:ext uri="{FF2B5EF4-FFF2-40B4-BE49-F238E27FC236}">
              <a16:creationId xmlns:a16="http://schemas.microsoft.com/office/drawing/2014/main" id="{68C7957C-0B1B-4F6C-AAA8-999DA7B80CE2}"/>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5" name="テキスト ボックス 154">
          <a:extLst>
            <a:ext uri="{FF2B5EF4-FFF2-40B4-BE49-F238E27FC236}">
              <a16:creationId xmlns:a16="http://schemas.microsoft.com/office/drawing/2014/main" id="{A93FDE08-D856-4151-AD3E-2AECBDD5A0A7}"/>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6" name="テキスト ボックス 155">
          <a:extLst>
            <a:ext uri="{FF2B5EF4-FFF2-40B4-BE49-F238E27FC236}">
              <a16:creationId xmlns:a16="http://schemas.microsoft.com/office/drawing/2014/main" id="{94053665-F736-4B51-A8C3-D24C2E04F52B}"/>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92DDFB1D-71FA-485B-BFF4-A179DBF9C2AF}"/>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9CEEFA4D-1356-42C3-A132-0D6842E3952B}"/>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35501D05-2D79-4DFD-AD8E-E58F37DEC0D3}"/>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B4D5E7C2-2665-4A5E-A211-E7138E8A5457}"/>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長野県朝日村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A3B38FC-A842-4541-A476-3C85136337A3}"/>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18910B63-0186-4217-B6BF-541A663BDCD5}"/>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781BD7F-DE9D-40AF-AFE6-F3C5EFB2C905}"/>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715D3068-74DE-485A-A960-21863EB470AB}"/>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6C9FDB38-3A16-4E26-8D89-DA6FCB40375A}"/>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A89562FF-2DE6-4C74-87B8-D3CD792444CA}"/>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4,589
4,561
70.62
3,701,321
3,530,936
118,182
2,162,735
1,764,644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A9A8DF70-41CD-457F-BB86-70C3DF92F3EC}"/>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8A9A709A-30B0-4447-B4F3-8B38ACDB77A8}"/>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265FC101-5939-4257-8987-2390EAF67AF6}"/>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9DF1223A-B438-4595-9A51-C7761A678ACB}"/>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41203F89-74DE-4B0D-A335-B89EC331E2B2}"/>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68A603F1-6509-400E-8B90-B82BEE507EDF}"/>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5D40C6BC-0F71-4E9D-B943-38402FC7598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3703999F-5B5A-404F-92F4-2E73E2DF7476}"/>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5CA784ED-7E2C-4206-98EF-56B8427EE6CE}"/>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57B10D65-1F19-4F59-814A-C92C13B0032F}"/>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D3C81047-B0B9-4F72-8497-D87AEBC69B8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1F80145-93D7-48A9-B24D-30F0925672A7}"/>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A84FE19A-47CC-4D0B-A881-CD28CAC82069}"/>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504B1870-D7DF-4F73-B3A5-DED9028917FA}"/>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B46CD4D0-CEFF-40E8-B535-FEB1DCEEDDB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9E46BD1E-DE5D-4FAE-B95E-0BEF04A74127}"/>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96758B79-B209-49AE-9456-0A554A5BBA26}"/>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E9BF2AFF-E9C4-40BD-99B4-27410E091DFF}"/>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24E2E61A-B8D5-4E97-B893-6484D411609D}"/>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97EB3016-5A49-44C2-A644-4705F91CC4A4}"/>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AC401C3-9986-496B-AA57-4A7ADC85F0CB}"/>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45BE84CE-689A-4D0B-A843-DBBC1518CB0E}"/>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D6A217EF-09D0-40F8-A99A-E33737CC3ACB}"/>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18DF0299-C5EA-4F60-A4C8-347F1B3FCAA4}"/>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CF751A08-4696-4019-8633-61761918FBE4}"/>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FBD359F8-9A03-4955-9656-44768E333108}"/>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4B51047D-A291-455F-8F97-8987BABF981A}"/>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F667D7C3-B23B-4368-A257-30A8EAE9D2BB}"/>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3BC6E2C4-208F-435F-9619-C80443F4E17A}"/>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3A217860-E26C-4A60-A9D8-CED64514B95F}"/>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7CAE3208-204D-4960-80EB-1D9A614FC284}"/>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132DC153-46FA-4FD8-A6EC-088833F60187}"/>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EA3F96AC-5F6F-4869-A51A-341610F196EF}"/>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C6CDBA8A-47E5-47FD-9656-691311C57869}"/>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66D95771-B331-4D16-811E-393C7A4C951B}"/>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56D345AF-9976-49E5-B781-7FE0DC4BC7AE}"/>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920DEF52-C5EB-4625-8ECC-2370349C79B4}"/>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1B2D1CDB-BF9F-4872-A86F-896C864E15DB}"/>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EF4718FA-7D1D-43B5-9FB3-8F02B23C30B2}"/>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A654128D-6592-4820-A406-3F193F3861EE}"/>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7A658D3D-C868-4423-BDEF-3BDC603CC4D6}"/>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4A705AD6-FA92-4A86-BD96-2B0EEB063913}"/>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759D884E-9B9A-41E5-BBA6-315CB187910E}"/>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CF0EFF8F-48EE-4086-89C4-B76B28308B54}"/>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42647378-1FF9-4742-9328-F06C62459FB9}"/>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28847</xdr:rowOff>
    </xdr:from>
    <xdr:to>
      <xdr:col>24</xdr:col>
      <xdr:colOff>62865</xdr:colOff>
      <xdr:row>41</xdr:row>
      <xdr:rowOff>161109</xdr:rowOff>
    </xdr:to>
    <xdr:cxnSp macro="">
      <xdr:nvCxnSpPr>
        <xdr:cNvPr id="57" name="直線コネクタ 56">
          <a:extLst>
            <a:ext uri="{FF2B5EF4-FFF2-40B4-BE49-F238E27FC236}">
              <a16:creationId xmlns:a16="http://schemas.microsoft.com/office/drawing/2014/main" id="{420672A5-5908-4201-BE41-4A2B5FBACDDA}"/>
            </a:ext>
          </a:extLst>
        </xdr:cNvPr>
        <xdr:cNvCxnSpPr/>
      </xdr:nvCxnSpPr>
      <xdr:spPr>
        <a:xfrm flipV="1">
          <a:off x="4634865" y="5686697"/>
          <a:ext cx="0" cy="1503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164936</xdr:rowOff>
    </xdr:from>
    <xdr:ext cx="340478" cy="259045"/>
    <xdr:sp macro="" textlink="">
      <xdr:nvSpPr>
        <xdr:cNvPr id="58" name="【道路】&#10;有形固定資産減価償却率最小値テキスト">
          <a:extLst>
            <a:ext uri="{FF2B5EF4-FFF2-40B4-BE49-F238E27FC236}">
              <a16:creationId xmlns:a16="http://schemas.microsoft.com/office/drawing/2014/main" id="{FA565A92-E291-4BE4-979D-8293098C524C}"/>
            </a:ext>
          </a:extLst>
        </xdr:cNvPr>
        <xdr:cNvSpPr txBox="1"/>
      </xdr:nvSpPr>
      <xdr:spPr>
        <a:xfrm>
          <a:off x="4673600" y="719438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161109</xdr:rowOff>
    </xdr:from>
    <xdr:to>
      <xdr:col>24</xdr:col>
      <xdr:colOff>152400</xdr:colOff>
      <xdr:row>41</xdr:row>
      <xdr:rowOff>161109</xdr:rowOff>
    </xdr:to>
    <xdr:cxnSp macro="">
      <xdr:nvCxnSpPr>
        <xdr:cNvPr id="59" name="直線コネクタ 58">
          <a:extLst>
            <a:ext uri="{FF2B5EF4-FFF2-40B4-BE49-F238E27FC236}">
              <a16:creationId xmlns:a16="http://schemas.microsoft.com/office/drawing/2014/main" id="{FB8E3ED9-977D-4D64-86D6-4244466F5F55}"/>
            </a:ext>
          </a:extLst>
        </xdr:cNvPr>
        <xdr:cNvCxnSpPr/>
      </xdr:nvCxnSpPr>
      <xdr:spPr>
        <a:xfrm>
          <a:off x="4546600" y="7190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146974</xdr:rowOff>
    </xdr:from>
    <xdr:ext cx="405111" cy="259045"/>
    <xdr:sp macro="" textlink="">
      <xdr:nvSpPr>
        <xdr:cNvPr id="60" name="【道路】&#10;有形固定資産減価償却率最大値テキスト">
          <a:extLst>
            <a:ext uri="{FF2B5EF4-FFF2-40B4-BE49-F238E27FC236}">
              <a16:creationId xmlns:a16="http://schemas.microsoft.com/office/drawing/2014/main" id="{BE00F37D-AD4F-4F20-9710-C96786511EFE}"/>
            </a:ext>
          </a:extLst>
        </xdr:cNvPr>
        <xdr:cNvSpPr txBox="1"/>
      </xdr:nvSpPr>
      <xdr:spPr>
        <a:xfrm>
          <a:off x="4673600" y="5461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28847</xdr:rowOff>
    </xdr:from>
    <xdr:to>
      <xdr:col>24</xdr:col>
      <xdr:colOff>152400</xdr:colOff>
      <xdr:row>33</xdr:row>
      <xdr:rowOff>28847</xdr:rowOff>
    </xdr:to>
    <xdr:cxnSp macro="">
      <xdr:nvCxnSpPr>
        <xdr:cNvPr id="61" name="直線コネクタ 60">
          <a:extLst>
            <a:ext uri="{FF2B5EF4-FFF2-40B4-BE49-F238E27FC236}">
              <a16:creationId xmlns:a16="http://schemas.microsoft.com/office/drawing/2014/main" id="{B671E524-B2A7-4C5C-B146-D0E6C332623D}"/>
            </a:ext>
          </a:extLst>
        </xdr:cNvPr>
        <xdr:cNvCxnSpPr/>
      </xdr:nvCxnSpPr>
      <xdr:spPr>
        <a:xfrm>
          <a:off x="4546600" y="5686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57711</xdr:rowOff>
    </xdr:from>
    <xdr:ext cx="405111" cy="259045"/>
    <xdr:sp macro="" textlink="">
      <xdr:nvSpPr>
        <xdr:cNvPr id="62" name="【道路】&#10;有形固定資産減価償却率平均値テキスト">
          <a:extLst>
            <a:ext uri="{FF2B5EF4-FFF2-40B4-BE49-F238E27FC236}">
              <a16:creationId xmlns:a16="http://schemas.microsoft.com/office/drawing/2014/main" id="{A8C21164-AFE6-4AE7-9E2C-D07A1BF52BFC}"/>
            </a:ext>
          </a:extLst>
        </xdr:cNvPr>
        <xdr:cNvSpPr txBox="1"/>
      </xdr:nvSpPr>
      <xdr:spPr>
        <a:xfrm>
          <a:off x="4673600" y="62299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79284</xdr:rowOff>
    </xdr:from>
    <xdr:to>
      <xdr:col>24</xdr:col>
      <xdr:colOff>114300</xdr:colOff>
      <xdr:row>37</xdr:row>
      <xdr:rowOff>9434</xdr:rowOff>
    </xdr:to>
    <xdr:sp macro="" textlink="">
      <xdr:nvSpPr>
        <xdr:cNvPr id="63" name="フローチャート: 判断 62">
          <a:extLst>
            <a:ext uri="{FF2B5EF4-FFF2-40B4-BE49-F238E27FC236}">
              <a16:creationId xmlns:a16="http://schemas.microsoft.com/office/drawing/2014/main" id="{F8E00417-ED73-47CE-8377-695FE015FD5F}"/>
            </a:ext>
          </a:extLst>
        </xdr:cNvPr>
        <xdr:cNvSpPr/>
      </xdr:nvSpPr>
      <xdr:spPr>
        <a:xfrm>
          <a:off x="4584700" y="625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110308</xdr:rowOff>
    </xdr:from>
    <xdr:to>
      <xdr:col>20</xdr:col>
      <xdr:colOff>38100</xdr:colOff>
      <xdr:row>37</xdr:row>
      <xdr:rowOff>40458</xdr:rowOff>
    </xdr:to>
    <xdr:sp macro="" textlink="">
      <xdr:nvSpPr>
        <xdr:cNvPr id="64" name="フローチャート: 判断 63">
          <a:extLst>
            <a:ext uri="{FF2B5EF4-FFF2-40B4-BE49-F238E27FC236}">
              <a16:creationId xmlns:a16="http://schemas.microsoft.com/office/drawing/2014/main" id="{83A57AB0-3B97-485E-9DFC-C6F3C46955FA}"/>
            </a:ext>
          </a:extLst>
        </xdr:cNvPr>
        <xdr:cNvSpPr/>
      </xdr:nvSpPr>
      <xdr:spPr>
        <a:xfrm>
          <a:off x="37465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133169</xdr:rowOff>
    </xdr:from>
    <xdr:to>
      <xdr:col>15</xdr:col>
      <xdr:colOff>101600</xdr:colOff>
      <xdr:row>37</xdr:row>
      <xdr:rowOff>63319</xdr:rowOff>
    </xdr:to>
    <xdr:sp macro="" textlink="">
      <xdr:nvSpPr>
        <xdr:cNvPr id="65" name="フローチャート: 判断 64">
          <a:extLst>
            <a:ext uri="{FF2B5EF4-FFF2-40B4-BE49-F238E27FC236}">
              <a16:creationId xmlns:a16="http://schemas.microsoft.com/office/drawing/2014/main" id="{C38E4C70-8EBA-4439-82E9-EC0DC78CF3BD}"/>
            </a:ext>
          </a:extLst>
        </xdr:cNvPr>
        <xdr:cNvSpPr/>
      </xdr:nvSpPr>
      <xdr:spPr>
        <a:xfrm>
          <a:off x="2857500" y="63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167458</xdr:rowOff>
    </xdr:from>
    <xdr:to>
      <xdr:col>10</xdr:col>
      <xdr:colOff>165100</xdr:colOff>
      <xdr:row>37</xdr:row>
      <xdr:rowOff>97608</xdr:rowOff>
    </xdr:to>
    <xdr:sp macro="" textlink="">
      <xdr:nvSpPr>
        <xdr:cNvPr id="66" name="フローチャート: 判断 65">
          <a:extLst>
            <a:ext uri="{FF2B5EF4-FFF2-40B4-BE49-F238E27FC236}">
              <a16:creationId xmlns:a16="http://schemas.microsoft.com/office/drawing/2014/main" id="{B44A9911-F19C-4AC3-A00C-77E6A008671F}"/>
            </a:ext>
          </a:extLst>
        </xdr:cNvPr>
        <xdr:cNvSpPr/>
      </xdr:nvSpPr>
      <xdr:spPr>
        <a:xfrm>
          <a:off x="1968500" y="633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A0AA48ED-1069-4110-8244-681C610251B7}"/>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43BC701D-776A-4980-B05C-8656CCDE3A1E}"/>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116907E7-351E-41C8-8BE6-D9161E0C4DB5}"/>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A69217A1-ABF8-47EA-AFDB-9146893EDB1A}"/>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2DC20512-1668-477F-98D9-54DAB4D2F37B}"/>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36830</xdr:rowOff>
    </xdr:from>
    <xdr:to>
      <xdr:col>24</xdr:col>
      <xdr:colOff>114300</xdr:colOff>
      <xdr:row>36</xdr:row>
      <xdr:rowOff>138430</xdr:rowOff>
    </xdr:to>
    <xdr:sp macro="" textlink="">
      <xdr:nvSpPr>
        <xdr:cNvPr id="72" name="楕円 71">
          <a:extLst>
            <a:ext uri="{FF2B5EF4-FFF2-40B4-BE49-F238E27FC236}">
              <a16:creationId xmlns:a16="http://schemas.microsoft.com/office/drawing/2014/main" id="{B5FE3C2F-A32F-45AF-B8C7-6025DCBE6009}"/>
            </a:ext>
          </a:extLst>
        </xdr:cNvPr>
        <xdr:cNvSpPr/>
      </xdr:nvSpPr>
      <xdr:spPr>
        <a:xfrm>
          <a:off x="4584700" y="620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59707</xdr:rowOff>
    </xdr:from>
    <xdr:ext cx="405111" cy="259045"/>
    <xdr:sp macro="" textlink="">
      <xdr:nvSpPr>
        <xdr:cNvPr id="73" name="【道路】&#10;有形固定資産減価償却率該当値テキスト">
          <a:extLst>
            <a:ext uri="{FF2B5EF4-FFF2-40B4-BE49-F238E27FC236}">
              <a16:creationId xmlns:a16="http://schemas.microsoft.com/office/drawing/2014/main" id="{88DD6E78-90A5-4D80-84D6-8715B33E4F8D}"/>
            </a:ext>
          </a:extLst>
        </xdr:cNvPr>
        <xdr:cNvSpPr txBox="1"/>
      </xdr:nvSpPr>
      <xdr:spPr>
        <a:xfrm>
          <a:off x="4673600" y="606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51526</xdr:rowOff>
    </xdr:from>
    <xdr:to>
      <xdr:col>20</xdr:col>
      <xdr:colOff>38100</xdr:colOff>
      <xdr:row>36</xdr:row>
      <xdr:rowOff>153126</xdr:rowOff>
    </xdr:to>
    <xdr:sp macro="" textlink="">
      <xdr:nvSpPr>
        <xdr:cNvPr id="74" name="楕円 73">
          <a:extLst>
            <a:ext uri="{FF2B5EF4-FFF2-40B4-BE49-F238E27FC236}">
              <a16:creationId xmlns:a16="http://schemas.microsoft.com/office/drawing/2014/main" id="{0CEB8906-08A4-4332-A441-834F1F003F94}"/>
            </a:ext>
          </a:extLst>
        </xdr:cNvPr>
        <xdr:cNvSpPr/>
      </xdr:nvSpPr>
      <xdr:spPr>
        <a:xfrm>
          <a:off x="3746500" y="622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87630</xdr:rowOff>
    </xdr:from>
    <xdr:to>
      <xdr:col>24</xdr:col>
      <xdr:colOff>63500</xdr:colOff>
      <xdr:row>36</xdr:row>
      <xdr:rowOff>102326</xdr:rowOff>
    </xdr:to>
    <xdr:cxnSp macro="">
      <xdr:nvCxnSpPr>
        <xdr:cNvPr id="75" name="直線コネクタ 74">
          <a:extLst>
            <a:ext uri="{FF2B5EF4-FFF2-40B4-BE49-F238E27FC236}">
              <a16:creationId xmlns:a16="http://schemas.microsoft.com/office/drawing/2014/main" id="{1C2E496E-76A4-4EF8-87E1-D9C395F189DD}"/>
            </a:ext>
          </a:extLst>
        </xdr:cNvPr>
        <xdr:cNvCxnSpPr/>
      </xdr:nvCxnSpPr>
      <xdr:spPr>
        <a:xfrm flipV="1">
          <a:off x="3797300" y="6259830"/>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77651</xdr:rowOff>
    </xdr:from>
    <xdr:to>
      <xdr:col>15</xdr:col>
      <xdr:colOff>101600</xdr:colOff>
      <xdr:row>37</xdr:row>
      <xdr:rowOff>7801</xdr:rowOff>
    </xdr:to>
    <xdr:sp macro="" textlink="">
      <xdr:nvSpPr>
        <xdr:cNvPr id="76" name="楕円 75">
          <a:extLst>
            <a:ext uri="{FF2B5EF4-FFF2-40B4-BE49-F238E27FC236}">
              <a16:creationId xmlns:a16="http://schemas.microsoft.com/office/drawing/2014/main" id="{98EC3ED6-B77D-42F0-AD1A-FBEEFBA6BADF}"/>
            </a:ext>
          </a:extLst>
        </xdr:cNvPr>
        <xdr:cNvSpPr/>
      </xdr:nvSpPr>
      <xdr:spPr>
        <a:xfrm>
          <a:off x="2857500" y="624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102326</xdr:rowOff>
    </xdr:from>
    <xdr:to>
      <xdr:col>19</xdr:col>
      <xdr:colOff>177800</xdr:colOff>
      <xdr:row>36</xdr:row>
      <xdr:rowOff>128451</xdr:rowOff>
    </xdr:to>
    <xdr:cxnSp macro="">
      <xdr:nvCxnSpPr>
        <xdr:cNvPr id="77" name="直線コネクタ 76">
          <a:extLst>
            <a:ext uri="{FF2B5EF4-FFF2-40B4-BE49-F238E27FC236}">
              <a16:creationId xmlns:a16="http://schemas.microsoft.com/office/drawing/2014/main" id="{1A3CBE42-3670-47E5-885D-51E5E5DFF6F3}"/>
            </a:ext>
          </a:extLst>
        </xdr:cNvPr>
        <xdr:cNvCxnSpPr/>
      </xdr:nvCxnSpPr>
      <xdr:spPr>
        <a:xfrm flipV="1">
          <a:off x="2908300" y="627452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85816</xdr:rowOff>
    </xdr:from>
    <xdr:to>
      <xdr:col>10</xdr:col>
      <xdr:colOff>165100</xdr:colOff>
      <xdr:row>37</xdr:row>
      <xdr:rowOff>15966</xdr:rowOff>
    </xdr:to>
    <xdr:sp macro="" textlink="">
      <xdr:nvSpPr>
        <xdr:cNvPr id="78" name="楕円 77">
          <a:extLst>
            <a:ext uri="{FF2B5EF4-FFF2-40B4-BE49-F238E27FC236}">
              <a16:creationId xmlns:a16="http://schemas.microsoft.com/office/drawing/2014/main" id="{BA6B2CB8-15DC-4CE6-BCB6-17D3701AF39E}"/>
            </a:ext>
          </a:extLst>
        </xdr:cNvPr>
        <xdr:cNvSpPr/>
      </xdr:nvSpPr>
      <xdr:spPr>
        <a:xfrm>
          <a:off x="1968500" y="625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128451</xdr:rowOff>
    </xdr:from>
    <xdr:to>
      <xdr:col>15</xdr:col>
      <xdr:colOff>50800</xdr:colOff>
      <xdr:row>36</xdr:row>
      <xdr:rowOff>136616</xdr:rowOff>
    </xdr:to>
    <xdr:cxnSp macro="">
      <xdr:nvCxnSpPr>
        <xdr:cNvPr id="79" name="直線コネクタ 78">
          <a:extLst>
            <a:ext uri="{FF2B5EF4-FFF2-40B4-BE49-F238E27FC236}">
              <a16:creationId xmlns:a16="http://schemas.microsoft.com/office/drawing/2014/main" id="{053CA48C-D630-4B87-B899-C46B2FDDDFA1}"/>
            </a:ext>
          </a:extLst>
        </xdr:cNvPr>
        <xdr:cNvCxnSpPr/>
      </xdr:nvCxnSpPr>
      <xdr:spPr>
        <a:xfrm flipV="1">
          <a:off x="2019300" y="6300651"/>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31585</xdr:rowOff>
    </xdr:from>
    <xdr:ext cx="405111" cy="259045"/>
    <xdr:sp macro="" textlink="">
      <xdr:nvSpPr>
        <xdr:cNvPr id="80" name="n_1aveValue【道路】&#10;有形固定資産減価償却率">
          <a:extLst>
            <a:ext uri="{FF2B5EF4-FFF2-40B4-BE49-F238E27FC236}">
              <a16:creationId xmlns:a16="http://schemas.microsoft.com/office/drawing/2014/main" id="{F48FA643-A722-4937-A106-1A5A8F31B8DE}"/>
            </a:ext>
          </a:extLst>
        </xdr:cNvPr>
        <xdr:cNvSpPr txBox="1"/>
      </xdr:nvSpPr>
      <xdr:spPr>
        <a:xfrm>
          <a:off x="3582044" y="6375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54446</xdr:rowOff>
    </xdr:from>
    <xdr:ext cx="405111" cy="259045"/>
    <xdr:sp macro="" textlink="">
      <xdr:nvSpPr>
        <xdr:cNvPr id="81" name="n_2aveValue【道路】&#10;有形固定資産減価償却率">
          <a:extLst>
            <a:ext uri="{FF2B5EF4-FFF2-40B4-BE49-F238E27FC236}">
              <a16:creationId xmlns:a16="http://schemas.microsoft.com/office/drawing/2014/main" id="{6349F679-8D6E-4D8A-9490-615F7A07AEB5}"/>
            </a:ext>
          </a:extLst>
        </xdr:cNvPr>
        <xdr:cNvSpPr txBox="1"/>
      </xdr:nvSpPr>
      <xdr:spPr>
        <a:xfrm>
          <a:off x="2705744" y="6398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88735</xdr:rowOff>
    </xdr:from>
    <xdr:ext cx="405111" cy="259045"/>
    <xdr:sp macro="" textlink="">
      <xdr:nvSpPr>
        <xdr:cNvPr id="82" name="n_3aveValue【道路】&#10;有形固定資産減価償却率">
          <a:extLst>
            <a:ext uri="{FF2B5EF4-FFF2-40B4-BE49-F238E27FC236}">
              <a16:creationId xmlns:a16="http://schemas.microsoft.com/office/drawing/2014/main" id="{B12C7D81-5049-4AC9-9589-8BC6FEF422AA}"/>
            </a:ext>
          </a:extLst>
        </xdr:cNvPr>
        <xdr:cNvSpPr txBox="1"/>
      </xdr:nvSpPr>
      <xdr:spPr>
        <a:xfrm>
          <a:off x="1816744" y="6432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169653</xdr:rowOff>
    </xdr:from>
    <xdr:ext cx="405111" cy="259045"/>
    <xdr:sp macro="" textlink="">
      <xdr:nvSpPr>
        <xdr:cNvPr id="83" name="n_1mainValue【道路】&#10;有形固定資産減価償却率">
          <a:extLst>
            <a:ext uri="{FF2B5EF4-FFF2-40B4-BE49-F238E27FC236}">
              <a16:creationId xmlns:a16="http://schemas.microsoft.com/office/drawing/2014/main" id="{1AD03657-870E-424D-BA4A-C9795584AA70}"/>
            </a:ext>
          </a:extLst>
        </xdr:cNvPr>
        <xdr:cNvSpPr txBox="1"/>
      </xdr:nvSpPr>
      <xdr:spPr>
        <a:xfrm>
          <a:off x="3582044" y="5998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24328</xdr:rowOff>
    </xdr:from>
    <xdr:ext cx="405111" cy="259045"/>
    <xdr:sp macro="" textlink="">
      <xdr:nvSpPr>
        <xdr:cNvPr id="84" name="n_2mainValue【道路】&#10;有形固定資産減価償却率">
          <a:extLst>
            <a:ext uri="{FF2B5EF4-FFF2-40B4-BE49-F238E27FC236}">
              <a16:creationId xmlns:a16="http://schemas.microsoft.com/office/drawing/2014/main" id="{F9FED180-8C4D-4BE3-8437-F3DFD5A629AD}"/>
            </a:ext>
          </a:extLst>
        </xdr:cNvPr>
        <xdr:cNvSpPr txBox="1"/>
      </xdr:nvSpPr>
      <xdr:spPr>
        <a:xfrm>
          <a:off x="2705744" y="602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32493</xdr:rowOff>
    </xdr:from>
    <xdr:ext cx="405111" cy="259045"/>
    <xdr:sp macro="" textlink="">
      <xdr:nvSpPr>
        <xdr:cNvPr id="85" name="n_3mainValue【道路】&#10;有形固定資産減価償却率">
          <a:extLst>
            <a:ext uri="{FF2B5EF4-FFF2-40B4-BE49-F238E27FC236}">
              <a16:creationId xmlns:a16="http://schemas.microsoft.com/office/drawing/2014/main" id="{5EE4129B-B3F5-46C4-836F-FCA4DCC1CF05}"/>
            </a:ext>
          </a:extLst>
        </xdr:cNvPr>
        <xdr:cNvSpPr txBox="1"/>
      </xdr:nvSpPr>
      <xdr:spPr>
        <a:xfrm>
          <a:off x="1816744" y="6033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5CD7D47D-08F7-443E-8CC1-FB5285AEDD6B}"/>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id="{AD13B969-C58C-41BE-87E3-DF64907A2EBF}"/>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id="{2CCA5C22-00EE-45A2-A317-2027D11D5B28}"/>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id="{93EB8742-0355-48F9-9F10-D21742C9457E}"/>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id="{1748DF78-333F-4BD3-AC3C-6D81A292A501}"/>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id="{CF0C2A13-8D21-40BA-A8C6-39D737CE52D8}"/>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id="{14192B9F-CC10-4F23-9E20-A70B5F9CF45C}"/>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9D51BBE0-67AE-47C5-B376-A7E1F8BE5BBB}"/>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a:extLst>
            <a:ext uri="{FF2B5EF4-FFF2-40B4-BE49-F238E27FC236}">
              <a16:creationId xmlns:a16="http://schemas.microsoft.com/office/drawing/2014/main" id="{37C1CE25-4879-4A9F-8D16-A3F2773A2667}"/>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CD3DC6CD-B27F-43D3-A644-4C1049317BFD}"/>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a:extLst>
            <a:ext uri="{FF2B5EF4-FFF2-40B4-BE49-F238E27FC236}">
              <a16:creationId xmlns:a16="http://schemas.microsoft.com/office/drawing/2014/main" id="{9FE8505C-4C4A-49A1-9879-1C9A760D9E4F}"/>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a:extLst>
            <a:ext uri="{FF2B5EF4-FFF2-40B4-BE49-F238E27FC236}">
              <a16:creationId xmlns:a16="http://schemas.microsoft.com/office/drawing/2014/main" id="{28EE530F-A8B0-416C-970F-DD6786020DC1}"/>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a:extLst>
            <a:ext uri="{FF2B5EF4-FFF2-40B4-BE49-F238E27FC236}">
              <a16:creationId xmlns:a16="http://schemas.microsoft.com/office/drawing/2014/main" id="{F9DFD74F-4307-49FC-AFE2-43A1D834F61E}"/>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9" name="テキスト ボックス 98">
          <a:extLst>
            <a:ext uri="{FF2B5EF4-FFF2-40B4-BE49-F238E27FC236}">
              <a16:creationId xmlns:a16="http://schemas.microsoft.com/office/drawing/2014/main" id="{87F733EB-1E57-4277-A99C-A680CA42CE64}"/>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a:extLst>
            <a:ext uri="{FF2B5EF4-FFF2-40B4-BE49-F238E27FC236}">
              <a16:creationId xmlns:a16="http://schemas.microsoft.com/office/drawing/2014/main" id="{CA4F4755-1EE6-411F-93B1-B4A27559C45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1" name="テキスト ボックス 100">
          <a:extLst>
            <a:ext uri="{FF2B5EF4-FFF2-40B4-BE49-F238E27FC236}">
              <a16:creationId xmlns:a16="http://schemas.microsoft.com/office/drawing/2014/main" id="{1E0B2C73-4E95-4089-BA02-ED7BC58E7F04}"/>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a:extLst>
            <a:ext uri="{FF2B5EF4-FFF2-40B4-BE49-F238E27FC236}">
              <a16:creationId xmlns:a16="http://schemas.microsoft.com/office/drawing/2014/main" id="{DA11C20C-601B-428A-BC2F-BF64C7A3E198}"/>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3" name="テキスト ボックス 102">
          <a:extLst>
            <a:ext uri="{FF2B5EF4-FFF2-40B4-BE49-F238E27FC236}">
              <a16:creationId xmlns:a16="http://schemas.microsoft.com/office/drawing/2014/main" id="{1449DD07-4EB8-4A9A-9A78-609B2C0A6750}"/>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a:extLst>
            <a:ext uri="{FF2B5EF4-FFF2-40B4-BE49-F238E27FC236}">
              <a16:creationId xmlns:a16="http://schemas.microsoft.com/office/drawing/2014/main" id="{F0E9F7AE-279F-41B0-8950-0097A165EE68}"/>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5" name="テキスト ボックス 104">
          <a:extLst>
            <a:ext uri="{FF2B5EF4-FFF2-40B4-BE49-F238E27FC236}">
              <a16:creationId xmlns:a16="http://schemas.microsoft.com/office/drawing/2014/main" id="{EC75BBED-6E34-442A-BAA5-B91D72F2D650}"/>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id="{D82D60BC-0313-4115-B5E0-8CF6A2523CB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07" name="テキスト ボックス 106">
          <a:extLst>
            <a:ext uri="{FF2B5EF4-FFF2-40B4-BE49-F238E27FC236}">
              <a16:creationId xmlns:a16="http://schemas.microsoft.com/office/drawing/2014/main" id="{C0E462A5-5F62-4AFB-81AC-D5A43D421E63}"/>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a:extLst>
            <a:ext uri="{FF2B5EF4-FFF2-40B4-BE49-F238E27FC236}">
              <a16:creationId xmlns:a16="http://schemas.microsoft.com/office/drawing/2014/main" id="{957BDB68-D947-40BF-ABA0-A25AE6AD9323}"/>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110839</xdr:rowOff>
    </xdr:from>
    <xdr:to>
      <xdr:col>54</xdr:col>
      <xdr:colOff>189865</xdr:colOff>
      <xdr:row>42</xdr:row>
      <xdr:rowOff>37117</xdr:rowOff>
    </xdr:to>
    <xdr:cxnSp macro="">
      <xdr:nvCxnSpPr>
        <xdr:cNvPr id="109" name="直線コネクタ 108">
          <a:extLst>
            <a:ext uri="{FF2B5EF4-FFF2-40B4-BE49-F238E27FC236}">
              <a16:creationId xmlns:a16="http://schemas.microsoft.com/office/drawing/2014/main" id="{09D368F0-903C-44BD-9F5E-126B1FA53CCF}"/>
            </a:ext>
          </a:extLst>
        </xdr:cNvPr>
        <xdr:cNvCxnSpPr/>
      </xdr:nvCxnSpPr>
      <xdr:spPr>
        <a:xfrm flipV="1">
          <a:off x="10476865" y="5768689"/>
          <a:ext cx="0" cy="1469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40944</xdr:rowOff>
    </xdr:from>
    <xdr:ext cx="469744" cy="259045"/>
    <xdr:sp macro="" textlink="">
      <xdr:nvSpPr>
        <xdr:cNvPr id="110" name="【道路】&#10;一人当たり延長最小値テキスト">
          <a:extLst>
            <a:ext uri="{FF2B5EF4-FFF2-40B4-BE49-F238E27FC236}">
              <a16:creationId xmlns:a16="http://schemas.microsoft.com/office/drawing/2014/main" id="{F39262A7-8BBD-4A17-BC35-FF8B3FFF535C}"/>
            </a:ext>
          </a:extLst>
        </xdr:cNvPr>
        <xdr:cNvSpPr txBox="1"/>
      </xdr:nvSpPr>
      <xdr:spPr>
        <a:xfrm>
          <a:off x="10515600" y="7241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37117</xdr:rowOff>
    </xdr:from>
    <xdr:to>
      <xdr:col>55</xdr:col>
      <xdr:colOff>88900</xdr:colOff>
      <xdr:row>42</xdr:row>
      <xdr:rowOff>37117</xdr:rowOff>
    </xdr:to>
    <xdr:cxnSp macro="">
      <xdr:nvCxnSpPr>
        <xdr:cNvPr id="111" name="直線コネクタ 110">
          <a:extLst>
            <a:ext uri="{FF2B5EF4-FFF2-40B4-BE49-F238E27FC236}">
              <a16:creationId xmlns:a16="http://schemas.microsoft.com/office/drawing/2014/main" id="{1814152B-A333-4C9B-A2B8-FCD75B37E63E}"/>
            </a:ext>
          </a:extLst>
        </xdr:cNvPr>
        <xdr:cNvCxnSpPr/>
      </xdr:nvCxnSpPr>
      <xdr:spPr>
        <a:xfrm>
          <a:off x="10388600" y="7238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57516</xdr:rowOff>
    </xdr:from>
    <xdr:ext cx="599010" cy="259045"/>
    <xdr:sp macro="" textlink="">
      <xdr:nvSpPr>
        <xdr:cNvPr id="112" name="【道路】&#10;一人当たり延長最大値テキスト">
          <a:extLst>
            <a:ext uri="{FF2B5EF4-FFF2-40B4-BE49-F238E27FC236}">
              <a16:creationId xmlns:a16="http://schemas.microsoft.com/office/drawing/2014/main" id="{A74FBE33-2915-480E-90D1-26BCA9852CA7}"/>
            </a:ext>
          </a:extLst>
        </xdr:cNvPr>
        <xdr:cNvSpPr txBox="1"/>
      </xdr:nvSpPr>
      <xdr:spPr>
        <a:xfrm>
          <a:off x="10515600" y="5543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110839</xdr:rowOff>
    </xdr:from>
    <xdr:to>
      <xdr:col>55</xdr:col>
      <xdr:colOff>88900</xdr:colOff>
      <xdr:row>33</xdr:row>
      <xdr:rowOff>110839</xdr:rowOff>
    </xdr:to>
    <xdr:cxnSp macro="">
      <xdr:nvCxnSpPr>
        <xdr:cNvPr id="113" name="直線コネクタ 112">
          <a:extLst>
            <a:ext uri="{FF2B5EF4-FFF2-40B4-BE49-F238E27FC236}">
              <a16:creationId xmlns:a16="http://schemas.microsoft.com/office/drawing/2014/main" id="{A1ACF75A-0289-4608-B9B9-8BC3F3562029}"/>
            </a:ext>
          </a:extLst>
        </xdr:cNvPr>
        <xdr:cNvCxnSpPr/>
      </xdr:nvCxnSpPr>
      <xdr:spPr>
        <a:xfrm>
          <a:off x="10388600" y="5768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22251</xdr:rowOff>
    </xdr:from>
    <xdr:ext cx="534377" cy="259045"/>
    <xdr:sp macro="" textlink="">
      <xdr:nvSpPr>
        <xdr:cNvPr id="114" name="【道路】&#10;一人当たり延長平均値テキスト">
          <a:extLst>
            <a:ext uri="{FF2B5EF4-FFF2-40B4-BE49-F238E27FC236}">
              <a16:creationId xmlns:a16="http://schemas.microsoft.com/office/drawing/2014/main" id="{727E558B-8021-4538-AE92-6413FC031DA8}"/>
            </a:ext>
          </a:extLst>
        </xdr:cNvPr>
        <xdr:cNvSpPr txBox="1"/>
      </xdr:nvSpPr>
      <xdr:spPr>
        <a:xfrm>
          <a:off x="10515600" y="6880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170824</xdr:rowOff>
    </xdr:from>
    <xdr:to>
      <xdr:col>55</xdr:col>
      <xdr:colOff>50800</xdr:colOff>
      <xdr:row>41</xdr:row>
      <xdr:rowOff>100974</xdr:rowOff>
    </xdr:to>
    <xdr:sp macro="" textlink="">
      <xdr:nvSpPr>
        <xdr:cNvPr id="115" name="フローチャート: 判断 114">
          <a:extLst>
            <a:ext uri="{FF2B5EF4-FFF2-40B4-BE49-F238E27FC236}">
              <a16:creationId xmlns:a16="http://schemas.microsoft.com/office/drawing/2014/main" id="{1A97FACA-D5FE-4949-9EF3-F0ECAE472BBA}"/>
            </a:ext>
          </a:extLst>
        </xdr:cNvPr>
        <xdr:cNvSpPr/>
      </xdr:nvSpPr>
      <xdr:spPr>
        <a:xfrm>
          <a:off x="10426700" y="7028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162964</xdr:rowOff>
    </xdr:from>
    <xdr:to>
      <xdr:col>50</xdr:col>
      <xdr:colOff>165100</xdr:colOff>
      <xdr:row>41</xdr:row>
      <xdr:rowOff>93114</xdr:rowOff>
    </xdr:to>
    <xdr:sp macro="" textlink="">
      <xdr:nvSpPr>
        <xdr:cNvPr id="116" name="フローチャート: 判断 115">
          <a:extLst>
            <a:ext uri="{FF2B5EF4-FFF2-40B4-BE49-F238E27FC236}">
              <a16:creationId xmlns:a16="http://schemas.microsoft.com/office/drawing/2014/main" id="{C08A1551-2557-4A60-827E-50AC529F2193}"/>
            </a:ext>
          </a:extLst>
        </xdr:cNvPr>
        <xdr:cNvSpPr/>
      </xdr:nvSpPr>
      <xdr:spPr>
        <a:xfrm>
          <a:off x="9588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168856</xdr:rowOff>
    </xdr:from>
    <xdr:to>
      <xdr:col>46</xdr:col>
      <xdr:colOff>38100</xdr:colOff>
      <xdr:row>41</xdr:row>
      <xdr:rowOff>99006</xdr:rowOff>
    </xdr:to>
    <xdr:sp macro="" textlink="">
      <xdr:nvSpPr>
        <xdr:cNvPr id="117" name="フローチャート: 判断 116">
          <a:extLst>
            <a:ext uri="{FF2B5EF4-FFF2-40B4-BE49-F238E27FC236}">
              <a16:creationId xmlns:a16="http://schemas.microsoft.com/office/drawing/2014/main" id="{539B45B8-F6A7-468B-A76F-22AA7C3E3C95}"/>
            </a:ext>
          </a:extLst>
        </xdr:cNvPr>
        <xdr:cNvSpPr/>
      </xdr:nvSpPr>
      <xdr:spPr>
        <a:xfrm>
          <a:off x="8699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10524</xdr:rowOff>
    </xdr:from>
    <xdr:to>
      <xdr:col>41</xdr:col>
      <xdr:colOff>101600</xdr:colOff>
      <xdr:row>41</xdr:row>
      <xdr:rowOff>112124</xdr:rowOff>
    </xdr:to>
    <xdr:sp macro="" textlink="">
      <xdr:nvSpPr>
        <xdr:cNvPr id="118" name="フローチャート: 判断 117">
          <a:extLst>
            <a:ext uri="{FF2B5EF4-FFF2-40B4-BE49-F238E27FC236}">
              <a16:creationId xmlns:a16="http://schemas.microsoft.com/office/drawing/2014/main" id="{031DD00A-7B50-4317-9AF4-C0C5735E038F}"/>
            </a:ext>
          </a:extLst>
        </xdr:cNvPr>
        <xdr:cNvSpPr/>
      </xdr:nvSpPr>
      <xdr:spPr>
        <a:xfrm>
          <a:off x="7810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66EA94EC-C53E-4B4C-9C10-69BD08F08CC4}"/>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1277068-2210-4F95-9A30-D2F3C8687467}"/>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9FD87E1D-A4A7-449B-8CE0-F1B39DEE71CF}"/>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7126C87D-9EE7-4C26-B10E-90E7F4846E1A}"/>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5ED9C985-867F-4EF2-B3ED-7EE211E204CD}"/>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86809</xdr:rowOff>
    </xdr:from>
    <xdr:to>
      <xdr:col>55</xdr:col>
      <xdr:colOff>50800</xdr:colOff>
      <xdr:row>42</xdr:row>
      <xdr:rowOff>16959</xdr:rowOff>
    </xdr:to>
    <xdr:sp macro="" textlink="">
      <xdr:nvSpPr>
        <xdr:cNvPr id="124" name="楕円 123">
          <a:extLst>
            <a:ext uri="{FF2B5EF4-FFF2-40B4-BE49-F238E27FC236}">
              <a16:creationId xmlns:a16="http://schemas.microsoft.com/office/drawing/2014/main" id="{F72079E4-7C66-4A0A-8286-AB9196B5772E}"/>
            </a:ext>
          </a:extLst>
        </xdr:cNvPr>
        <xdr:cNvSpPr/>
      </xdr:nvSpPr>
      <xdr:spPr>
        <a:xfrm>
          <a:off x="10426700" y="7116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1736</xdr:rowOff>
    </xdr:from>
    <xdr:ext cx="534377" cy="259045"/>
    <xdr:sp macro="" textlink="">
      <xdr:nvSpPr>
        <xdr:cNvPr id="125" name="【道路】&#10;一人当たり延長該当値テキスト">
          <a:extLst>
            <a:ext uri="{FF2B5EF4-FFF2-40B4-BE49-F238E27FC236}">
              <a16:creationId xmlns:a16="http://schemas.microsoft.com/office/drawing/2014/main" id="{207737DB-4230-409A-8D6E-2D519B61776E}"/>
            </a:ext>
          </a:extLst>
        </xdr:cNvPr>
        <xdr:cNvSpPr txBox="1"/>
      </xdr:nvSpPr>
      <xdr:spPr>
        <a:xfrm>
          <a:off x="10515600" y="7031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87275</xdr:rowOff>
    </xdr:from>
    <xdr:to>
      <xdr:col>50</xdr:col>
      <xdr:colOff>165100</xdr:colOff>
      <xdr:row>42</xdr:row>
      <xdr:rowOff>17425</xdr:rowOff>
    </xdr:to>
    <xdr:sp macro="" textlink="">
      <xdr:nvSpPr>
        <xdr:cNvPr id="126" name="楕円 125">
          <a:extLst>
            <a:ext uri="{FF2B5EF4-FFF2-40B4-BE49-F238E27FC236}">
              <a16:creationId xmlns:a16="http://schemas.microsoft.com/office/drawing/2014/main" id="{EC77B5F1-8DA5-402B-9B3E-89EEE5DD8E07}"/>
            </a:ext>
          </a:extLst>
        </xdr:cNvPr>
        <xdr:cNvSpPr/>
      </xdr:nvSpPr>
      <xdr:spPr>
        <a:xfrm>
          <a:off x="9588500" y="711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137609</xdr:rowOff>
    </xdr:from>
    <xdr:to>
      <xdr:col>55</xdr:col>
      <xdr:colOff>0</xdr:colOff>
      <xdr:row>41</xdr:row>
      <xdr:rowOff>138075</xdr:rowOff>
    </xdr:to>
    <xdr:cxnSp macro="">
      <xdr:nvCxnSpPr>
        <xdr:cNvPr id="127" name="直線コネクタ 126">
          <a:extLst>
            <a:ext uri="{FF2B5EF4-FFF2-40B4-BE49-F238E27FC236}">
              <a16:creationId xmlns:a16="http://schemas.microsoft.com/office/drawing/2014/main" id="{218751E4-AC3E-456B-A2DD-1E1E4B513880}"/>
            </a:ext>
          </a:extLst>
        </xdr:cNvPr>
        <xdr:cNvCxnSpPr/>
      </xdr:nvCxnSpPr>
      <xdr:spPr>
        <a:xfrm flipV="1">
          <a:off x="9639300" y="7167059"/>
          <a:ext cx="838200" cy="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87775</xdr:rowOff>
    </xdr:from>
    <xdr:to>
      <xdr:col>46</xdr:col>
      <xdr:colOff>38100</xdr:colOff>
      <xdr:row>42</xdr:row>
      <xdr:rowOff>17925</xdr:rowOff>
    </xdr:to>
    <xdr:sp macro="" textlink="">
      <xdr:nvSpPr>
        <xdr:cNvPr id="128" name="楕円 127">
          <a:extLst>
            <a:ext uri="{FF2B5EF4-FFF2-40B4-BE49-F238E27FC236}">
              <a16:creationId xmlns:a16="http://schemas.microsoft.com/office/drawing/2014/main" id="{ED9440B6-F47E-4DAD-AEA2-458448A74309}"/>
            </a:ext>
          </a:extLst>
        </xdr:cNvPr>
        <xdr:cNvSpPr/>
      </xdr:nvSpPr>
      <xdr:spPr>
        <a:xfrm>
          <a:off x="8699500" y="711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138075</xdr:rowOff>
    </xdr:from>
    <xdr:to>
      <xdr:col>50</xdr:col>
      <xdr:colOff>114300</xdr:colOff>
      <xdr:row>41</xdr:row>
      <xdr:rowOff>138575</xdr:rowOff>
    </xdr:to>
    <xdr:cxnSp macro="">
      <xdr:nvCxnSpPr>
        <xdr:cNvPr id="129" name="直線コネクタ 128">
          <a:extLst>
            <a:ext uri="{FF2B5EF4-FFF2-40B4-BE49-F238E27FC236}">
              <a16:creationId xmlns:a16="http://schemas.microsoft.com/office/drawing/2014/main" id="{67A44336-7A7A-435B-94F8-BD1C91AC4367}"/>
            </a:ext>
          </a:extLst>
        </xdr:cNvPr>
        <xdr:cNvCxnSpPr/>
      </xdr:nvCxnSpPr>
      <xdr:spPr>
        <a:xfrm flipV="1">
          <a:off x="8750300" y="7167525"/>
          <a:ext cx="889000" cy="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87943</xdr:rowOff>
    </xdr:from>
    <xdr:to>
      <xdr:col>41</xdr:col>
      <xdr:colOff>101600</xdr:colOff>
      <xdr:row>42</xdr:row>
      <xdr:rowOff>18093</xdr:rowOff>
    </xdr:to>
    <xdr:sp macro="" textlink="">
      <xdr:nvSpPr>
        <xdr:cNvPr id="130" name="楕円 129">
          <a:extLst>
            <a:ext uri="{FF2B5EF4-FFF2-40B4-BE49-F238E27FC236}">
              <a16:creationId xmlns:a16="http://schemas.microsoft.com/office/drawing/2014/main" id="{41AD04CE-0808-4E19-926A-BBA1CC7C5772}"/>
            </a:ext>
          </a:extLst>
        </xdr:cNvPr>
        <xdr:cNvSpPr/>
      </xdr:nvSpPr>
      <xdr:spPr>
        <a:xfrm>
          <a:off x="7810500" y="7117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138575</xdr:rowOff>
    </xdr:from>
    <xdr:to>
      <xdr:col>45</xdr:col>
      <xdr:colOff>177800</xdr:colOff>
      <xdr:row>41</xdr:row>
      <xdr:rowOff>138743</xdr:rowOff>
    </xdr:to>
    <xdr:cxnSp macro="">
      <xdr:nvCxnSpPr>
        <xdr:cNvPr id="131" name="直線コネクタ 130">
          <a:extLst>
            <a:ext uri="{FF2B5EF4-FFF2-40B4-BE49-F238E27FC236}">
              <a16:creationId xmlns:a16="http://schemas.microsoft.com/office/drawing/2014/main" id="{B3B9C216-6B66-460E-950B-D2055AFFC1DA}"/>
            </a:ext>
          </a:extLst>
        </xdr:cNvPr>
        <xdr:cNvCxnSpPr/>
      </xdr:nvCxnSpPr>
      <xdr:spPr>
        <a:xfrm flipV="1">
          <a:off x="7861300" y="7168025"/>
          <a:ext cx="889000" cy="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109641</xdr:rowOff>
    </xdr:from>
    <xdr:ext cx="534377" cy="259045"/>
    <xdr:sp macro="" textlink="">
      <xdr:nvSpPr>
        <xdr:cNvPr id="132" name="n_1aveValue【道路】&#10;一人当たり延長">
          <a:extLst>
            <a:ext uri="{FF2B5EF4-FFF2-40B4-BE49-F238E27FC236}">
              <a16:creationId xmlns:a16="http://schemas.microsoft.com/office/drawing/2014/main" id="{6FE4860E-FD15-4A2A-8A5E-7D0695BE7311}"/>
            </a:ext>
          </a:extLst>
        </xdr:cNvPr>
        <xdr:cNvSpPr txBox="1"/>
      </xdr:nvSpPr>
      <xdr:spPr>
        <a:xfrm>
          <a:off x="9359411" y="679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115533</xdr:rowOff>
    </xdr:from>
    <xdr:ext cx="534377" cy="259045"/>
    <xdr:sp macro="" textlink="">
      <xdr:nvSpPr>
        <xdr:cNvPr id="133" name="n_2aveValue【道路】&#10;一人当たり延長">
          <a:extLst>
            <a:ext uri="{FF2B5EF4-FFF2-40B4-BE49-F238E27FC236}">
              <a16:creationId xmlns:a16="http://schemas.microsoft.com/office/drawing/2014/main" id="{85AC8771-A43C-4FA7-88FA-05B471786BE7}"/>
            </a:ext>
          </a:extLst>
        </xdr:cNvPr>
        <xdr:cNvSpPr txBox="1"/>
      </xdr:nvSpPr>
      <xdr:spPr>
        <a:xfrm>
          <a:off x="8483111" y="680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128651</xdr:rowOff>
    </xdr:from>
    <xdr:ext cx="534377" cy="259045"/>
    <xdr:sp macro="" textlink="">
      <xdr:nvSpPr>
        <xdr:cNvPr id="134" name="n_3aveValue【道路】&#10;一人当たり延長">
          <a:extLst>
            <a:ext uri="{FF2B5EF4-FFF2-40B4-BE49-F238E27FC236}">
              <a16:creationId xmlns:a16="http://schemas.microsoft.com/office/drawing/2014/main" id="{06BEF193-3F63-481B-B972-B039F7A15F64}"/>
            </a:ext>
          </a:extLst>
        </xdr:cNvPr>
        <xdr:cNvSpPr txBox="1"/>
      </xdr:nvSpPr>
      <xdr:spPr>
        <a:xfrm>
          <a:off x="7594111" y="681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8552</xdr:rowOff>
    </xdr:from>
    <xdr:ext cx="534377" cy="259045"/>
    <xdr:sp macro="" textlink="">
      <xdr:nvSpPr>
        <xdr:cNvPr id="135" name="n_1mainValue【道路】&#10;一人当たり延長">
          <a:extLst>
            <a:ext uri="{FF2B5EF4-FFF2-40B4-BE49-F238E27FC236}">
              <a16:creationId xmlns:a16="http://schemas.microsoft.com/office/drawing/2014/main" id="{91F4E722-3FDB-42C2-92DE-CC96A278CDFC}"/>
            </a:ext>
          </a:extLst>
        </xdr:cNvPr>
        <xdr:cNvSpPr txBox="1"/>
      </xdr:nvSpPr>
      <xdr:spPr>
        <a:xfrm>
          <a:off x="9359411" y="720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9052</xdr:rowOff>
    </xdr:from>
    <xdr:ext cx="534377" cy="259045"/>
    <xdr:sp macro="" textlink="">
      <xdr:nvSpPr>
        <xdr:cNvPr id="136" name="n_2mainValue【道路】&#10;一人当たり延長">
          <a:extLst>
            <a:ext uri="{FF2B5EF4-FFF2-40B4-BE49-F238E27FC236}">
              <a16:creationId xmlns:a16="http://schemas.microsoft.com/office/drawing/2014/main" id="{DC530D7A-74F7-4688-8318-67DAFFA50C98}"/>
            </a:ext>
          </a:extLst>
        </xdr:cNvPr>
        <xdr:cNvSpPr txBox="1"/>
      </xdr:nvSpPr>
      <xdr:spPr>
        <a:xfrm>
          <a:off x="8483111" y="7209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9220</xdr:rowOff>
    </xdr:from>
    <xdr:ext cx="534377" cy="259045"/>
    <xdr:sp macro="" textlink="">
      <xdr:nvSpPr>
        <xdr:cNvPr id="137" name="n_3mainValue【道路】&#10;一人当たり延長">
          <a:extLst>
            <a:ext uri="{FF2B5EF4-FFF2-40B4-BE49-F238E27FC236}">
              <a16:creationId xmlns:a16="http://schemas.microsoft.com/office/drawing/2014/main" id="{29ADBA49-9BC1-433E-86B4-F55D78DD24B7}"/>
            </a:ext>
          </a:extLst>
        </xdr:cNvPr>
        <xdr:cNvSpPr txBox="1"/>
      </xdr:nvSpPr>
      <xdr:spPr>
        <a:xfrm>
          <a:off x="7594111" y="721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a:extLst>
            <a:ext uri="{FF2B5EF4-FFF2-40B4-BE49-F238E27FC236}">
              <a16:creationId xmlns:a16="http://schemas.microsoft.com/office/drawing/2014/main" id="{7612EA04-C6AE-4C64-9F30-2F06461C1786}"/>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a:extLst>
            <a:ext uri="{FF2B5EF4-FFF2-40B4-BE49-F238E27FC236}">
              <a16:creationId xmlns:a16="http://schemas.microsoft.com/office/drawing/2014/main" id="{D2C74AD8-D97F-4136-A576-EC7FA74FDC41}"/>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a:extLst>
            <a:ext uri="{FF2B5EF4-FFF2-40B4-BE49-F238E27FC236}">
              <a16:creationId xmlns:a16="http://schemas.microsoft.com/office/drawing/2014/main" id="{D3D42539-16E8-414B-80DB-F72C21E0E376}"/>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a:extLst>
            <a:ext uri="{FF2B5EF4-FFF2-40B4-BE49-F238E27FC236}">
              <a16:creationId xmlns:a16="http://schemas.microsoft.com/office/drawing/2014/main" id="{40DD8602-3E6C-4637-9D72-17EAF7D52579}"/>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a:extLst>
            <a:ext uri="{FF2B5EF4-FFF2-40B4-BE49-F238E27FC236}">
              <a16:creationId xmlns:a16="http://schemas.microsoft.com/office/drawing/2014/main" id="{EDDA84F6-FF18-4C3A-A0E5-65B5A1061CE5}"/>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a:extLst>
            <a:ext uri="{FF2B5EF4-FFF2-40B4-BE49-F238E27FC236}">
              <a16:creationId xmlns:a16="http://schemas.microsoft.com/office/drawing/2014/main" id="{BF0A7210-0F1E-4197-8A42-8889382BFE6B}"/>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a:extLst>
            <a:ext uri="{FF2B5EF4-FFF2-40B4-BE49-F238E27FC236}">
              <a16:creationId xmlns:a16="http://schemas.microsoft.com/office/drawing/2014/main" id="{72A8633C-4C82-4342-A011-B0B394CCB08E}"/>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a:extLst>
            <a:ext uri="{FF2B5EF4-FFF2-40B4-BE49-F238E27FC236}">
              <a16:creationId xmlns:a16="http://schemas.microsoft.com/office/drawing/2014/main" id="{9920D153-DE57-4CD9-B92C-41A9A6430F59}"/>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a:extLst>
            <a:ext uri="{FF2B5EF4-FFF2-40B4-BE49-F238E27FC236}">
              <a16:creationId xmlns:a16="http://schemas.microsoft.com/office/drawing/2014/main" id="{0325ECD2-3FA9-4184-92E5-446A2B055C55}"/>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a:extLst>
            <a:ext uri="{FF2B5EF4-FFF2-40B4-BE49-F238E27FC236}">
              <a16:creationId xmlns:a16="http://schemas.microsoft.com/office/drawing/2014/main" id="{3866FBBC-9D2A-48B5-8894-F12CADF73088}"/>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a:extLst>
            <a:ext uri="{FF2B5EF4-FFF2-40B4-BE49-F238E27FC236}">
              <a16:creationId xmlns:a16="http://schemas.microsoft.com/office/drawing/2014/main" id="{62B4C7C1-7BE7-46F7-B1EC-1E808070DE0F}"/>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a:extLst>
            <a:ext uri="{FF2B5EF4-FFF2-40B4-BE49-F238E27FC236}">
              <a16:creationId xmlns:a16="http://schemas.microsoft.com/office/drawing/2014/main" id="{2C1B0F97-E74A-4F0D-B53A-FCF5E374B2CB}"/>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a:extLst>
            <a:ext uri="{FF2B5EF4-FFF2-40B4-BE49-F238E27FC236}">
              <a16:creationId xmlns:a16="http://schemas.microsoft.com/office/drawing/2014/main" id="{A35C96CA-EDE1-48E9-8240-497AC805AD8B}"/>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a:extLst>
            <a:ext uri="{FF2B5EF4-FFF2-40B4-BE49-F238E27FC236}">
              <a16:creationId xmlns:a16="http://schemas.microsoft.com/office/drawing/2014/main" id="{786637C7-9D50-476C-A7BC-32CD80199A3A}"/>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a:extLst>
            <a:ext uri="{FF2B5EF4-FFF2-40B4-BE49-F238E27FC236}">
              <a16:creationId xmlns:a16="http://schemas.microsoft.com/office/drawing/2014/main" id="{6F37AE99-285E-422F-811E-102892DE3B87}"/>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a:extLst>
            <a:ext uri="{FF2B5EF4-FFF2-40B4-BE49-F238E27FC236}">
              <a16:creationId xmlns:a16="http://schemas.microsoft.com/office/drawing/2014/main" id="{9D08A8D9-EB27-49B9-87AC-416861F1169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a:extLst>
            <a:ext uri="{FF2B5EF4-FFF2-40B4-BE49-F238E27FC236}">
              <a16:creationId xmlns:a16="http://schemas.microsoft.com/office/drawing/2014/main" id="{20F4AD52-C5B0-4004-B504-4935688BA0E2}"/>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a:extLst>
            <a:ext uri="{FF2B5EF4-FFF2-40B4-BE49-F238E27FC236}">
              <a16:creationId xmlns:a16="http://schemas.microsoft.com/office/drawing/2014/main" id="{BBAADB81-D058-4C25-9079-7E765A0962F1}"/>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a:extLst>
            <a:ext uri="{FF2B5EF4-FFF2-40B4-BE49-F238E27FC236}">
              <a16:creationId xmlns:a16="http://schemas.microsoft.com/office/drawing/2014/main" id="{0A1BDD59-E925-48EF-B8EA-C8439F60AB47}"/>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a:extLst>
            <a:ext uri="{FF2B5EF4-FFF2-40B4-BE49-F238E27FC236}">
              <a16:creationId xmlns:a16="http://schemas.microsoft.com/office/drawing/2014/main" id="{B0F65472-8904-4F36-BC00-50B188FE2A99}"/>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a:extLst>
            <a:ext uri="{FF2B5EF4-FFF2-40B4-BE49-F238E27FC236}">
              <a16:creationId xmlns:a16="http://schemas.microsoft.com/office/drawing/2014/main" id="{78352172-5CB2-4A1B-861A-AC589F463057}"/>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a:extLst>
            <a:ext uri="{FF2B5EF4-FFF2-40B4-BE49-F238E27FC236}">
              <a16:creationId xmlns:a16="http://schemas.microsoft.com/office/drawing/2014/main" id="{BA6EE32F-592C-4C46-9395-2BF0823B82B3}"/>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a:extLst>
            <a:ext uri="{FF2B5EF4-FFF2-40B4-BE49-F238E27FC236}">
              <a16:creationId xmlns:a16="http://schemas.microsoft.com/office/drawing/2014/main" id="{938E4C31-DF2F-4118-9AE4-D38087118AEA}"/>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a:extLst>
            <a:ext uri="{FF2B5EF4-FFF2-40B4-BE49-F238E27FC236}">
              <a16:creationId xmlns:a16="http://schemas.microsoft.com/office/drawing/2014/main" id="{FE77CCC8-7920-4806-82BE-62F0D517B23F}"/>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橋りょう・トンネル】&#10;有形固定資産減価償却率グラフ枠">
          <a:extLst>
            <a:ext uri="{FF2B5EF4-FFF2-40B4-BE49-F238E27FC236}">
              <a16:creationId xmlns:a16="http://schemas.microsoft.com/office/drawing/2014/main" id="{54DF0334-271A-4F4C-B6CF-E303B5C4064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130628</xdr:rowOff>
    </xdr:from>
    <xdr:to>
      <xdr:col>24</xdr:col>
      <xdr:colOff>62865</xdr:colOff>
      <xdr:row>64</xdr:row>
      <xdr:rowOff>102870</xdr:rowOff>
    </xdr:to>
    <xdr:cxnSp macro="">
      <xdr:nvCxnSpPr>
        <xdr:cNvPr id="163" name="直線コネクタ 162">
          <a:extLst>
            <a:ext uri="{FF2B5EF4-FFF2-40B4-BE49-F238E27FC236}">
              <a16:creationId xmlns:a16="http://schemas.microsoft.com/office/drawing/2014/main" id="{797151CD-887D-45CB-A66E-FAF36F81925C}"/>
            </a:ext>
          </a:extLst>
        </xdr:cNvPr>
        <xdr:cNvCxnSpPr/>
      </xdr:nvCxnSpPr>
      <xdr:spPr>
        <a:xfrm flipV="1">
          <a:off x="4634865" y="9560378"/>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64" name="【橋りょう・トンネル】&#10;有形固定資産減価償却率最小値テキスト">
          <a:extLst>
            <a:ext uri="{FF2B5EF4-FFF2-40B4-BE49-F238E27FC236}">
              <a16:creationId xmlns:a16="http://schemas.microsoft.com/office/drawing/2014/main" id="{857B6396-74BA-4DC7-AB2F-507575844E5F}"/>
            </a:ext>
          </a:extLst>
        </xdr:cNvPr>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65" name="直線コネクタ 164">
          <a:extLst>
            <a:ext uri="{FF2B5EF4-FFF2-40B4-BE49-F238E27FC236}">
              <a16:creationId xmlns:a16="http://schemas.microsoft.com/office/drawing/2014/main" id="{7CD54EF7-7CA8-4D6D-9C8F-FEBED844AF26}"/>
            </a:ext>
          </a:extLst>
        </xdr:cNvPr>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77305</xdr:rowOff>
    </xdr:from>
    <xdr:ext cx="405111" cy="259045"/>
    <xdr:sp macro="" textlink="">
      <xdr:nvSpPr>
        <xdr:cNvPr id="166" name="【橋りょう・トンネル】&#10;有形固定資産減価償却率最大値テキスト">
          <a:extLst>
            <a:ext uri="{FF2B5EF4-FFF2-40B4-BE49-F238E27FC236}">
              <a16:creationId xmlns:a16="http://schemas.microsoft.com/office/drawing/2014/main" id="{38585047-6012-4E78-B056-525E510D792F}"/>
            </a:ext>
          </a:extLst>
        </xdr:cNvPr>
        <xdr:cNvSpPr txBox="1"/>
      </xdr:nvSpPr>
      <xdr:spPr>
        <a:xfrm>
          <a:off x="4673600" y="9335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130628</xdr:rowOff>
    </xdr:from>
    <xdr:to>
      <xdr:col>24</xdr:col>
      <xdr:colOff>152400</xdr:colOff>
      <xdr:row>55</xdr:row>
      <xdr:rowOff>130628</xdr:rowOff>
    </xdr:to>
    <xdr:cxnSp macro="">
      <xdr:nvCxnSpPr>
        <xdr:cNvPr id="167" name="直線コネクタ 166">
          <a:extLst>
            <a:ext uri="{FF2B5EF4-FFF2-40B4-BE49-F238E27FC236}">
              <a16:creationId xmlns:a16="http://schemas.microsoft.com/office/drawing/2014/main" id="{A7AF97C2-C18C-4B03-B04C-96FADEFA253D}"/>
            </a:ext>
          </a:extLst>
        </xdr:cNvPr>
        <xdr:cNvCxnSpPr/>
      </xdr:nvCxnSpPr>
      <xdr:spPr>
        <a:xfrm>
          <a:off x="4546600" y="9560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113773</xdr:rowOff>
    </xdr:from>
    <xdr:ext cx="405111" cy="259045"/>
    <xdr:sp macro="" textlink="">
      <xdr:nvSpPr>
        <xdr:cNvPr id="168" name="【橋りょう・トンネル】&#10;有形固定資産減価償却率平均値テキスト">
          <a:extLst>
            <a:ext uri="{FF2B5EF4-FFF2-40B4-BE49-F238E27FC236}">
              <a16:creationId xmlns:a16="http://schemas.microsoft.com/office/drawing/2014/main" id="{2B7FAEFB-785F-4DF6-9C17-A90C7441DF6C}"/>
            </a:ext>
          </a:extLst>
        </xdr:cNvPr>
        <xdr:cNvSpPr txBox="1"/>
      </xdr:nvSpPr>
      <xdr:spPr>
        <a:xfrm>
          <a:off x="4673600" y="100578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135346</xdr:rowOff>
    </xdr:from>
    <xdr:to>
      <xdr:col>24</xdr:col>
      <xdr:colOff>114300</xdr:colOff>
      <xdr:row>59</xdr:row>
      <xdr:rowOff>65496</xdr:rowOff>
    </xdr:to>
    <xdr:sp macro="" textlink="">
      <xdr:nvSpPr>
        <xdr:cNvPr id="169" name="フローチャート: 判断 168">
          <a:extLst>
            <a:ext uri="{FF2B5EF4-FFF2-40B4-BE49-F238E27FC236}">
              <a16:creationId xmlns:a16="http://schemas.microsoft.com/office/drawing/2014/main" id="{660E4A40-03AD-4116-8E72-28DC431FD13E}"/>
            </a:ext>
          </a:extLst>
        </xdr:cNvPr>
        <xdr:cNvSpPr/>
      </xdr:nvSpPr>
      <xdr:spPr>
        <a:xfrm>
          <a:off x="45847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150041</xdr:rowOff>
    </xdr:from>
    <xdr:to>
      <xdr:col>20</xdr:col>
      <xdr:colOff>38100</xdr:colOff>
      <xdr:row>59</xdr:row>
      <xdr:rowOff>80191</xdr:rowOff>
    </xdr:to>
    <xdr:sp macro="" textlink="">
      <xdr:nvSpPr>
        <xdr:cNvPr id="170" name="フローチャート: 判断 169">
          <a:extLst>
            <a:ext uri="{FF2B5EF4-FFF2-40B4-BE49-F238E27FC236}">
              <a16:creationId xmlns:a16="http://schemas.microsoft.com/office/drawing/2014/main" id="{783FF523-4AD7-4DAE-A65E-0D0649AC1D76}"/>
            </a:ext>
          </a:extLst>
        </xdr:cNvPr>
        <xdr:cNvSpPr/>
      </xdr:nvSpPr>
      <xdr:spPr>
        <a:xfrm>
          <a:off x="37465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3084</xdr:rowOff>
    </xdr:from>
    <xdr:to>
      <xdr:col>15</xdr:col>
      <xdr:colOff>101600</xdr:colOff>
      <xdr:row>59</xdr:row>
      <xdr:rowOff>104684</xdr:rowOff>
    </xdr:to>
    <xdr:sp macro="" textlink="">
      <xdr:nvSpPr>
        <xdr:cNvPr id="171" name="フローチャート: 判断 170">
          <a:extLst>
            <a:ext uri="{FF2B5EF4-FFF2-40B4-BE49-F238E27FC236}">
              <a16:creationId xmlns:a16="http://schemas.microsoft.com/office/drawing/2014/main" id="{E9A8AA83-E297-4F39-80D6-7D3C880091FB}"/>
            </a:ext>
          </a:extLst>
        </xdr:cNvPr>
        <xdr:cNvSpPr/>
      </xdr:nvSpPr>
      <xdr:spPr>
        <a:xfrm>
          <a:off x="2857500" y="1011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58601</xdr:rowOff>
    </xdr:from>
    <xdr:to>
      <xdr:col>10</xdr:col>
      <xdr:colOff>165100</xdr:colOff>
      <xdr:row>59</xdr:row>
      <xdr:rowOff>160201</xdr:rowOff>
    </xdr:to>
    <xdr:sp macro="" textlink="">
      <xdr:nvSpPr>
        <xdr:cNvPr id="172" name="フローチャート: 判断 171">
          <a:extLst>
            <a:ext uri="{FF2B5EF4-FFF2-40B4-BE49-F238E27FC236}">
              <a16:creationId xmlns:a16="http://schemas.microsoft.com/office/drawing/2014/main" id="{AEE66A86-5741-487A-ADD7-002940B84E1A}"/>
            </a:ext>
          </a:extLst>
        </xdr:cNvPr>
        <xdr:cNvSpPr/>
      </xdr:nvSpPr>
      <xdr:spPr>
        <a:xfrm>
          <a:off x="1968500" y="1017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02EED2F3-41AB-47B9-A03F-F8B8718987D9}"/>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28CF49D1-F766-412B-9F05-FA494D60447E}"/>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E97E0C7D-4ED6-40F7-8567-B0268CC1E2AB}"/>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BF5862EE-BE13-4220-A91C-D9DBEFF06995}"/>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1DC27529-755A-4F8F-94ED-54BD874A6A27}"/>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119017</xdr:rowOff>
    </xdr:from>
    <xdr:to>
      <xdr:col>24</xdr:col>
      <xdr:colOff>114300</xdr:colOff>
      <xdr:row>59</xdr:row>
      <xdr:rowOff>49167</xdr:rowOff>
    </xdr:to>
    <xdr:sp macro="" textlink="">
      <xdr:nvSpPr>
        <xdr:cNvPr id="178" name="楕円 177">
          <a:extLst>
            <a:ext uri="{FF2B5EF4-FFF2-40B4-BE49-F238E27FC236}">
              <a16:creationId xmlns:a16="http://schemas.microsoft.com/office/drawing/2014/main" id="{2E1A6697-B186-49D3-AA4E-51ADC048C183}"/>
            </a:ext>
          </a:extLst>
        </xdr:cNvPr>
        <xdr:cNvSpPr/>
      </xdr:nvSpPr>
      <xdr:spPr>
        <a:xfrm>
          <a:off x="4584700" y="1006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141894</xdr:rowOff>
    </xdr:from>
    <xdr:ext cx="405111" cy="259045"/>
    <xdr:sp macro="" textlink="">
      <xdr:nvSpPr>
        <xdr:cNvPr id="179" name="【橋りょう・トンネル】&#10;有形固定資産減価償却率該当値テキスト">
          <a:extLst>
            <a:ext uri="{FF2B5EF4-FFF2-40B4-BE49-F238E27FC236}">
              <a16:creationId xmlns:a16="http://schemas.microsoft.com/office/drawing/2014/main" id="{E78B06D5-6916-4D21-97EA-349889A02BDC}"/>
            </a:ext>
          </a:extLst>
        </xdr:cNvPr>
        <xdr:cNvSpPr txBox="1"/>
      </xdr:nvSpPr>
      <xdr:spPr>
        <a:xfrm>
          <a:off x="4673600" y="99145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146776</xdr:rowOff>
    </xdr:from>
    <xdr:to>
      <xdr:col>20</xdr:col>
      <xdr:colOff>38100</xdr:colOff>
      <xdr:row>59</xdr:row>
      <xdr:rowOff>76926</xdr:rowOff>
    </xdr:to>
    <xdr:sp macro="" textlink="">
      <xdr:nvSpPr>
        <xdr:cNvPr id="180" name="楕円 179">
          <a:extLst>
            <a:ext uri="{FF2B5EF4-FFF2-40B4-BE49-F238E27FC236}">
              <a16:creationId xmlns:a16="http://schemas.microsoft.com/office/drawing/2014/main" id="{9DA23F5C-B4E6-453A-ACBA-19BEA9E593F0}"/>
            </a:ext>
          </a:extLst>
        </xdr:cNvPr>
        <xdr:cNvSpPr/>
      </xdr:nvSpPr>
      <xdr:spPr>
        <a:xfrm>
          <a:off x="3746500" y="1009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169817</xdr:rowOff>
    </xdr:from>
    <xdr:to>
      <xdr:col>24</xdr:col>
      <xdr:colOff>63500</xdr:colOff>
      <xdr:row>59</xdr:row>
      <xdr:rowOff>26126</xdr:rowOff>
    </xdr:to>
    <xdr:cxnSp macro="">
      <xdr:nvCxnSpPr>
        <xdr:cNvPr id="181" name="直線コネクタ 180">
          <a:extLst>
            <a:ext uri="{FF2B5EF4-FFF2-40B4-BE49-F238E27FC236}">
              <a16:creationId xmlns:a16="http://schemas.microsoft.com/office/drawing/2014/main" id="{E8478EF1-37D6-4750-8AF8-3E09AD0C0EED}"/>
            </a:ext>
          </a:extLst>
        </xdr:cNvPr>
        <xdr:cNvCxnSpPr/>
      </xdr:nvCxnSpPr>
      <xdr:spPr>
        <a:xfrm flipV="1">
          <a:off x="3797300" y="10113917"/>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1451</xdr:rowOff>
    </xdr:from>
    <xdr:to>
      <xdr:col>15</xdr:col>
      <xdr:colOff>101600</xdr:colOff>
      <xdr:row>59</xdr:row>
      <xdr:rowOff>103051</xdr:rowOff>
    </xdr:to>
    <xdr:sp macro="" textlink="">
      <xdr:nvSpPr>
        <xdr:cNvPr id="182" name="楕円 181">
          <a:extLst>
            <a:ext uri="{FF2B5EF4-FFF2-40B4-BE49-F238E27FC236}">
              <a16:creationId xmlns:a16="http://schemas.microsoft.com/office/drawing/2014/main" id="{D20AABBB-3269-4333-8C3C-32778A6E934B}"/>
            </a:ext>
          </a:extLst>
        </xdr:cNvPr>
        <xdr:cNvSpPr/>
      </xdr:nvSpPr>
      <xdr:spPr>
        <a:xfrm>
          <a:off x="2857500" y="1011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26126</xdr:rowOff>
    </xdr:from>
    <xdr:to>
      <xdr:col>19</xdr:col>
      <xdr:colOff>177800</xdr:colOff>
      <xdr:row>59</xdr:row>
      <xdr:rowOff>52251</xdr:rowOff>
    </xdr:to>
    <xdr:cxnSp macro="">
      <xdr:nvCxnSpPr>
        <xdr:cNvPr id="183" name="直線コネクタ 182">
          <a:extLst>
            <a:ext uri="{FF2B5EF4-FFF2-40B4-BE49-F238E27FC236}">
              <a16:creationId xmlns:a16="http://schemas.microsoft.com/office/drawing/2014/main" id="{C460F547-AF13-4892-8169-B01E748E9325}"/>
            </a:ext>
          </a:extLst>
        </xdr:cNvPr>
        <xdr:cNvCxnSpPr/>
      </xdr:nvCxnSpPr>
      <xdr:spPr>
        <a:xfrm flipV="1">
          <a:off x="2908300" y="1014167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29210</xdr:rowOff>
    </xdr:from>
    <xdr:to>
      <xdr:col>10</xdr:col>
      <xdr:colOff>165100</xdr:colOff>
      <xdr:row>59</xdr:row>
      <xdr:rowOff>130810</xdr:rowOff>
    </xdr:to>
    <xdr:sp macro="" textlink="">
      <xdr:nvSpPr>
        <xdr:cNvPr id="184" name="楕円 183">
          <a:extLst>
            <a:ext uri="{FF2B5EF4-FFF2-40B4-BE49-F238E27FC236}">
              <a16:creationId xmlns:a16="http://schemas.microsoft.com/office/drawing/2014/main" id="{040FBA57-50B7-4500-ADEF-C0FECB5C9132}"/>
            </a:ext>
          </a:extLst>
        </xdr:cNvPr>
        <xdr:cNvSpPr/>
      </xdr:nvSpPr>
      <xdr:spPr>
        <a:xfrm>
          <a:off x="1968500" y="1014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52251</xdr:rowOff>
    </xdr:from>
    <xdr:to>
      <xdr:col>15</xdr:col>
      <xdr:colOff>50800</xdr:colOff>
      <xdr:row>59</xdr:row>
      <xdr:rowOff>80010</xdr:rowOff>
    </xdr:to>
    <xdr:cxnSp macro="">
      <xdr:nvCxnSpPr>
        <xdr:cNvPr id="185" name="直線コネクタ 184">
          <a:extLst>
            <a:ext uri="{FF2B5EF4-FFF2-40B4-BE49-F238E27FC236}">
              <a16:creationId xmlns:a16="http://schemas.microsoft.com/office/drawing/2014/main" id="{12EE6535-2E5C-45BB-9959-A9ECEACC7C28}"/>
            </a:ext>
          </a:extLst>
        </xdr:cNvPr>
        <xdr:cNvCxnSpPr/>
      </xdr:nvCxnSpPr>
      <xdr:spPr>
        <a:xfrm flipV="1">
          <a:off x="2019300" y="10167801"/>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71318</xdr:rowOff>
    </xdr:from>
    <xdr:ext cx="405111" cy="259045"/>
    <xdr:sp macro="" textlink="">
      <xdr:nvSpPr>
        <xdr:cNvPr id="186" name="n_1aveValue【橋りょう・トンネル】&#10;有形固定資産減価償却率">
          <a:extLst>
            <a:ext uri="{FF2B5EF4-FFF2-40B4-BE49-F238E27FC236}">
              <a16:creationId xmlns:a16="http://schemas.microsoft.com/office/drawing/2014/main" id="{9DEEFCB7-7996-45EC-9919-56207073A324}"/>
            </a:ext>
          </a:extLst>
        </xdr:cNvPr>
        <xdr:cNvSpPr txBox="1"/>
      </xdr:nvSpPr>
      <xdr:spPr>
        <a:xfrm>
          <a:off x="3582044" y="101868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95811</xdr:rowOff>
    </xdr:from>
    <xdr:ext cx="405111" cy="259045"/>
    <xdr:sp macro="" textlink="">
      <xdr:nvSpPr>
        <xdr:cNvPr id="187" name="n_2aveValue【橋りょう・トンネル】&#10;有形固定資産減価償却率">
          <a:extLst>
            <a:ext uri="{FF2B5EF4-FFF2-40B4-BE49-F238E27FC236}">
              <a16:creationId xmlns:a16="http://schemas.microsoft.com/office/drawing/2014/main" id="{6BE75244-4B87-443F-8095-65CF8FB83EDF}"/>
            </a:ext>
          </a:extLst>
        </xdr:cNvPr>
        <xdr:cNvSpPr txBox="1"/>
      </xdr:nvSpPr>
      <xdr:spPr>
        <a:xfrm>
          <a:off x="2705744" y="10211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151328</xdr:rowOff>
    </xdr:from>
    <xdr:ext cx="405111" cy="259045"/>
    <xdr:sp macro="" textlink="">
      <xdr:nvSpPr>
        <xdr:cNvPr id="188" name="n_3aveValue【橋りょう・トンネル】&#10;有形固定資産減価償却率">
          <a:extLst>
            <a:ext uri="{FF2B5EF4-FFF2-40B4-BE49-F238E27FC236}">
              <a16:creationId xmlns:a16="http://schemas.microsoft.com/office/drawing/2014/main" id="{6E1B4DAD-7099-45B2-8C80-95BACCD25034}"/>
            </a:ext>
          </a:extLst>
        </xdr:cNvPr>
        <xdr:cNvSpPr txBox="1"/>
      </xdr:nvSpPr>
      <xdr:spPr>
        <a:xfrm>
          <a:off x="1816744" y="10266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93453</xdr:rowOff>
    </xdr:from>
    <xdr:ext cx="405111" cy="259045"/>
    <xdr:sp macro="" textlink="">
      <xdr:nvSpPr>
        <xdr:cNvPr id="189" name="n_1mainValue【橋りょう・トンネル】&#10;有形固定資産減価償却率">
          <a:extLst>
            <a:ext uri="{FF2B5EF4-FFF2-40B4-BE49-F238E27FC236}">
              <a16:creationId xmlns:a16="http://schemas.microsoft.com/office/drawing/2014/main" id="{117DAE04-96A4-4EF2-8683-50184CFB2DBD}"/>
            </a:ext>
          </a:extLst>
        </xdr:cNvPr>
        <xdr:cNvSpPr txBox="1"/>
      </xdr:nvSpPr>
      <xdr:spPr>
        <a:xfrm>
          <a:off x="3582044" y="9866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119578</xdr:rowOff>
    </xdr:from>
    <xdr:ext cx="405111" cy="259045"/>
    <xdr:sp macro="" textlink="">
      <xdr:nvSpPr>
        <xdr:cNvPr id="190" name="n_2mainValue【橋りょう・トンネル】&#10;有形固定資産減価償却率">
          <a:extLst>
            <a:ext uri="{FF2B5EF4-FFF2-40B4-BE49-F238E27FC236}">
              <a16:creationId xmlns:a16="http://schemas.microsoft.com/office/drawing/2014/main" id="{875B62B5-018A-4E31-A21B-0C31494BD3F2}"/>
            </a:ext>
          </a:extLst>
        </xdr:cNvPr>
        <xdr:cNvSpPr txBox="1"/>
      </xdr:nvSpPr>
      <xdr:spPr>
        <a:xfrm>
          <a:off x="2705744" y="9892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147337</xdr:rowOff>
    </xdr:from>
    <xdr:ext cx="405111" cy="259045"/>
    <xdr:sp macro="" textlink="">
      <xdr:nvSpPr>
        <xdr:cNvPr id="191" name="n_3mainValue【橋りょう・トンネル】&#10;有形固定資産減価償却率">
          <a:extLst>
            <a:ext uri="{FF2B5EF4-FFF2-40B4-BE49-F238E27FC236}">
              <a16:creationId xmlns:a16="http://schemas.microsoft.com/office/drawing/2014/main" id="{D6BCFA86-99A6-4853-B163-CFE3282C7E1C}"/>
            </a:ext>
          </a:extLst>
        </xdr:cNvPr>
        <xdr:cNvSpPr txBox="1"/>
      </xdr:nvSpPr>
      <xdr:spPr>
        <a:xfrm>
          <a:off x="1816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a:extLst>
            <a:ext uri="{FF2B5EF4-FFF2-40B4-BE49-F238E27FC236}">
              <a16:creationId xmlns:a16="http://schemas.microsoft.com/office/drawing/2014/main" id="{922C8A40-C311-4421-A210-C85BAE0557BC}"/>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a:extLst>
            <a:ext uri="{FF2B5EF4-FFF2-40B4-BE49-F238E27FC236}">
              <a16:creationId xmlns:a16="http://schemas.microsoft.com/office/drawing/2014/main" id="{81478B39-CB1E-4C99-888B-1F6FED071D64}"/>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a:extLst>
            <a:ext uri="{FF2B5EF4-FFF2-40B4-BE49-F238E27FC236}">
              <a16:creationId xmlns:a16="http://schemas.microsoft.com/office/drawing/2014/main" id="{8D1F6838-5A96-423F-BAF0-3CB492C657C6}"/>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a:extLst>
            <a:ext uri="{FF2B5EF4-FFF2-40B4-BE49-F238E27FC236}">
              <a16:creationId xmlns:a16="http://schemas.microsoft.com/office/drawing/2014/main" id="{BCBCE11A-8F3D-4536-80E3-D0B5E927B7DF}"/>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a:extLst>
            <a:ext uri="{FF2B5EF4-FFF2-40B4-BE49-F238E27FC236}">
              <a16:creationId xmlns:a16="http://schemas.microsoft.com/office/drawing/2014/main" id="{A357B44F-69E9-4481-9738-75318E13B25F}"/>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a:extLst>
            <a:ext uri="{FF2B5EF4-FFF2-40B4-BE49-F238E27FC236}">
              <a16:creationId xmlns:a16="http://schemas.microsoft.com/office/drawing/2014/main" id="{E4B208C1-0F22-48D1-AB39-A5371B10397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a:extLst>
            <a:ext uri="{FF2B5EF4-FFF2-40B4-BE49-F238E27FC236}">
              <a16:creationId xmlns:a16="http://schemas.microsoft.com/office/drawing/2014/main" id="{6D0B7B66-4925-45F0-A27D-29A9BBEFB482}"/>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a:extLst>
            <a:ext uri="{FF2B5EF4-FFF2-40B4-BE49-F238E27FC236}">
              <a16:creationId xmlns:a16="http://schemas.microsoft.com/office/drawing/2014/main" id="{26A6CBAA-B2B4-4A7C-9E9D-9C0FEFE8D4E8}"/>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a:extLst>
            <a:ext uri="{FF2B5EF4-FFF2-40B4-BE49-F238E27FC236}">
              <a16:creationId xmlns:a16="http://schemas.microsoft.com/office/drawing/2014/main" id="{E2311D06-AAAB-4B00-86C0-CCFC64B10149}"/>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a:extLst>
            <a:ext uri="{FF2B5EF4-FFF2-40B4-BE49-F238E27FC236}">
              <a16:creationId xmlns:a16="http://schemas.microsoft.com/office/drawing/2014/main" id="{55B31D6A-4EBA-44DC-B9EA-6E87D6035851}"/>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2" name="直線コネクタ 201">
          <a:extLst>
            <a:ext uri="{FF2B5EF4-FFF2-40B4-BE49-F238E27FC236}">
              <a16:creationId xmlns:a16="http://schemas.microsoft.com/office/drawing/2014/main" id="{CF950C06-F2B4-4BCC-9484-96085190B404}"/>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3" name="テキスト ボックス 202">
          <a:extLst>
            <a:ext uri="{FF2B5EF4-FFF2-40B4-BE49-F238E27FC236}">
              <a16:creationId xmlns:a16="http://schemas.microsoft.com/office/drawing/2014/main" id="{A2E8CF3D-B244-4054-8867-A2D2CC5D1271}"/>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4" name="直線コネクタ 203">
          <a:extLst>
            <a:ext uri="{FF2B5EF4-FFF2-40B4-BE49-F238E27FC236}">
              <a16:creationId xmlns:a16="http://schemas.microsoft.com/office/drawing/2014/main" id="{2B645E02-BB49-4AFE-B6C5-0180B63A658C}"/>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05" name="テキスト ボックス 204">
          <a:extLst>
            <a:ext uri="{FF2B5EF4-FFF2-40B4-BE49-F238E27FC236}">
              <a16:creationId xmlns:a16="http://schemas.microsoft.com/office/drawing/2014/main" id="{31D7B522-8705-40A3-B484-7A24A9A24934}"/>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6" name="直線コネクタ 205">
          <a:extLst>
            <a:ext uri="{FF2B5EF4-FFF2-40B4-BE49-F238E27FC236}">
              <a16:creationId xmlns:a16="http://schemas.microsoft.com/office/drawing/2014/main" id="{6B385FAD-4338-4A4E-8734-D6BD3F226034}"/>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07" name="テキスト ボックス 206">
          <a:extLst>
            <a:ext uri="{FF2B5EF4-FFF2-40B4-BE49-F238E27FC236}">
              <a16:creationId xmlns:a16="http://schemas.microsoft.com/office/drawing/2014/main" id="{49563FD2-DFFE-424A-9F24-D3C77F84491A}"/>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8" name="直線コネクタ 207">
          <a:extLst>
            <a:ext uri="{FF2B5EF4-FFF2-40B4-BE49-F238E27FC236}">
              <a16:creationId xmlns:a16="http://schemas.microsoft.com/office/drawing/2014/main" id="{91B5E1DD-F1B7-4DC5-BFB4-0C21DDD4B1A2}"/>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09" name="テキスト ボックス 208">
          <a:extLst>
            <a:ext uri="{FF2B5EF4-FFF2-40B4-BE49-F238E27FC236}">
              <a16:creationId xmlns:a16="http://schemas.microsoft.com/office/drawing/2014/main" id="{8E272FFE-95BD-4CF6-BDF5-C16763DBB7E9}"/>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0" name="直線コネクタ 209">
          <a:extLst>
            <a:ext uri="{FF2B5EF4-FFF2-40B4-BE49-F238E27FC236}">
              <a16:creationId xmlns:a16="http://schemas.microsoft.com/office/drawing/2014/main" id="{4F12FFFF-02C5-481A-8080-D909314D97D8}"/>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1" name="テキスト ボックス 210">
          <a:extLst>
            <a:ext uri="{FF2B5EF4-FFF2-40B4-BE49-F238E27FC236}">
              <a16:creationId xmlns:a16="http://schemas.microsoft.com/office/drawing/2014/main" id="{EDDF1499-4F72-40BD-AB75-F5A0B4F4D287}"/>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2" name="【橋りょう・トンネル】&#10;一人当たり有形固定資産（償却資産）額グラフ枠">
          <a:extLst>
            <a:ext uri="{FF2B5EF4-FFF2-40B4-BE49-F238E27FC236}">
              <a16:creationId xmlns:a16="http://schemas.microsoft.com/office/drawing/2014/main" id="{917CC410-3E44-433A-BCBC-D733F195999C}"/>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103377</xdr:rowOff>
    </xdr:from>
    <xdr:to>
      <xdr:col>54</xdr:col>
      <xdr:colOff>189865</xdr:colOff>
      <xdr:row>63</xdr:row>
      <xdr:rowOff>170041</xdr:rowOff>
    </xdr:to>
    <xdr:cxnSp macro="">
      <xdr:nvCxnSpPr>
        <xdr:cNvPr id="213" name="直線コネクタ 212">
          <a:extLst>
            <a:ext uri="{FF2B5EF4-FFF2-40B4-BE49-F238E27FC236}">
              <a16:creationId xmlns:a16="http://schemas.microsoft.com/office/drawing/2014/main" id="{B7AD8040-EF30-4090-9D22-CE8D35CDE024}"/>
            </a:ext>
          </a:extLst>
        </xdr:cNvPr>
        <xdr:cNvCxnSpPr/>
      </xdr:nvCxnSpPr>
      <xdr:spPr>
        <a:xfrm flipV="1">
          <a:off x="10476865" y="9704577"/>
          <a:ext cx="0" cy="1266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2418</xdr:rowOff>
    </xdr:from>
    <xdr:ext cx="469744" cy="259045"/>
    <xdr:sp macro="" textlink="">
      <xdr:nvSpPr>
        <xdr:cNvPr id="214" name="【橋りょう・トンネル】&#10;一人当たり有形固定資産（償却資産）額最小値テキスト">
          <a:extLst>
            <a:ext uri="{FF2B5EF4-FFF2-40B4-BE49-F238E27FC236}">
              <a16:creationId xmlns:a16="http://schemas.microsoft.com/office/drawing/2014/main" id="{0B39D74A-5A7A-4380-96EE-9752818561CC}"/>
            </a:ext>
          </a:extLst>
        </xdr:cNvPr>
        <xdr:cNvSpPr txBox="1"/>
      </xdr:nvSpPr>
      <xdr:spPr>
        <a:xfrm>
          <a:off x="10515600" y="10975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170041</xdr:rowOff>
    </xdr:from>
    <xdr:to>
      <xdr:col>55</xdr:col>
      <xdr:colOff>88900</xdr:colOff>
      <xdr:row>63</xdr:row>
      <xdr:rowOff>170041</xdr:rowOff>
    </xdr:to>
    <xdr:cxnSp macro="">
      <xdr:nvCxnSpPr>
        <xdr:cNvPr id="215" name="直線コネクタ 214">
          <a:extLst>
            <a:ext uri="{FF2B5EF4-FFF2-40B4-BE49-F238E27FC236}">
              <a16:creationId xmlns:a16="http://schemas.microsoft.com/office/drawing/2014/main" id="{90F8CB3C-B60A-4952-B9CB-ECF1FB268C67}"/>
            </a:ext>
          </a:extLst>
        </xdr:cNvPr>
        <xdr:cNvCxnSpPr/>
      </xdr:nvCxnSpPr>
      <xdr:spPr>
        <a:xfrm>
          <a:off x="10388600" y="10971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50054</xdr:rowOff>
    </xdr:from>
    <xdr:ext cx="690189" cy="259045"/>
    <xdr:sp macro="" textlink="">
      <xdr:nvSpPr>
        <xdr:cNvPr id="216" name="【橋りょう・トンネル】&#10;一人当たり有形固定資産（償却資産）額最大値テキスト">
          <a:extLst>
            <a:ext uri="{FF2B5EF4-FFF2-40B4-BE49-F238E27FC236}">
              <a16:creationId xmlns:a16="http://schemas.microsoft.com/office/drawing/2014/main" id="{F9ED8C7E-EDEC-4635-9EFB-22407A95B978}"/>
            </a:ext>
          </a:extLst>
        </xdr:cNvPr>
        <xdr:cNvSpPr txBox="1"/>
      </xdr:nvSpPr>
      <xdr:spPr>
        <a:xfrm>
          <a:off x="10515600" y="94798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5,547,782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103377</xdr:rowOff>
    </xdr:from>
    <xdr:to>
      <xdr:col>55</xdr:col>
      <xdr:colOff>88900</xdr:colOff>
      <xdr:row>56</xdr:row>
      <xdr:rowOff>103377</xdr:rowOff>
    </xdr:to>
    <xdr:cxnSp macro="">
      <xdr:nvCxnSpPr>
        <xdr:cNvPr id="217" name="直線コネクタ 216">
          <a:extLst>
            <a:ext uri="{FF2B5EF4-FFF2-40B4-BE49-F238E27FC236}">
              <a16:creationId xmlns:a16="http://schemas.microsoft.com/office/drawing/2014/main" id="{8F4411B2-2595-4D51-9C2C-229D363B5740}"/>
            </a:ext>
          </a:extLst>
        </xdr:cNvPr>
        <xdr:cNvCxnSpPr/>
      </xdr:nvCxnSpPr>
      <xdr:spPr>
        <a:xfrm>
          <a:off x="10388600" y="970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71041</xdr:rowOff>
    </xdr:from>
    <xdr:ext cx="690189" cy="259045"/>
    <xdr:sp macro="" textlink="">
      <xdr:nvSpPr>
        <xdr:cNvPr id="218" name="【橋りょう・トンネル】&#10;一人当たり有形固定資産（償却資産）額平均値テキスト">
          <a:extLst>
            <a:ext uri="{FF2B5EF4-FFF2-40B4-BE49-F238E27FC236}">
              <a16:creationId xmlns:a16="http://schemas.microsoft.com/office/drawing/2014/main" id="{FA607BA5-AE26-4C9C-87CF-384F02E6161D}"/>
            </a:ext>
          </a:extLst>
        </xdr:cNvPr>
        <xdr:cNvSpPr txBox="1"/>
      </xdr:nvSpPr>
      <xdr:spPr>
        <a:xfrm>
          <a:off x="10515600" y="10529491"/>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1,067,087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48164</xdr:rowOff>
    </xdr:from>
    <xdr:to>
      <xdr:col>55</xdr:col>
      <xdr:colOff>50800</xdr:colOff>
      <xdr:row>62</xdr:row>
      <xdr:rowOff>149764</xdr:rowOff>
    </xdr:to>
    <xdr:sp macro="" textlink="">
      <xdr:nvSpPr>
        <xdr:cNvPr id="219" name="フローチャート: 判断 218">
          <a:extLst>
            <a:ext uri="{FF2B5EF4-FFF2-40B4-BE49-F238E27FC236}">
              <a16:creationId xmlns:a16="http://schemas.microsoft.com/office/drawing/2014/main" id="{0841DBBB-8225-4585-BE56-D1CE240DF9B5}"/>
            </a:ext>
          </a:extLst>
        </xdr:cNvPr>
        <xdr:cNvSpPr/>
      </xdr:nvSpPr>
      <xdr:spPr>
        <a:xfrm>
          <a:off x="10426700" y="10678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59434</xdr:rowOff>
    </xdr:from>
    <xdr:to>
      <xdr:col>50</xdr:col>
      <xdr:colOff>165100</xdr:colOff>
      <xdr:row>62</xdr:row>
      <xdr:rowOff>161034</xdr:rowOff>
    </xdr:to>
    <xdr:sp macro="" textlink="">
      <xdr:nvSpPr>
        <xdr:cNvPr id="220" name="フローチャート: 判断 219">
          <a:extLst>
            <a:ext uri="{FF2B5EF4-FFF2-40B4-BE49-F238E27FC236}">
              <a16:creationId xmlns:a16="http://schemas.microsoft.com/office/drawing/2014/main" id="{1E500856-EB87-46DB-9BF9-6633BD4FE276}"/>
            </a:ext>
          </a:extLst>
        </xdr:cNvPr>
        <xdr:cNvSpPr/>
      </xdr:nvSpPr>
      <xdr:spPr>
        <a:xfrm>
          <a:off x="9588500" y="106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54958</xdr:rowOff>
    </xdr:from>
    <xdr:to>
      <xdr:col>46</xdr:col>
      <xdr:colOff>38100</xdr:colOff>
      <xdr:row>62</xdr:row>
      <xdr:rowOff>156558</xdr:rowOff>
    </xdr:to>
    <xdr:sp macro="" textlink="">
      <xdr:nvSpPr>
        <xdr:cNvPr id="221" name="フローチャート: 判断 220">
          <a:extLst>
            <a:ext uri="{FF2B5EF4-FFF2-40B4-BE49-F238E27FC236}">
              <a16:creationId xmlns:a16="http://schemas.microsoft.com/office/drawing/2014/main" id="{5A0B0A05-3DE7-4150-9ED0-1E0C9813CFED}"/>
            </a:ext>
          </a:extLst>
        </xdr:cNvPr>
        <xdr:cNvSpPr/>
      </xdr:nvSpPr>
      <xdr:spPr>
        <a:xfrm>
          <a:off x="8699500" y="10684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84270</xdr:rowOff>
    </xdr:from>
    <xdr:to>
      <xdr:col>41</xdr:col>
      <xdr:colOff>101600</xdr:colOff>
      <xdr:row>63</xdr:row>
      <xdr:rowOff>14420</xdr:rowOff>
    </xdr:to>
    <xdr:sp macro="" textlink="">
      <xdr:nvSpPr>
        <xdr:cNvPr id="222" name="フローチャート: 判断 221">
          <a:extLst>
            <a:ext uri="{FF2B5EF4-FFF2-40B4-BE49-F238E27FC236}">
              <a16:creationId xmlns:a16="http://schemas.microsoft.com/office/drawing/2014/main" id="{4658A37B-5FDC-446C-ACE4-1F039F56B204}"/>
            </a:ext>
          </a:extLst>
        </xdr:cNvPr>
        <xdr:cNvSpPr/>
      </xdr:nvSpPr>
      <xdr:spPr>
        <a:xfrm>
          <a:off x="7810500" y="1071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BD9CFFB8-619E-4024-91A6-66AF65FEF959}"/>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37BE1618-5F5C-4E5C-B86F-FDF58325E2BE}"/>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9B61775D-4232-4470-B061-AFD9B81B3182}"/>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BED2EF39-69CB-48B9-981B-189AEBCC9944}"/>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DB6F5C7F-859B-4907-98DE-8D8376EE2514}"/>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38605</xdr:rowOff>
    </xdr:from>
    <xdr:to>
      <xdr:col>55</xdr:col>
      <xdr:colOff>50800</xdr:colOff>
      <xdr:row>63</xdr:row>
      <xdr:rowOff>140205</xdr:rowOff>
    </xdr:to>
    <xdr:sp macro="" textlink="">
      <xdr:nvSpPr>
        <xdr:cNvPr id="228" name="楕円 227">
          <a:extLst>
            <a:ext uri="{FF2B5EF4-FFF2-40B4-BE49-F238E27FC236}">
              <a16:creationId xmlns:a16="http://schemas.microsoft.com/office/drawing/2014/main" id="{DE78141B-FB95-4011-8F5F-2B70A6546D7A}"/>
            </a:ext>
          </a:extLst>
        </xdr:cNvPr>
        <xdr:cNvSpPr/>
      </xdr:nvSpPr>
      <xdr:spPr>
        <a:xfrm>
          <a:off x="10426700" y="1083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124982</xdr:rowOff>
    </xdr:from>
    <xdr:ext cx="599010" cy="259045"/>
    <xdr:sp macro="" textlink="">
      <xdr:nvSpPr>
        <xdr:cNvPr id="229" name="【橋りょう・トンネル】&#10;一人当たり有形固定資産（償却資産）額該当値テキスト">
          <a:extLst>
            <a:ext uri="{FF2B5EF4-FFF2-40B4-BE49-F238E27FC236}">
              <a16:creationId xmlns:a16="http://schemas.microsoft.com/office/drawing/2014/main" id="{93856311-3517-4F87-BF45-850524E258FE}"/>
            </a:ext>
          </a:extLst>
        </xdr:cNvPr>
        <xdr:cNvSpPr txBox="1"/>
      </xdr:nvSpPr>
      <xdr:spPr>
        <a:xfrm>
          <a:off x="10515600" y="10754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39103</xdr:rowOff>
    </xdr:from>
    <xdr:to>
      <xdr:col>50</xdr:col>
      <xdr:colOff>165100</xdr:colOff>
      <xdr:row>63</xdr:row>
      <xdr:rowOff>140703</xdr:rowOff>
    </xdr:to>
    <xdr:sp macro="" textlink="">
      <xdr:nvSpPr>
        <xdr:cNvPr id="230" name="楕円 229">
          <a:extLst>
            <a:ext uri="{FF2B5EF4-FFF2-40B4-BE49-F238E27FC236}">
              <a16:creationId xmlns:a16="http://schemas.microsoft.com/office/drawing/2014/main" id="{29460216-7403-445A-A205-1919FE4FF2B2}"/>
            </a:ext>
          </a:extLst>
        </xdr:cNvPr>
        <xdr:cNvSpPr/>
      </xdr:nvSpPr>
      <xdr:spPr>
        <a:xfrm>
          <a:off x="9588500" y="10840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89405</xdr:rowOff>
    </xdr:from>
    <xdr:to>
      <xdr:col>55</xdr:col>
      <xdr:colOff>0</xdr:colOff>
      <xdr:row>63</xdr:row>
      <xdr:rowOff>89903</xdr:rowOff>
    </xdr:to>
    <xdr:cxnSp macro="">
      <xdr:nvCxnSpPr>
        <xdr:cNvPr id="231" name="直線コネクタ 230">
          <a:extLst>
            <a:ext uri="{FF2B5EF4-FFF2-40B4-BE49-F238E27FC236}">
              <a16:creationId xmlns:a16="http://schemas.microsoft.com/office/drawing/2014/main" id="{67178D1E-F781-4A54-861D-22FB975C3C94}"/>
            </a:ext>
          </a:extLst>
        </xdr:cNvPr>
        <xdr:cNvCxnSpPr/>
      </xdr:nvCxnSpPr>
      <xdr:spPr>
        <a:xfrm flipV="1">
          <a:off x="9639300" y="10890755"/>
          <a:ext cx="838200" cy="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39734</xdr:rowOff>
    </xdr:from>
    <xdr:to>
      <xdr:col>46</xdr:col>
      <xdr:colOff>38100</xdr:colOff>
      <xdr:row>63</xdr:row>
      <xdr:rowOff>141334</xdr:rowOff>
    </xdr:to>
    <xdr:sp macro="" textlink="">
      <xdr:nvSpPr>
        <xdr:cNvPr id="232" name="楕円 231">
          <a:extLst>
            <a:ext uri="{FF2B5EF4-FFF2-40B4-BE49-F238E27FC236}">
              <a16:creationId xmlns:a16="http://schemas.microsoft.com/office/drawing/2014/main" id="{2E672842-3699-4327-BC5B-BCFCA31B3A5C}"/>
            </a:ext>
          </a:extLst>
        </xdr:cNvPr>
        <xdr:cNvSpPr/>
      </xdr:nvSpPr>
      <xdr:spPr>
        <a:xfrm>
          <a:off x="8699500" y="1084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89903</xdr:rowOff>
    </xdr:from>
    <xdr:to>
      <xdr:col>50</xdr:col>
      <xdr:colOff>114300</xdr:colOff>
      <xdr:row>63</xdr:row>
      <xdr:rowOff>90534</xdr:rowOff>
    </xdr:to>
    <xdr:cxnSp macro="">
      <xdr:nvCxnSpPr>
        <xdr:cNvPr id="233" name="直線コネクタ 232">
          <a:extLst>
            <a:ext uri="{FF2B5EF4-FFF2-40B4-BE49-F238E27FC236}">
              <a16:creationId xmlns:a16="http://schemas.microsoft.com/office/drawing/2014/main" id="{9F534884-6541-4230-B17D-624C36A8D2B9}"/>
            </a:ext>
          </a:extLst>
        </xdr:cNvPr>
        <xdr:cNvCxnSpPr/>
      </xdr:nvCxnSpPr>
      <xdr:spPr>
        <a:xfrm flipV="1">
          <a:off x="8750300" y="10891253"/>
          <a:ext cx="889000" cy="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39925</xdr:rowOff>
    </xdr:from>
    <xdr:to>
      <xdr:col>41</xdr:col>
      <xdr:colOff>101600</xdr:colOff>
      <xdr:row>63</xdr:row>
      <xdr:rowOff>141525</xdr:rowOff>
    </xdr:to>
    <xdr:sp macro="" textlink="">
      <xdr:nvSpPr>
        <xdr:cNvPr id="234" name="楕円 233">
          <a:extLst>
            <a:ext uri="{FF2B5EF4-FFF2-40B4-BE49-F238E27FC236}">
              <a16:creationId xmlns:a16="http://schemas.microsoft.com/office/drawing/2014/main" id="{2A432D77-7834-45E0-BD49-F9076518D2B5}"/>
            </a:ext>
          </a:extLst>
        </xdr:cNvPr>
        <xdr:cNvSpPr/>
      </xdr:nvSpPr>
      <xdr:spPr>
        <a:xfrm>
          <a:off x="7810500" y="1084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90534</xdr:rowOff>
    </xdr:from>
    <xdr:to>
      <xdr:col>45</xdr:col>
      <xdr:colOff>177800</xdr:colOff>
      <xdr:row>63</xdr:row>
      <xdr:rowOff>90725</xdr:rowOff>
    </xdr:to>
    <xdr:cxnSp macro="">
      <xdr:nvCxnSpPr>
        <xdr:cNvPr id="235" name="直線コネクタ 234">
          <a:extLst>
            <a:ext uri="{FF2B5EF4-FFF2-40B4-BE49-F238E27FC236}">
              <a16:creationId xmlns:a16="http://schemas.microsoft.com/office/drawing/2014/main" id="{5A6B9645-FA6C-480F-966C-FE6948130A0D}"/>
            </a:ext>
          </a:extLst>
        </xdr:cNvPr>
        <xdr:cNvCxnSpPr/>
      </xdr:nvCxnSpPr>
      <xdr:spPr>
        <a:xfrm flipV="1">
          <a:off x="7861300" y="10891884"/>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6111</xdr:rowOff>
    </xdr:from>
    <xdr:ext cx="690189" cy="259045"/>
    <xdr:sp macro="" textlink="">
      <xdr:nvSpPr>
        <xdr:cNvPr id="236" name="n_1aveValue【橋りょう・トンネル】&#10;一人当たり有形固定資産（償却資産）額">
          <a:extLst>
            <a:ext uri="{FF2B5EF4-FFF2-40B4-BE49-F238E27FC236}">
              <a16:creationId xmlns:a16="http://schemas.microsoft.com/office/drawing/2014/main" id="{B5805681-8139-4EE4-A31D-25880123B115}"/>
            </a:ext>
          </a:extLst>
        </xdr:cNvPr>
        <xdr:cNvSpPr txBox="1"/>
      </xdr:nvSpPr>
      <xdr:spPr>
        <a:xfrm>
          <a:off x="9281505" y="104645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1635</xdr:rowOff>
    </xdr:from>
    <xdr:ext cx="690189" cy="259045"/>
    <xdr:sp macro="" textlink="">
      <xdr:nvSpPr>
        <xdr:cNvPr id="237" name="n_2aveValue【橋りょう・トンネル】&#10;一人当たり有形固定資産（償却資産）額">
          <a:extLst>
            <a:ext uri="{FF2B5EF4-FFF2-40B4-BE49-F238E27FC236}">
              <a16:creationId xmlns:a16="http://schemas.microsoft.com/office/drawing/2014/main" id="{CDA23288-F6A1-4D2A-87F1-82112F294EFB}"/>
            </a:ext>
          </a:extLst>
        </xdr:cNvPr>
        <xdr:cNvSpPr txBox="1"/>
      </xdr:nvSpPr>
      <xdr:spPr>
        <a:xfrm>
          <a:off x="8405205" y="104600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30947</xdr:rowOff>
    </xdr:from>
    <xdr:ext cx="599010" cy="259045"/>
    <xdr:sp macro="" textlink="">
      <xdr:nvSpPr>
        <xdr:cNvPr id="238" name="n_3aveValue【橋りょう・トンネル】&#10;一人当たり有形固定資産（償却資産）額">
          <a:extLst>
            <a:ext uri="{FF2B5EF4-FFF2-40B4-BE49-F238E27FC236}">
              <a16:creationId xmlns:a16="http://schemas.microsoft.com/office/drawing/2014/main" id="{968C505D-0CFF-4BD6-83AB-C0140C98AA34}"/>
            </a:ext>
          </a:extLst>
        </xdr:cNvPr>
        <xdr:cNvSpPr txBox="1"/>
      </xdr:nvSpPr>
      <xdr:spPr>
        <a:xfrm>
          <a:off x="7561795" y="10489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131830</xdr:rowOff>
    </xdr:from>
    <xdr:ext cx="599010" cy="259045"/>
    <xdr:sp macro="" textlink="">
      <xdr:nvSpPr>
        <xdr:cNvPr id="239" name="n_1mainValue【橋りょう・トンネル】&#10;一人当たり有形固定資産（償却資産）額">
          <a:extLst>
            <a:ext uri="{FF2B5EF4-FFF2-40B4-BE49-F238E27FC236}">
              <a16:creationId xmlns:a16="http://schemas.microsoft.com/office/drawing/2014/main" id="{9451196C-1F71-4485-BB26-9C2F1F40CCB1}"/>
            </a:ext>
          </a:extLst>
        </xdr:cNvPr>
        <xdr:cNvSpPr txBox="1"/>
      </xdr:nvSpPr>
      <xdr:spPr>
        <a:xfrm>
          <a:off x="9327095" y="10933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132461</xdr:rowOff>
    </xdr:from>
    <xdr:ext cx="599010" cy="259045"/>
    <xdr:sp macro="" textlink="">
      <xdr:nvSpPr>
        <xdr:cNvPr id="240" name="n_2mainValue【橋りょう・トンネル】&#10;一人当たり有形固定資産（償却資産）額">
          <a:extLst>
            <a:ext uri="{FF2B5EF4-FFF2-40B4-BE49-F238E27FC236}">
              <a16:creationId xmlns:a16="http://schemas.microsoft.com/office/drawing/2014/main" id="{428CB485-0F7D-40A4-B2D0-345DCFFBE183}"/>
            </a:ext>
          </a:extLst>
        </xdr:cNvPr>
        <xdr:cNvSpPr txBox="1"/>
      </xdr:nvSpPr>
      <xdr:spPr>
        <a:xfrm>
          <a:off x="8450795" y="10933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132652</xdr:rowOff>
    </xdr:from>
    <xdr:ext cx="599010" cy="259045"/>
    <xdr:sp macro="" textlink="">
      <xdr:nvSpPr>
        <xdr:cNvPr id="241" name="n_3mainValue【橋りょう・トンネル】&#10;一人当たり有形固定資産（償却資産）額">
          <a:extLst>
            <a:ext uri="{FF2B5EF4-FFF2-40B4-BE49-F238E27FC236}">
              <a16:creationId xmlns:a16="http://schemas.microsoft.com/office/drawing/2014/main" id="{618CC6B6-3841-4445-9734-C091739A3BF4}"/>
            </a:ext>
          </a:extLst>
        </xdr:cNvPr>
        <xdr:cNvSpPr txBox="1"/>
      </xdr:nvSpPr>
      <xdr:spPr>
        <a:xfrm>
          <a:off x="7561795" y="10934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2" name="正方形/長方形 241">
          <a:extLst>
            <a:ext uri="{FF2B5EF4-FFF2-40B4-BE49-F238E27FC236}">
              <a16:creationId xmlns:a16="http://schemas.microsoft.com/office/drawing/2014/main" id="{FA8B3F88-9FF7-4A3E-9908-5CD876C5B9B6}"/>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3" name="正方形/長方形 242">
          <a:extLst>
            <a:ext uri="{FF2B5EF4-FFF2-40B4-BE49-F238E27FC236}">
              <a16:creationId xmlns:a16="http://schemas.microsoft.com/office/drawing/2014/main" id="{202BADC9-62F9-4AB2-9AD6-0670806763A9}"/>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4" name="正方形/長方形 243">
          <a:extLst>
            <a:ext uri="{FF2B5EF4-FFF2-40B4-BE49-F238E27FC236}">
              <a16:creationId xmlns:a16="http://schemas.microsoft.com/office/drawing/2014/main" id="{D0DC7952-8EB8-4EDC-A5A0-31975F14E895}"/>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5" name="正方形/長方形 244">
          <a:extLst>
            <a:ext uri="{FF2B5EF4-FFF2-40B4-BE49-F238E27FC236}">
              <a16:creationId xmlns:a16="http://schemas.microsoft.com/office/drawing/2014/main" id="{F1593CB7-D2E1-4F5D-9DAC-D594017802D8}"/>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6" name="正方形/長方形 245">
          <a:extLst>
            <a:ext uri="{FF2B5EF4-FFF2-40B4-BE49-F238E27FC236}">
              <a16:creationId xmlns:a16="http://schemas.microsoft.com/office/drawing/2014/main" id="{E60E6EDE-60AC-4110-877A-96B80D22B58F}"/>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7" name="正方形/長方形 246">
          <a:extLst>
            <a:ext uri="{FF2B5EF4-FFF2-40B4-BE49-F238E27FC236}">
              <a16:creationId xmlns:a16="http://schemas.microsoft.com/office/drawing/2014/main" id="{83F89DB1-F7B0-4D1F-B14A-B852872A2A04}"/>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8" name="正方形/長方形 247">
          <a:extLst>
            <a:ext uri="{FF2B5EF4-FFF2-40B4-BE49-F238E27FC236}">
              <a16:creationId xmlns:a16="http://schemas.microsoft.com/office/drawing/2014/main" id="{C1CA3D71-D654-4C2B-8940-C6CA3F502D5F}"/>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9" name="正方形/長方形 248">
          <a:extLst>
            <a:ext uri="{FF2B5EF4-FFF2-40B4-BE49-F238E27FC236}">
              <a16:creationId xmlns:a16="http://schemas.microsoft.com/office/drawing/2014/main" id="{C30F8209-DF76-4728-8876-550202BF73EC}"/>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0" name="テキスト ボックス 249">
          <a:extLst>
            <a:ext uri="{FF2B5EF4-FFF2-40B4-BE49-F238E27FC236}">
              <a16:creationId xmlns:a16="http://schemas.microsoft.com/office/drawing/2014/main" id="{C02BC9D0-B6DC-4EBE-A679-7CCE945FD0DA}"/>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1" name="直線コネクタ 250">
          <a:extLst>
            <a:ext uri="{FF2B5EF4-FFF2-40B4-BE49-F238E27FC236}">
              <a16:creationId xmlns:a16="http://schemas.microsoft.com/office/drawing/2014/main" id="{FD5AB00D-34F4-490E-967A-85756E5D0B29}"/>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2" name="テキスト ボックス 251">
          <a:extLst>
            <a:ext uri="{FF2B5EF4-FFF2-40B4-BE49-F238E27FC236}">
              <a16:creationId xmlns:a16="http://schemas.microsoft.com/office/drawing/2014/main" id="{5EE1F95E-43A7-4F61-89BA-A804F8B3B321}"/>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3" name="直線コネクタ 252">
          <a:extLst>
            <a:ext uri="{FF2B5EF4-FFF2-40B4-BE49-F238E27FC236}">
              <a16:creationId xmlns:a16="http://schemas.microsoft.com/office/drawing/2014/main" id="{CC5D7DFB-1DD0-41EA-BAE0-BFAB0AB197A8}"/>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4" name="テキスト ボックス 253">
          <a:extLst>
            <a:ext uri="{FF2B5EF4-FFF2-40B4-BE49-F238E27FC236}">
              <a16:creationId xmlns:a16="http://schemas.microsoft.com/office/drawing/2014/main" id="{FF0DD739-3DB2-42B9-B84D-AEC544266EF9}"/>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5" name="直線コネクタ 254">
          <a:extLst>
            <a:ext uri="{FF2B5EF4-FFF2-40B4-BE49-F238E27FC236}">
              <a16:creationId xmlns:a16="http://schemas.microsoft.com/office/drawing/2014/main" id="{71C627D9-D439-4561-B474-25E4B1DE4DB1}"/>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6" name="テキスト ボックス 255">
          <a:extLst>
            <a:ext uri="{FF2B5EF4-FFF2-40B4-BE49-F238E27FC236}">
              <a16:creationId xmlns:a16="http://schemas.microsoft.com/office/drawing/2014/main" id="{2ED731CC-C691-4888-9E27-C58C82251DC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7" name="直線コネクタ 256">
          <a:extLst>
            <a:ext uri="{FF2B5EF4-FFF2-40B4-BE49-F238E27FC236}">
              <a16:creationId xmlns:a16="http://schemas.microsoft.com/office/drawing/2014/main" id="{E4FE7145-72A0-467B-878A-C288F3EB953B}"/>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8" name="テキスト ボックス 257">
          <a:extLst>
            <a:ext uri="{FF2B5EF4-FFF2-40B4-BE49-F238E27FC236}">
              <a16:creationId xmlns:a16="http://schemas.microsoft.com/office/drawing/2014/main" id="{7682DE6B-5BC1-4854-B9F1-41116722D107}"/>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9" name="直線コネクタ 258">
          <a:extLst>
            <a:ext uri="{FF2B5EF4-FFF2-40B4-BE49-F238E27FC236}">
              <a16:creationId xmlns:a16="http://schemas.microsoft.com/office/drawing/2014/main" id="{4AA06999-C724-4CB1-87AA-19C264F7FBEC}"/>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0" name="テキスト ボックス 259">
          <a:extLst>
            <a:ext uri="{FF2B5EF4-FFF2-40B4-BE49-F238E27FC236}">
              <a16:creationId xmlns:a16="http://schemas.microsoft.com/office/drawing/2014/main" id="{E83D1485-BA75-45E2-B1A3-CB5D873578A7}"/>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1" name="直線コネクタ 260">
          <a:extLst>
            <a:ext uri="{FF2B5EF4-FFF2-40B4-BE49-F238E27FC236}">
              <a16:creationId xmlns:a16="http://schemas.microsoft.com/office/drawing/2014/main" id="{AC722B23-1F6B-43BD-8556-28C2C047F64A}"/>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2" name="テキスト ボックス 261">
          <a:extLst>
            <a:ext uri="{FF2B5EF4-FFF2-40B4-BE49-F238E27FC236}">
              <a16:creationId xmlns:a16="http://schemas.microsoft.com/office/drawing/2014/main" id="{9E9EFF97-CAB4-49CC-BF9A-6FF1AAC39553}"/>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3" name="直線コネクタ 262">
          <a:extLst>
            <a:ext uri="{FF2B5EF4-FFF2-40B4-BE49-F238E27FC236}">
              <a16:creationId xmlns:a16="http://schemas.microsoft.com/office/drawing/2014/main" id="{562FCF7E-D0E7-4B61-881A-7CA835CB7B0A}"/>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4" name="テキスト ボックス 263">
          <a:extLst>
            <a:ext uri="{FF2B5EF4-FFF2-40B4-BE49-F238E27FC236}">
              <a16:creationId xmlns:a16="http://schemas.microsoft.com/office/drawing/2014/main" id="{E8C0CC9E-3CBA-40A9-BD16-C252CD54CAFC}"/>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5" name="【公営住宅】&#10;有形固定資産減価償却率グラフ枠">
          <a:extLst>
            <a:ext uri="{FF2B5EF4-FFF2-40B4-BE49-F238E27FC236}">
              <a16:creationId xmlns:a16="http://schemas.microsoft.com/office/drawing/2014/main" id="{F9A35225-E26F-49A0-BE09-8F8E30FEA592}"/>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102870</xdr:rowOff>
    </xdr:to>
    <xdr:cxnSp macro="">
      <xdr:nvCxnSpPr>
        <xdr:cNvPr id="266" name="直線コネクタ 265">
          <a:extLst>
            <a:ext uri="{FF2B5EF4-FFF2-40B4-BE49-F238E27FC236}">
              <a16:creationId xmlns:a16="http://schemas.microsoft.com/office/drawing/2014/main" id="{CCD93325-3FF6-423A-941F-5680DFC92CFD}"/>
            </a:ext>
          </a:extLst>
        </xdr:cNvPr>
        <xdr:cNvCxnSpPr/>
      </xdr:nvCxnSpPr>
      <xdr:spPr>
        <a:xfrm flipV="1">
          <a:off x="4634865" y="1333500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106697</xdr:rowOff>
    </xdr:from>
    <xdr:ext cx="405111" cy="259045"/>
    <xdr:sp macro="" textlink="">
      <xdr:nvSpPr>
        <xdr:cNvPr id="267" name="【公営住宅】&#10;有形固定資産減価償却率最小値テキスト">
          <a:extLst>
            <a:ext uri="{FF2B5EF4-FFF2-40B4-BE49-F238E27FC236}">
              <a16:creationId xmlns:a16="http://schemas.microsoft.com/office/drawing/2014/main" id="{A15F5988-8664-4C2F-BF80-3451BAD5D582}"/>
            </a:ext>
          </a:extLst>
        </xdr:cNvPr>
        <xdr:cNvSpPr txBox="1"/>
      </xdr:nvSpPr>
      <xdr:spPr>
        <a:xfrm>
          <a:off x="4673600" y="1485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102870</xdr:rowOff>
    </xdr:from>
    <xdr:to>
      <xdr:col>24</xdr:col>
      <xdr:colOff>152400</xdr:colOff>
      <xdr:row>86</xdr:row>
      <xdr:rowOff>102870</xdr:rowOff>
    </xdr:to>
    <xdr:cxnSp macro="">
      <xdr:nvCxnSpPr>
        <xdr:cNvPr id="268" name="直線コネクタ 267">
          <a:extLst>
            <a:ext uri="{FF2B5EF4-FFF2-40B4-BE49-F238E27FC236}">
              <a16:creationId xmlns:a16="http://schemas.microsoft.com/office/drawing/2014/main" id="{451AAF10-CF56-4BCE-AB74-57A5B634AA8E}"/>
            </a:ext>
          </a:extLst>
        </xdr:cNvPr>
        <xdr:cNvCxnSpPr/>
      </xdr:nvCxnSpPr>
      <xdr:spPr>
        <a:xfrm>
          <a:off x="4546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69" name="【公営住宅】&#10;有形固定資産減価償却率最大値テキスト">
          <a:extLst>
            <a:ext uri="{FF2B5EF4-FFF2-40B4-BE49-F238E27FC236}">
              <a16:creationId xmlns:a16="http://schemas.microsoft.com/office/drawing/2014/main" id="{13DE2782-8175-4678-B259-8CEB2A2F900D}"/>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70" name="直線コネクタ 269">
          <a:extLst>
            <a:ext uri="{FF2B5EF4-FFF2-40B4-BE49-F238E27FC236}">
              <a16:creationId xmlns:a16="http://schemas.microsoft.com/office/drawing/2014/main" id="{A953AE76-B6D8-4602-B495-FA09BD08F236}"/>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142891</xdr:rowOff>
    </xdr:from>
    <xdr:ext cx="405111" cy="259045"/>
    <xdr:sp macro="" textlink="">
      <xdr:nvSpPr>
        <xdr:cNvPr id="271" name="【公営住宅】&#10;有形固定資産減価償却率平均値テキスト">
          <a:extLst>
            <a:ext uri="{FF2B5EF4-FFF2-40B4-BE49-F238E27FC236}">
              <a16:creationId xmlns:a16="http://schemas.microsoft.com/office/drawing/2014/main" id="{69007057-ADD5-41E2-BDFA-AA62635483D1}"/>
            </a:ext>
          </a:extLst>
        </xdr:cNvPr>
        <xdr:cNvSpPr txBox="1"/>
      </xdr:nvSpPr>
      <xdr:spPr>
        <a:xfrm>
          <a:off x="4673600" y="140303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164464</xdr:rowOff>
    </xdr:from>
    <xdr:to>
      <xdr:col>24</xdr:col>
      <xdr:colOff>114300</xdr:colOff>
      <xdr:row>82</xdr:row>
      <xdr:rowOff>94614</xdr:rowOff>
    </xdr:to>
    <xdr:sp macro="" textlink="">
      <xdr:nvSpPr>
        <xdr:cNvPr id="272" name="フローチャート: 判断 271">
          <a:extLst>
            <a:ext uri="{FF2B5EF4-FFF2-40B4-BE49-F238E27FC236}">
              <a16:creationId xmlns:a16="http://schemas.microsoft.com/office/drawing/2014/main" id="{204D7E26-CC88-4C8F-B045-B81C3B9BA718}"/>
            </a:ext>
          </a:extLst>
        </xdr:cNvPr>
        <xdr:cNvSpPr/>
      </xdr:nvSpPr>
      <xdr:spPr>
        <a:xfrm>
          <a:off x="45847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19686</xdr:rowOff>
    </xdr:from>
    <xdr:to>
      <xdr:col>20</xdr:col>
      <xdr:colOff>38100</xdr:colOff>
      <xdr:row>82</xdr:row>
      <xdr:rowOff>121286</xdr:rowOff>
    </xdr:to>
    <xdr:sp macro="" textlink="">
      <xdr:nvSpPr>
        <xdr:cNvPr id="273" name="フローチャート: 判断 272">
          <a:extLst>
            <a:ext uri="{FF2B5EF4-FFF2-40B4-BE49-F238E27FC236}">
              <a16:creationId xmlns:a16="http://schemas.microsoft.com/office/drawing/2014/main" id="{2ACE20B7-5A14-4B58-9BB7-D1F1199ED0F2}"/>
            </a:ext>
          </a:extLst>
        </xdr:cNvPr>
        <xdr:cNvSpPr/>
      </xdr:nvSpPr>
      <xdr:spPr>
        <a:xfrm>
          <a:off x="37465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59689</xdr:rowOff>
    </xdr:from>
    <xdr:to>
      <xdr:col>15</xdr:col>
      <xdr:colOff>101600</xdr:colOff>
      <xdr:row>82</xdr:row>
      <xdr:rowOff>161289</xdr:rowOff>
    </xdr:to>
    <xdr:sp macro="" textlink="">
      <xdr:nvSpPr>
        <xdr:cNvPr id="274" name="フローチャート: 判断 273">
          <a:extLst>
            <a:ext uri="{FF2B5EF4-FFF2-40B4-BE49-F238E27FC236}">
              <a16:creationId xmlns:a16="http://schemas.microsoft.com/office/drawing/2014/main" id="{09BDEC67-9825-49AA-8FB8-7E89DA090A67}"/>
            </a:ext>
          </a:extLst>
        </xdr:cNvPr>
        <xdr:cNvSpPr/>
      </xdr:nvSpPr>
      <xdr:spPr>
        <a:xfrm>
          <a:off x="2857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73025</xdr:rowOff>
    </xdr:from>
    <xdr:to>
      <xdr:col>10</xdr:col>
      <xdr:colOff>165100</xdr:colOff>
      <xdr:row>83</xdr:row>
      <xdr:rowOff>3175</xdr:rowOff>
    </xdr:to>
    <xdr:sp macro="" textlink="">
      <xdr:nvSpPr>
        <xdr:cNvPr id="275" name="フローチャート: 判断 274">
          <a:extLst>
            <a:ext uri="{FF2B5EF4-FFF2-40B4-BE49-F238E27FC236}">
              <a16:creationId xmlns:a16="http://schemas.microsoft.com/office/drawing/2014/main" id="{DA111B63-272F-4EF2-BB9C-E611ED84D8C4}"/>
            </a:ext>
          </a:extLst>
        </xdr:cNvPr>
        <xdr:cNvSpPr/>
      </xdr:nvSpPr>
      <xdr:spPr>
        <a:xfrm>
          <a:off x="1968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9CAF2623-E11C-4EC6-A574-F93E2841C061}"/>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A8CC5593-ED28-43CA-B3D0-132F9E4C5BDA}"/>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E9FA8C7B-AD03-4E45-8DDA-FCD4D6B198E3}"/>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6DB714C8-ED6F-473B-806D-4309BE1B5AB5}"/>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id="{4C27A31B-DD70-4228-8F8F-125DD42FEB55}"/>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82550</xdr:rowOff>
    </xdr:from>
    <xdr:to>
      <xdr:col>24</xdr:col>
      <xdr:colOff>114300</xdr:colOff>
      <xdr:row>78</xdr:row>
      <xdr:rowOff>12700</xdr:rowOff>
    </xdr:to>
    <xdr:sp macro="" textlink="">
      <xdr:nvSpPr>
        <xdr:cNvPr id="281" name="楕円 280">
          <a:extLst>
            <a:ext uri="{FF2B5EF4-FFF2-40B4-BE49-F238E27FC236}">
              <a16:creationId xmlns:a16="http://schemas.microsoft.com/office/drawing/2014/main" id="{BCDCC74B-BAC3-4E90-A3D2-CB6E2C67049A}"/>
            </a:ext>
          </a:extLst>
        </xdr:cNvPr>
        <xdr:cNvSpPr/>
      </xdr:nvSpPr>
      <xdr:spPr>
        <a:xfrm>
          <a:off x="45847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35577</xdr:rowOff>
    </xdr:from>
    <xdr:ext cx="469744" cy="259045"/>
    <xdr:sp macro="" textlink="">
      <xdr:nvSpPr>
        <xdr:cNvPr id="282" name="【公営住宅】&#10;有形固定資産減価償却率該当値テキスト">
          <a:extLst>
            <a:ext uri="{FF2B5EF4-FFF2-40B4-BE49-F238E27FC236}">
              <a16:creationId xmlns:a16="http://schemas.microsoft.com/office/drawing/2014/main" id="{3B0C392E-F3AD-4DD6-8E4C-1711D42E8EA1}"/>
            </a:ext>
          </a:extLst>
        </xdr:cNvPr>
        <xdr:cNvSpPr txBox="1"/>
      </xdr:nvSpPr>
      <xdr:spPr>
        <a:xfrm>
          <a:off x="4673600" y="1323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82550</xdr:rowOff>
    </xdr:from>
    <xdr:to>
      <xdr:col>20</xdr:col>
      <xdr:colOff>38100</xdr:colOff>
      <xdr:row>78</xdr:row>
      <xdr:rowOff>12700</xdr:rowOff>
    </xdr:to>
    <xdr:sp macro="" textlink="">
      <xdr:nvSpPr>
        <xdr:cNvPr id="283" name="楕円 282">
          <a:extLst>
            <a:ext uri="{FF2B5EF4-FFF2-40B4-BE49-F238E27FC236}">
              <a16:creationId xmlns:a16="http://schemas.microsoft.com/office/drawing/2014/main" id="{5079DB6E-76A2-4ABD-AFA9-5EA47E77D97D}"/>
            </a:ext>
          </a:extLst>
        </xdr:cNvPr>
        <xdr:cNvSpPr/>
      </xdr:nvSpPr>
      <xdr:spPr>
        <a:xfrm>
          <a:off x="3746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77</xdr:row>
      <xdr:rowOff>133350</xdr:rowOff>
    </xdr:from>
    <xdr:to>
      <xdr:col>24</xdr:col>
      <xdr:colOff>63500</xdr:colOff>
      <xdr:row>77</xdr:row>
      <xdr:rowOff>133350</xdr:rowOff>
    </xdr:to>
    <xdr:cxnSp macro="">
      <xdr:nvCxnSpPr>
        <xdr:cNvPr id="284" name="直線コネクタ 283">
          <a:extLst>
            <a:ext uri="{FF2B5EF4-FFF2-40B4-BE49-F238E27FC236}">
              <a16:creationId xmlns:a16="http://schemas.microsoft.com/office/drawing/2014/main" id="{261A656D-48F1-4635-B0EC-4180414597BF}"/>
            </a:ext>
          </a:extLst>
        </xdr:cNvPr>
        <xdr:cNvCxnSpPr/>
      </xdr:nvCxnSpPr>
      <xdr:spPr>
        <a:xfrm>
          <a:off x="3797300" y="1333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82550</xdr:rowOff>
    </xdr:from>
    <xdr:to>
      <xdr:col>15</xdr:col>
      <xdr:colOff>101600</xdr:colOff>
      <xdr:row>78</xdr:row>
      <xdr:rowOff>12700</xdr:rowOff>
    </xdr:to>
    <xdr:sp macro="" textlink="">
      <xdr:nvSpPr>
        <xdr:cNvPr id="285" name="楕円 284">
          <a:extLst>
            <a:ext uri="{FF2B5EF4-FFF2-40B4-BE49-F238E27FC236}">
              <a16:creationId xmlns:a16="http://schemas.microsoft.com/office/drawing/2014/main" id="{B6AB51FA-7CA2-42BD-B374-E403687FE3B3}"/>
            </a:ext>
          </a:extLst>
        </xdr:cNvPr>
        <xdr:cNvSpPr/>
      </xdr:nvSpPr>
      <xdr:spPr>
        <a:xfrm>
          <a:off x="2857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133350</xdr:rowOff>
    </xdr:from>
    <xdr:to>
      <xdr:col>19</xdr:col>
      <xdr:colOff>177800</xdr:colOff>
      <xdr:row>77</xdr:row>
      <xdr:rowOff>133350</xdr:rowOff>
    </xdr:to>
    <xdr:cxnSp macro="">
      <xdr:nvCxnSpPr>
        <xdr:cNvPr id="286" name="直線コネクタ 285">
          <a:extLst>
            <a:ext uri="{FF2B5EF4-FFF2-40B4-BE49-F238E27FC236}">
              <a16:creationId xmlns:a16="http://schemas.microsoft.com/office/drawing/2014/main" id="{A796793A-494D-49EA-98FF-CCEBD3D93E1B}"/>
            </a:ext>
          </a:extLst>
        </xdr:cNvPr>
        <xdr:cNvCxnSpPr/>
      </xdr:nvCxnSpPr>
      <xdr:spPr>
        <a:xfrm>
          <a:off x="2908300" y="1333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82550</xdr:rowOff>
    </xdr:from>
    <xdr:to>
      <xdr:col>10</xdr:col>
      <xdr:colOff>165100</xdr:colOff>
      <xdr:row>78</xdr:row>
      <xdr:rowOff>12700</xdr:rowOff>
    </xdr:to>
    <xdr:sp macro="" textlink="">
      <xdr:nvSpPr>
        <xdr:cNvPr id="287" name="楕円 286">
          <a:extLst>
            <a:ext uri="{FF2B5EF4-FFF2-40B4-BE49-F238E27FC236}">
              <a16:creationId xmlns:a16="http://schemas.microsoft.com/office/drawing/2014/main" id="{0784D7F0-8FB0-4201-994E-27380472CB64}"/>
            </a:ext>
          </a:extLst>
        </xdr:cNvPr>
        <xdr:cNvSpPr/>
      </xdr:nvSpPr>
      <xdr:spPr>
        <a:xfrm>
          <a:off x="1968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77</xdr:row>
      <xdr:rowOff>133350</xdr:rowOff>
    </xdr:from>
    <xdr:to>
      <xdr:col>15</xdr:col>
      <xdr:colOff>50800</xdr:colOff>
      <xdr:row>77</xdr:row>
      <xdr:rowOff>133350</xdr:rowOff>
    </xdr:to>
    <xdr:cxnSp macro="">
      <xdr:nvCxnSpPr>
        <xdr:cNvPr id="288" name="直線コネクタ 287">
          <a:extLst>
            <a:ext uri="{FF2B5EF4-FFF2-40B4-BE49-F238E27FC236}">
              <a16:creationId xmlns:a16="http://schemas.microsoft.com/office/drawing/2014/main" id="{4EF5B7B1-69D0-4C81-9F2D-036EFF5AEFBE}"/>
            </a:ext>
          </a:extLst>
        </xdr:cNvPr>
        <xdr:cNvCxnSpPr/>
      </xdr:nvCxnSpPr>
      <xdr:spPr>
        <a:xfrm>
          <a:off x="2019300" y="1333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112413</xdr:rowOff>
    </xdr:from>
    <xdr:ext cx="405111" cy="259045"/>
    <xdr:sp macro="" textlink="">
      <xdr:nvSpPr>
        <xdr:cNvPr id="289" name="n_1aveValue【公営住宅】&#10;有形固定資産減価償却率">
          <a:extLst>
            <a:ext uri="{FF2B5EF4-FFF2-40B4-BE49-F238E27FC236}">
              <a16:creationId xmlns:a16="http://schemas.microsoft.com/office/drawing/2014/main" id="{0F7EA524-387C-4B49-930C-B616D92EAC58}"/>
            </a:ext>
          </a:extLst>
        </xdr:cNvPr>
        <xdr:cNvSpPr txBox="1"/>
      </xdr:nvSpPr>
      <xdr:spPr>
        <a:xfrm>
          <a:off x="3582044" y="1417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152416</xdr:rowOff>
    </xdr:from>
    <xdr:ext cx="405111" cy="259045"/>
    <xdr:sp macro="" textlink="">
      <xdr:nvSpPr>
        <xdr:cNvPr id="290" name="n_2aveValue【公営住宅】&#10;有形固定資産減価償却率">
          <a:extLst>
            <a:ext uri="{FF2B5EF4-FFF2-40B4-BE49-F238E27FC236}">
              <a16:creationId xmlns:a16="http://schemas.microsoft.com/office/drawing/2014/main" id="{66096394-22B5-4F54-88AF-687E97834703}"/>
            </a:ext>
          </a:extLst>
        </xdr:cNvPr>
        <xdr:cNvSpPr txBox="1"/>
      </xdr:nvSpPr>
      <xdr:spPr>
        <a:xfrm>
          <a:off x="2705744" y="1421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165752</xdr:rowOff>
    </xdr:from>
    <xdr:ext cx="405111" cy="259045"/>
    <xdr:sp macro="" textlink="">
      <xdr:nvSpPr>
        <xdr:cNvPr id="291" name="n_3aveValue【公営住宅】&#10;有形固定資産減価償却率">
          <a:extLst>
            <a:ext uri="{FF2B5EF4-FFF2-40B4-BE49-F238E27FC236}">
              <a16:creationId xmlns:a16="http://schemas.microsoft.com/office/drawing/2014/main" id="{E50BC826-F8BB-4D20-9CB9-38104FC87BAE}"/>
            </a:ext>
          </a:extLst>
        </xdr:cNvPr>
        <xdr:cNvSpPr txBox="1"/>
      </xdr:nvSpPr>
      <xdr:spPr>
        <a:xfrm>
          <a:off x="1816744" y="1422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76</xdr:row>
      <xdr:rowOff>29227</xdr:rowOff>
    </xdr:from>
    <xdr:ext cx="469744" cy="259045"/>
    <xdr:sp macro="" textlink="">
      <xdr:nvSpPr>
        <xdr:cNvPr id="292" name="n_1mainValue【公営住宅】&#10;有形固定資産減価償却率">
          <a:extLst>
            <a:ext uri="{FF2B5EF4-FFF2-40B4-BE49-F238E27FC236}">
              <a16:creationId xmlns:a16="http://schemas.microsoft.com/office/drawing/2014/main" id="{7428D496-CEED-4184-A3E6-06D1E430D8D9}"/>
            </a:ext>
          </a:extLst>
        </xdr:cNvPr>
        <xdr:cNvSpPr txBox="1"/>
      </xdr:nvSpPr>
      <xdr:spPr>
        <a:xfrm>
          <a:off x="3549727"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76</xdr:row>
      <xdr:rowOff>29227</xdr:rowOff>
    </xdr:from>
    <xdr:ext cx="469744" cy="259045"/>
    <xdr:sp macro="" textlink="">
      <xdr:nvSpPr>
        <xdr:cNvPr id="293" name="n_2mainValue【公営住宅】&#10;有形固定資産減価償却率">
          <a:extLst>
            <a:ext uri="{FF2B5EF4-FFF2-40B4-BE49-F238E27FC236}">
              <a16:creationId xmlns:a16="http://schemas.microsoft.com/office/drawing/2014/main" id="{24452AE9-8863-4924-8D7B-859E77C49503}"/>
            </a:ext>
          </a:extLst>
        </xdr:cNvPr>
        <xdr:cNvSpPr txBox="1"/>
      </xdr:nvSpPr>
      <xdr:spPr>
        <a:xfrm>
          <a:off x="2673427"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76</xdr:row>
      <xdr:rowOff>29227</xdr:rowOff>
    </xdr:from>
    <xdr:ext cx="469744" cy="259045"/>
    <xdr:sp macro="" textlink="">
      <xdr:nvSpPr>
        <xdr:cNvPr id="294" name="n_3mainValue【公営住宅】&#10;有形固定資産減価償却率">
          <a:extLst>
            <a:ext uri="{FF2B5EF4-FFF2-40B4-BE49-F238E27FC236}">
              <a16:creationId xmlns:a16="http://schemas.microsoft.com/office/drawing/2014/main" id="{CB8D4FB6-1F57-4B9C-86E0-77ABECBFBC96}"/>
            </a:ext>
          </a:extLst>
        </xdr:cNvPr>
        <xdr:cNvSpPr txBox="1"/>
      </xdr:nvSpPr>
      <xdr:spPr>
        <a:xfrm>
          <a:off x="1784427"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5" name="正方形/長方形 294">
          <a:extLst>
            <a:ext uri="{FF2B5EF4-FFF2-40B4-BE49-F238E27FC236}">
              <a16:creationId xmlns:a16="http://schemas.microsoft.com/office/drawing/2014/main" id="{32A6EE2F-F9BD-4FDD-BDBB-3309B0975F89}"/>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6" name="正方形/長方形 295">
          <a:extLst>
            <a:ext uri="{FF2B5EF4-FFF2-40B4-BE49-F238E27FC236}">
              <a16:creationId xmlns:a16="http://schemas.microsoft.com/office/drawing/2014/main" id="{64F33B4B-BF83-467E-B7E6-E3499F023733}"/>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7" name="正方形/長方形 296">
          <a:extLst>
            <a:ext uri="{FF2B5EF4-FFF2-40B4-BE49-F238E27FC236}">
              <a16:creationId xmlns:a16="http://schemas.microsoft.com/office/drawing/2014/main" id="{22D340E0-8404-45FE-B5A0-06C05BA930F3}"/>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8" name="正方形/長方形 297">
          <a:extLst>
            <a:ext uri="{FF2B5EF4-FFF2-40B4-BE49-F238E27FC236}">
              <a16:creationId xmlns:a16="http://schemas.microsoft.com/office/drawing/2014/main" id="{B8D8FB8B-66D7-4BE4-9D77-9C547F8392CB}"/>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9" name="正方形/長方形 298">
          <a:extLst>
            <a:ext uri="{FF2B5EF4-FFF2-40B4-BE49-F238E27FC236}">
              <a16:creationId xmlns:a16="http://schemas.microsoft.com/office/drawing/2014/main" id="{347EAE3A-A1D5-4FD3-AA76-AD05896D1F2F}"/>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0" name="正方形/長方形 299">
          <a:extLst>
            <a:ext uri="{FF2B5EF4-FFF2-40B4-BE49-F238E27FC236}">
              <a16:creationId xmlns:a16="http://schemas.microsoft.com/office/drawing/2014/main" id="{B0FD5C2A-FB63-4279-89ED-DB32D4960A7E}"/>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1" name="正方形/長方形 300">
          <a:extLst>
            <a:ext uri="{FF2B5EF4-FFF2-40B4-BE49-F238E27FC236}">
              <a16:creationId xmlns:a16="http://schemas.microsoft.com/office/drawing/2014/main" id="{6C9214B3-5338-4347-B19D-B13F9BEE0774}"/>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2" name="正方形/長方形 301">
          <a:extLst>
            <a:ext uri="{FF2B5EF4-FFF2-40B4-BE49-F238E27FC236}">
              <a16:creationId xmlns:a16="http://schemas.microsoft.com/office/drawing/2014/main" id="{62DCB9AA-A849-4EF0-83C1-D065597586A3}"/>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3" name="テキスト ボックス 302">
          <a:extLst>
            <a:ext uri="{FF2B5EF4-FFF2-40B4-BE49-F238E27FC236}">
              <a16:creationId xmlns:a16="http://schemas.microsoft.com/office/drawing/2014/main" id="{C2671693-D276-45B4-AEDD-4B8A3C915CE3}"/>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4" name="直線コネクタ 303">
          <a:extLst>
            <a:ext uri="{FF2B5EF4-FFF2-40B4-BE49-F238E27FC236}">
              <a16:creationId xmlns:a16="http://schemas.microsoft.com/office/drawing/2014/main" id="{47708B07-B126-482B-A50B-C1A1C615407C}"/>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5" name="直線コネクタ 304">
          <a:extLst>
            <a:ext uri="{FF2B5EF4-FFF2-40B4-BE49-F238E27FC236}">
              <a16:creationId xmlns:a16="http://schemas.microsoft.com/office/drawing/2014/main" id="{ACA2617A-243D-40C1-A8ED-1CC2C1719ABC}"/>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6" name="テキスト ボックス 305">
          <a:extLst>
            <a:ext uri="{FF2B5EF4-FFF2-40B4-BE49-F238E27FC236}">
              <a16:creationId xmlns:a16="http://schemas.microsoft.com/office/drawing/2014/main" id="{638C1E78-42CC-484B-B251-65A322474C54}"/>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7" name="直線コネクタ 306">
          <a:extLst>
            <a:ext uri="{FF2B5EF4-FFF2-40B4-BE49-F238E27FC236}">
              <a16:creationId xmlns:a16="http://schemas.microsoft.com/office/drawing/2014/main" id="{A4D07E0A-9C1B-4431-9A72-0A291E6C449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308" name="テキスト ボックス 307">
          <a:extLst>
            <a:ext uri="{FF2B5EF4-FFF2-40B4-BE49-F238E27FC236}">
              <a16:creationId xmlns:a16="http://schemas.microsoft.com/office/drawing/2014/main" id="{BC54A8D1-1A07-4C23-A18F-41EB2D345C72}"/>
            </a:ext>
          </a:extLst>
        </xdr:cNvPr>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9" name="直線コネクタ 308">
          <a:extLst>
            <a:ext uri="{FF2B5EF4-FFF2-40B4-BE49-F238E27FC236}">
              <a16:creationId xmlns:a16="http://schemas.microsoft.com/office/drawing/2014/main" id="{B82EA04B-BF53-4544-BDFD-134C4E8593B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10" name="テキスト ボックス 309">
          <a:extLst>
            <a:ext uri="{FF2B5EF4-FFF2-40B4-BE49-F238E27FC236}">
              <a16:creationId xmlns:a16="http://schemas.microsoft.com/office/drawing/2014/main" id="{94C6B56E-A2DB-4CAA-8D19-782611FE3977}"/>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1" name="直線コネクタ 310">
          <a:extLst>
            <a:ext uri="{FF2B5EF4-FFF2-40B4-BE49-F238E27FC236}">
              <a16:creationId xmlns:a16="http://schemas.microsoft.com/office/drawing/2014/main" id="{28CF2906-30AC-444E-8CA2-9BB5BC60F985}"/>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12" name="テキスト ボックス 311">
          <a:extLst>
            <a:ext uri="{FF2B5EF4-FFF2-40B4-BE49-F238E27FC236}">
              <a16:creationId xmlns:a16="http://schemas.microsoft.com/office/drawing/2014/main" id="{06BE5077-85AA-4189-8AEB-D4A6F5FA42B8}"/>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3" name="直線コネクタ 312">
          <a:extLst>
            <a:ext uri="{FF2B5EF4-FFF2-40B4-BE49-F238E27FC236}">
              <a16:creationId xmlns:a16="http://schemas.microsoft.com/office/drawing/2014/main" id="{FB8FEE08-522D-418E-994C-37E015AE0514}"/>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14" name="テキスト ボックス 313">
          <a:extLst>
            <a:ext uri="{FF2B5EF4-FFF2-40B4-BE49-F238E27FC236}">
              <a16:creationId xmlns:a16="http://schemas.microsoft.com/office/drawing/2014/main" id="{F5044DA3-E726-49A7-A93C-B22E0DBAAA0E}"/>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5" name="直線コネクタ 314">
          <a:extLst>
            <a:ext uri="{FF2B5EF4-FFF2-40B4-BE49-F238E27FC236}">
              <a16:creationId xmlns:a16="http://schemas.microsoft.com/office/drawing/2014/main" id="{D053D67A-78AB-40B3-990F-E5E5B067C06E}"/>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6" name="テキスト ボックス 315">
          <a:extLst>
            <a:ext uri="{FF2B5EF4-FFF2-40B4-BE49-F238E27FC236}">
              <a16:creationId xmlns:a16="http://schemas.microsoft.com/office/drawing/2014/main" id="{F34EDEED-F706-4B5F-87D0-3F6D957E6AA4}"/>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7" name="【公営住宅】&#10;一人当たり面積グラフ枠">
          <a:extLst>
            <a:ext uri="{FF2B5EF4-FFF2-40B4-BE49-F238E27FC236}">
              <a16:creationId xmlns:a16="http://schemas.microsoft.com/office/drawing/2014/main" id="{DF956279-3D6F-4187-B3F8-B8E0B87E5952}"/>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35089</xdr:rowOff>
    </xdr:from>
    <xdr:to>
      <xdr:col>54</xdr:col>
      <xdr:colOff>189865</xdr:colOff>
      <xdr:row>86</xdr:row>
      <xdr:rowOff>109728</xdr:rowOff>
    </xdr:to>
    <xdr:cxnSp macro="">
      <xdr:nvCxnSpPr>
        <xdr:cNvPr id="318" name="直線コネクタ 317">
          <a:extLst>
            <a:ext uri="{FF2B5EF4-FFF2-40B4-BE49-F238E27FC236}">
              <a16:creationId xmlns:a16="http://schemas.microsoft.com/office/drawing/2014/main" id="{8FC9616C-A484-445A-91B3-2254B157FC40}"/>
            </a:ext>
          </a:extLst>
        </xdr:cNvPr>
        <xdr:cNvCxnSpPr/>
      </xdr:nvCxnSpPr>
      <xdr:spPr>
        <a:xfrm flipV="1">
          <a:off x="10476865" y="13408189"/>
          <a:ext cx="0" cy="1446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113555</xdr:rowOff>
    </xdr:from>
    <xdr:ext cx="469744" cy="259045"/>
    <xdr:sp macro="" textlink="">
      <xdr:nvSpPr>
        <xdr:cNvPr id="319" name="【公営住宅】&#10;一人当たり面積最小値テキスト">
          <a:extLst>
            <a:ext uri="{FF2B5EF4-FFF2-40B4-BE49-F238E27FC236}">
              <a16:creationId xmlns:a16="http://schemas.microsoft.com/office/drawing/2014/main" id="{6F7E01DC-93CA-45FA-99EA-AAFFE36C30C6}"/>
            </a:ext>
          </a:extLst>
        </xdr:cNvPr>
        <xdr:cNvSpPr txBox="1"/>
      </xdr:nvSpPr>
      <xdr:spPr>
        <a:xfrm>
          <a:off x="10515600"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109728</xdr:rowOff>
    </xdr:from>
    <xdr:to>
      <xdr:col>55</xdr:col>
      <xdr:colOff>88900</xdr:colOff>
      <xdr:row>86</xdr:row>
      <xdr:rowOff>109728</xdr:rowOff>
    </xdr:to>
    <xdr:cxnSp macro="">
      <xdr:nvCxnSpPr>
        <xdr:cNvPr id="320" name="直線コネクタ 319">
          <a:extLst>
            <a:ext uri="{FF2B5EF4-FFF2-40B4-BE49-F238E27FC236}">
              <a16:creationId xmlns:a16="http://schemas.microsoft.com/office/drawing/2014/main" id="{608CAFED-59DB-4876-B7E5-051B4D1D3CE7}"/>
            </a:ext>
          </a:extLst>
        </xdr:cNvPr>
        <xdr:cNvCxnSpPr/>
      </xdr:nvCxnSpPr>
      <xdr:spPr>
        <a:xfrm>
          <a:off x="10388600" y="1485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153216</xdr:rowOff>
    </xdr:from>
    <xdr:ext cx="534377" cy="259045"/>
    <xdr:sp macro="" textlink="">
      <xdr:nvSpPr>
        <xdr:cNvPr id="321" name="【公営住宅】&#10;一人当たり面積最大値テキスト">
          <a:extLst>
            <a:ext uri="{FF2B5EF4-FFF2-40B4-BE49-F238E27FC236}">
              <a16:creationId xmlns:a16="http://schemas.microsoft.com/office/drawing/2014/main" id="{56ADB1F6-98BF-4571-AEF9-AD60A3BD2094}"/>
            </a:ext>
          </a:extLst>
        </xdr:cNvPr>
        <xdr:cNvSpPr txBox="1"/>
      </xdr:nvSpPr>
      <xdr:spPr>
        <a:xfrm>
          <a:off x="10515600" y="1318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35089</xdr:rowOff>
    </xdr:from>
    <xdr:to>
      <xdr:col>55</xdr:col>
      <xdr:colOff>88900</xdr:colOff>
      <xdr:row>78</xdr:row>
      <xdr:rowOff>35089</xdr:rowOff>
    </xdr:to>
    <xdr:cxnSp macro="">
      <xdr:nvCxnSpPr>
        <xdr:cNvPr id="322" name="直線コネクタ 321">
          <a:extLst>
            <a:ext uri="{FF2B5EF4-FFF2-40B4-BE49-F238E27FC236}">
              <a16:creationId xmlns:a16="http://schemas.microsoft.com/office/drawing/2014/main" id="{B8EA1870-8494-46CC-9F6D-737EE15FDF9C}"/>
            </a:ext>
          </a:extLst>
        </xdr:cNvPr>
        <xdr:cNvCxnSpPr/>
      </xdr:nvCxnSpPr>
      <xdr:spPr>
        <a:xfrm>
          <a:off x="10388600" y="13408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87596</xdr:rowOff>
    </xdr:from>
    <xdr:ext cx="469744" cy="259045"/>
    <xdr:sp macro="" textlink="">
      <xdr:nvSpPr>
        <xdr:cNvPr id="323" name="【公営住宅】&#10;一人当たり面積平均値テキスト">
          <a:extLst>
            <a:ext uri="{FF2B5EF4-FFF2-40B4-BE49-F238E27FC236}">
              <a16:creationId xmlns:a16="http://schemas.microsoft.com/office/drawing/2014/main" id="{E529FD98-8540-431D-8753-3C9EC1F025D1}"/>
            </a:ext>
          </a:extLst>
        </xdr:cNvPr>
        <xdr:cNvSpPr txBox="1"/>
      </xdr:nvSpPr>
      <xdr:spPr>
        <a:xfrm>
          <a:off x="10515600" y="144893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64719</xdr:rowOff>
    </xdr:from>
    <xdr:to>
      <xdr:col>55</xdr:col>
      <xdr:colOff>50800</xdr:colOff>
      <xdr:row>85</xdr:row>
      <xdr:rowOff>166319</xdr:rowOff>
    </xdr:to>
    <xdr:sp macro="" textlink="">
      <xdr:nvSpPr>
        <xdr:cNvPr id="324" name="フローチャート: 判断 323">
          <a:extLst>
            <a:ext uri="{FF2B5EF4-FFF2-40B4-BE49-F238E27FC236}">
              <a16:creationId xmlns:a16="http://schemas.microsoft.com/office/drawing/2014/main" id="{F0BDF350-1F01-422F-AD61-E4633DC006E0}"/>
            </a:ext>
          </a:extLst>
        </xdr:cNvPr>
        <xdr:cNvSpPr/>
      </xdr:nvSpPr>
      <xdr:spPr>
        <a:xfrm>
          <a:off x="10426700" y="1463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61404</xdr:rowOff>
    </xdr:from>
    <xdr:to>
      <xdr:col>50</xdr:col>
      <xdr:colOff>165100</xdr:colOff>
      <xdr:row>85</xdr:row>
      <xdr:rowOff>163004</xdr:rowOff>
    </xdr:to>
    <xdr:sp macro="" textlink="">
      <xdr:nvSpPr>
        <xdr:cNvPr id="325" name="フローチャート: 判断 324">
          <a:extLst>
            <a:ext uri="{FF2B5EF4-FFF2-40B4-BE49-F238E27FC236}">
              <a16:creationId xmlns:a16="http://schemas.microsoft.com/office/drawing/2014/main" id="{ACB8A4C2-35C6-493A-9868-393FAA387FA3}"/>
            </a:ext>
          </a:extLst>
        </xdr:cNvPr>
        <xdr:cNvSpPr/>
      </xdr:nvSpPr>
      <xdr:spPr>
        <a:xfrm>
          <a:off x="9588500" y="1463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63728</xdr:rowOff>
    </xdr:from>
    <xdr:to>
      <xdr:col>46</xdr:col>
      <xdr:colOff>38100</xdr:colOff>
      <xdr:row>85</xdr:row>
      <xdr:rowOff>165328</xdr:rowOff>
    </xdr:to>
    <xdr:sp macro="" textlink="">
      <xdr:nvSpPr>
        <xdr:cNvPr id="326" name="フローチャート: 判断 325">
          <a:extLst>
            <a:ext uri="{FF2B5EF4-FFF2-40B4-BE49-F238E27FC236}">
              <a16:creationId xmlns:a16="http://schemas.microsoft.com/office/drawing/2014/main" id="{C2209742-BCE4-45E3-9FBF-A52D60576AF6}"/>
            </a:ext>
          </a:extLst>
        </xdr:cNvPr>
        <xdr:cNvSpPr/>
      </xdr:nvSpPr>
      <xdr:spPr>
        <a:xfrm>
          <a:off x="8699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97028</xdr:rowOff>
    </xdr:from>
    <xdr:to>
      <xdr:col>41</xdr:col>
      <xdr:colOff>101600</xdr:colOff>
      <xdr:row>86</xdr:row>
      <xdr:rowOff>27178</xdr:rowOff>
    </xdr:to>
    <xdr:sp macro="" textlink="">
      <xdr:nvSpPr>
        <xdr:cNvPr id="327" name="フローチャート: 判断 326">
          <a:extLst>
            <a:ext uri="{FF2B5EF4-FFF2-40B4-BE49-F238E27FC236}">
              <a16:creationId xmlns:a16="http://schemas.microsoft.com/office/drawing/2014/main" id="{CECDB48E-2C95-44E8-95E3-9FDB7BF3BA34}"/>
            </a:ext>
          </a:extLst>
        </xdr:cNvPr>
        <xdr:cNvSpPr/>
      </xdr:nvSpPr>
      <xdr:spPr>
        <a:xfrm>
          <a:off x="7810500" y="1467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8" name="テキスト ボックス 327">
          <a:extLst>
            <a:ext uri="{FF2B5EF4-FFF2-40B4-BE49-F238E27FC236}">
              <a16:creationId xmlns:a16="http://schemas.microsoft.com/office/drawing/2014/main" id="{B569B17A-CE95-4AD3-A065-97DA7B3A4969}"/>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id="{7F4C3BFB-E8FB-44FC-9A6C-ED75CD0708BF}"/>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7B719209-F125-4687-B9B6-6578AE0DFFF5}"/>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B2EA47B8-F13F-4464-9B6F-59C9A7AECF27}"/>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id="{E7AB7F4A-0B3F-4350-8027-C55764B09618}"/>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49098</xdr:rowOff>
    </xdr:from>
    <xdr:to>
      <xdr:col>55</xdr:col>
      <xdr:colOff>50800</xdr:colOff>
      <xdr:row>86</xdr:row>
      <xdr:rowOff>150698</xdr:rowOff>
    </xdr:to>
    <xdr:sp macro="" textlink="">
      <xdr:nvSpPr>
        <xdr:cNvPr id="333" name="楕円 332">
          <a:extLst>
            <a:ext uri="{FF2B5EF4-FFF2-40B4-BE49-F238E27FC236}">
              <a16:creationId xmlns:a16="http://schemas.microsoft.com/office/drawing/2014/main" id="{7DDF0ED1-8ECD-4890-8ED5-3EF47FDC9BA5}"/>
            </a:ext>
          </a:extLst>
        </xdr:cNvPr>
        <xdr:cNvSpPr/>
      </xdr:nvSpPr>
      <xdr:spPr>
        <a:xfrm>
          <a:off x="10426700" y="14793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135475</xdr:rowOff>
    </xdr:from>
    <xdr:ext cx="469744" cy="259045"/>
    <xdr:sp macro="" textlink="">
      <xdr:nvSpPr>
        <xdr:cNvPr id="334" name="【公営住宅】&#10;一人当たり面積該当値テキスト">
          <a:extLst>
            <a:ext uri="{FF2B5EF4-FFF2-40B4-BE49-F238E27FC236}">
              <a16:creationId xmlns:a16="http://schemas.microsoft.com/office/drawing/2014/main" id="{48E4CEA6-D504-45AA-A74A-7FD83425C02F}"/>
            </a:ext>
          </a:extLst>
        </xdr:cNvPr>
        <xdr:cNvSpPr txBox="1"/>
      </xdr:nvSpPr>
      <xdr:spPr>
        <a:xfrm>
          <a:off x="10515600" y="14708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49174</xdr:rowOff>
    </xdr:from>
    <xdr:to>
      <xdr:col>50</xdr:col>
      <xdr:colOff>165100</xdr:colOff>
      <xdr:row>86</xdr:row>
      <xdr:rowOff>150774</xdr:rowOff>
    </xdr:to>
    <xdr:sp macro="" textlink="">
      <xdr:nvSpPr>
        <xdr:cNvPr id="335" name="楕円 334">
          <a:extLst>
            <a:ext uri="{FF2B5EF4-FFF2-40B4-BE49-F238E27FC236}">
              <a16:creationId xmlns:a16="http://schemas.microsoft.com/office/drawing/2014/main" id="{22C4AA79-840F-4ECA-8B3B-A26C7AD26457}"/>
            </a:ext>
          </a:extLst>
        </xdr:cNvPr>
        <xdr:cNvSpPr/>
      </xdr:nvSpPr>
      <xdr:spPr>
        <a:xfrm>
          <a:off x="9588500" y="1479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99898</xdr:rowOff>
    </xdr:from>
    <xdr:to>
      <xdr:col>55</xdr:col>
      <xdr:colOff>0</xdr:colOff>
      <xdr:row>86</xdr:row>
      <xdr:rowOff>99974</xdr:rowOff>
    </xdr:to>
    <xdr:cxnSp macro="">
      <xdr:nvCxnSpPr>
        <xdr:cNvPr id="336" name="直線コネクタ 335">
          <a:extLst>
            <a:ext uri="{FF2B5EF4-FFF2-40B4-BE49-F238E27FC236}">
              <a16:creationId xmlns:a16="http://schemas.microsoft.com/office/drawing/2014/main" id="{2C6C10EA-337D-4742-9C5C-F319A5E0B2B1}"/>
            </a:ext>
          </a:extLst>
        </xdr:cNvPr>
        <xdr:cNvCxnSpPr/>
      </xdr:nvCxnSpPr>
      <xdr:spPr>
        <a:xfrm flipV="1">
          <a:off x="9639300" y="14844598"/>
          <a:ext cx="8382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49288</xdr:rowOff>
    </xdr:from>
    <xdr:to>
      <xdr:col>46</xdr:col>
      <xdr:colOff>38100</xdr:colOff>
      <xdr:row>86</xdr:row>
      <xdr:rowOff>150888</xdr:rowOff>
    </xdr:to>
    <xdr:sp macro="" textlink="">
      <xdr:nvSpPr>
        <xdr:cNvPr id="337" name="楕円 336">
          <a:extLst>
            <a:ext uri="{FF2B5EF4-FFF2-40B4-BE49-F238E27FC236}">
              <a16:creationId xmlns:a16="http://schemas.microsoft.com/office/drawing/2014/main" id="{DA715A39-D28E-4AAC-A49F-6D20DAFB5DDD}"/>
            </a:ext>
          </a:extLst>
        </xdr:cNvPr>
        <xdr:cNvSpPr/>
      </xdr:nvSpPr>
      <xdr:spPr>
        <a:xfrm>
          <a:off x="8699500" y="1479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99974</xdr:rowOff>
    </xdr:from>
    <xdr:to>
      <xdr:col>50</xdr:col>
      <xdr:colOff>114300</xdr:colOff>
      <xdr:row>86</xdr:row>
      <xdr:rowOff>100088</xdr:rowOff>
    </xdr:to>
    <xdr:cxnSp macro="">
      <xdr:nvCxnSpPr>
        <xdr:cNvPr id="338" name="直線コネクタ 337">
          <a:extLst>
            <a:ext uri="{FF2B5EF4-FFF2-40B4-BE49-F238E27FC236}">
              <a16:creationId xmlns:a16="http://schemas.microsoft.com/office/drawing/2014/main" id="{5510CE33-8EA6-4A03-AB03-ECFD70E045DE}"/>
            </a:ext>
          </a:extLst>
        </xdr:cNvPr>
        <xdr:cNvCxnSpPr/>
      </xdr:nvCxnSpPr>
      <xdr:spPr>
        <a:xfrm flipV="1">
          <a:off x="8750300" y="14844674"/>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49327</xdr:rowOff>
    </xdr:from>
    <xdr:to>
      <xdr:col>41</xdr:col>
      <xdr:colOff>101600</xdr:colOff>
      <xdr:row>86</xdr:row>
      <xdr:rowOff>150927</xdr:rowOff>
    </xdr:to>
    <xdr:sp macro="" textlink="">
      <xdr:nvSpPr>
        <xdr:cNvPr id="339" name="楕円 338">
          <a:extLst>
            <a:ext uri="{FF2B5EF4-FFF2-40B4-BE49-F238E27FC236}">
              <a16:creationId xmlns:a16="http://schemas.microsoft.com/office/drawing/2014/main" id="{8312F284-6EC1-4CF8-9A48-BE3FC016D2A6}"/>
            </a:ext>
          </a:extLst>
        </xdr:cNvPr>
        <xdr:cNvSpPr/>
      </xdr:nvSpPr>
      <xdr:spPr>
        <a:xfrm>
          <a:off x="7810500" y="14794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100088</xdr:rowOff>
    </xdr:from>
    <xdr:to>
      <xdr:col>45</xdr:col>
      <xdr:colOff>177800</xdr:colOff>
      <xdr:row>86</xdr:row>
      <xdr:rowOff>100127</xdr:rowOff>
    </xdr:to>
    <xdr:cxnSp macro="">
      <xdr:nvCxnSpPr>
        <xdr:cNvPr id="340" name="直線コネクタ 339">
          <a:extLst>
            <a:ext uri="{FF2B5EF4-FFF2-40B4-BE49-F238E27FC236}">
              <a16:creationId xmlns:a16="http://schemas.microsoft.com/office/drawing/2014/main" id="{D547F766-0276-40C0-B68D-5D222A32241F}"/>
            </a:ext>
          </a:extLst>
        </xdr:cNvPr>
        <xdr:cNvCxnSpPr/>
      </xdr:nvCxnSpPr>
      <xdr:spPr>
        <a:xfrm flipV="1">
          <a:off x="7861300" y="14844788"/>
          <a:ext cx="889000" cy="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8081</xdr:rowOff>
    </xdr:from>
    <xdr:ext cx="469744" cy="259045"/>
    <xdr:sp macro="" textlink="">
      <xdr:nvSpPr>
        <xdr:cNvPr id="341" name="n_1aveValue【公営住宅】&#10;一人当たり面積">
          <a:extLst>
            <a:ext uri="{FF2B5EF4-FFF2-40B4-BE49-F238E27FC236}">
              <a16:creationId xmlns:a16="http://schemas.microsoft.com/office/drawing/2014/main" id="{961AFF8B-58CB-42CE-B1FC-CD894DA079D2}"/>
            </a:ext>
          </a:extLst>
        </xdr:cNvPr>
        <xdr:cNvSpPr txBox="1"/>
      </xdr:nvSpPr>
      <xdr:spPr>
        <a:xfrm>
          <a:off x="9391727" y="1440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10405</xdr:rowOff>
    </xdr:from>
    <xdr:ext cx="469744" cy="259045"/>
    <xdr:sp macro="" textlink="">
      <xdr:nvSpPr>
        <xdr:cNvPr id="342" name="n_2aveValue【公営住宅】&#10;一人当たり面積">
          <a:extLst>
            <a:ext uri="{FF2B5EF4-FFF2-40B4-BE49-F238E27FC236}">
              <a16:creationId xmlns:a16="http://schemas.microsoft.com/office/drawing/2014/main" id="{9DBCFF8A-E290-47A9-A92E-982D78EB82D6}"/>
            </a:ext>
          </a:extLst>
        </xdr:cNvPr>
        <xdr:cNvSpPr txBox="1"/>
      </xdr:nvSpPr>
      <xdr:spPr>
        <a:xfrm>
          <a:off x="8515427" y="1441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43705</xdr:rowOff>
    </xdr:from>
    <xdr:ext cx="469744" cy="259045"/>
    <xdr:sp macro="" textlink="">
      <xdr:nvSpPr>
        <xdr:cNvPr id="343" name="n_3aveValue【公営住宅】&#10;一人当たり面積">
          <a:extLst>
            <a:ext uri="{FF2B5EF4-FFF2-40B4-BE49-F238E27FC236}">
              <a16:creationId xmlns:a16="http://schemas.microsoft.com/office/drawing/2014/main" id="{25E153DD-1FA5-4D6E-B0DD-C457BCC4F474}"/>
            </a:ext>
          </a:extLst>
        </xdr:cNvPr>
        <xdr:cNvSpPr txBox="1"/>
      </xdr:nvSpPr>
      <xdr:spPr>
        <a:xfrm>
          <a:off x="7626427" y="14445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141901</xdr:rowOff>
    </xdr:from>
    <xdr:ext cx="469744" cy="259045"/>
    <xdr:sp macro="" textlink="">
      <xdr:nvSpPr>
        <xdr:cNvPr id="344" name="n_1mainValue【公営住宅】&#10;一人当たり面積">
          <a:extLst>
            <a:ext uri="{FF2B5EF4-FFF2-40B4-BE49-F238E27FC236}">
              <a16:creationId xmlns:a16="http://schemas.microsoft.com/office/drawing/2014/main" id="{B61B9F61-36FA-4A76-AA55-28F6E928562F}"/>
            </a:ext>
          </a:extLst>
        </xdr:cNvPr>
        <xdr:cNvSpPr txBox="1"/>
      </xdr:nvSpPr>
      <xdr:spPr>
        <a:xfrm>
          <a:off x="9391727" y="14886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142015</xdr:rowOff>
    </xdr:from>
    <xdr:ext cx="469744" cy="259045"/>
    <xdr:sp macro="" textlink="">
      <xdr:nvSpPr>
        <xdr:cNvPr id="345" name="n_2mainValue【公営住宅】&#10;一人当たり面積">
          <a:extLst>
            <a:ext uri="{FF2B5EF4-FFF2-40B4-BE49-F238E27FC236}">
              <a16:creationId xmlns:a16="http://schemas.microsoft.com/office/drawing/2014/main" id="{0727BF32-3C92-4177-B25F-0E663958DFC5}"/>
            </a:ext>
          </a:extLst>
        </xdr:cNvPr>
        <xdr:cNvSpPr txBox="1"/>
      </xdr:nvSpPr>
      <xdr:spPr>
        <a:xfrm>
          <a:off x="8515427" y="1488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142054</xdr:rowOff>
    </xdr:from>
    <xdr:ext cx="469744" cy="259045"/>
    <xdr:sp macro="" textlink="">
      <xdr:nvSpPr>
        <xdr:cNvPr id="346" name="n_3mainValue【公営住宅】&#10;一人当たり面積">
          <a:extLst>
            <a:ext uri="{FF2B5EF4-FFF2-40B4-BE49-F238E27FC236}">
              <a16:creationId xmlns:a16="http://schemas.microsoft.com/office/drawing/2014/main" id="{951AC4A7-BE6C-4C45-9AA3-4C876E05D63B}"/>
            </a:ext>
          </a:extLst>
        </xdr:cNvPr>
        <xdr:cNvSpPr txBox="1"/>
      </xdr:nvSpPr>
      <xdr:spPr>
        <a:xfrm>
          <a:off x="7626427" y="14886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7" name="正方形/長方形 346">
          <a:extLst>
            <a:ext uri="{FF2B5EF4-FFF2-40B4-BE49-F238E27FC236}">
              <a16:creationId xmlns:a16="http://schemas.microsoft.com/office/drawing/2014/main" id="{70A91E34-2998-4F94-B6DA-036AA66A4AC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8" name="正方形/長方形 347">
          <a:extLst>
            <a:ext uri="{FF2B5EF4-FFF2-40B4-BE49-F238E27FC236}">
              <a16:creationId xmlns:a16="http://schemas.microsoft.com/office/drawing/2014/main" id="{A2E1564F-BE57-4C13-85B8-6D89C0E58FFB}"/>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9" name="正方形/長方形 348">
          <a:extLst>
            <a:ext uri="{FF2B5EF4-FFF2-40B4-BE49-F238E27FC236}">
              <a16:creationId xmlns:a16="http://schemas.microsoft.com/office/drawing/2014/main" id="{DAAAC0C7-6405-4F3A-902E-EF6BF6F48D9A}"/>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0" name="正方形/長方形 349">
          <a:extLst>
            <a:ext uri="{FF2B5EF4-FFF2-40B4-BE49-F238E27FC236}">
              <a16:creationId xmlns:a16="http://schemas.microsoft.com/office/drawing/2014/main" id="{69A9705E-832D-4594-B760-3789E1E4236F}"/>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1" name="正方形/長方形 350">
          <a:extLst>
            <a:ext uri="{FF2B5EF4-FFF2-40B4-BE49-F238E27FC236}">
              <a16:creationId xmlns:a16="http://schemas.microsoft.com/office/drawing/2014/main" id="{DB21D958-DCFA-438D-8769-CC0787921F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2" name="正方形/長方形 351">
          <a:extLst>
            <a:ext uri="{FF2B5EF4-FFF2-40B4-BE49-F238E27FC236}">
              <a16:creationId xmlns:a16="http://schemas.microsoft.com/office/drawing/2014/main" id="{91A8158B-599B-45D4-ABA9-FD6651DF4077}"/>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3" name="正方形/長方形 352">
          <a:extLst>
            <a:ext uri="{FF2B5EF4-FFF2-40B4-BE49-F238E27FC236}">
              <a16:creationId xmlns:a16="http://schemas.microsoft.com/office/drawing/2014/main" id="{D4D50790-499A-44A1-B894-10218DCD64CA}"/>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4" name="正方形/長方形 353">
          <a:extLst>
            <a:ext uri="{FF2B5EF4-FFF2-40B4-BE49-F238E27FC236}">
              <a16:creationId xmlns:a16="http://schemas.microsoft.com/office/drawing/2014/main" id="{01CA93C7-F423-4C74-A9F4-FD1D8C381392}"/>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5" name="正方形/長方形 354">
          <a:extLst>
            <a:ext uri="{FF2B5EF4-FFF2-40B4-BE49-F238E27FC236}">
              <a16:creationId xmlns:a16="http://schemas.microsoft.com/office/drawing/2014/main" id="{004349F5-1956-4E2D-9C9D-58BF3398C889}"/>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6" name="正方形/長方形 355">
          <a:extLst>
            <a:ext uri="{FF2B5EF4-FFF2-40B4-BE49-F238E27FC236}">
              <a16:creationId xmlns:a16="http://schemas.microsoft.com/office/drawing/2014/main" id="{C7A683AA-BCAD-422F-AA92-50D9B2DDCE67}"/>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7" name="正方形/長方形 356">
          <a:extLst>
            <a:ext uri="{FF2B5EF4-FFF2-40B4-BE49-F238E27FC236}">
              <a16:creationId xmlns:a16="http://schemas.microsoft.com/office/drawing/2014/main" id="{B63D58A9-7858-440F-8CE6-8F895CD19C0C}"/>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8" name="正方形/長方形 357">
          <a:extLst>
            <a:ext uri="{FF2B5EF4-FFF2-40B4-BE49-F238E27FC236}">
              <a16:creationId xmlns:a16="http://schemas.microsoft.com/office/drawing/2014/main" id="{6630A656-AE5F-4AB9-A354-EF743FC82C82}"/>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9" name="正方形/長方形 358">
          <a:extLst>
            <a:ext uri="{FF2B5EF4-FFF2-40B4-BE49-F238E27FC236}">
              <a16:creationId xmlns:a16="http://schemas.microsoft.com/office/drawing/2014/main" id="{E77A9CAC-BA9F-46B2-B055-466BEAFA79C7}"/>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0" name="正方形/長方形 359">
          <a:extLst>
            <a:ext uri="{FF2B5EF4-FFF2-40B4-BE49-F238E27FC236}">
              <a16:creationId xmlns:a16="http://schemas.microsoft.com/office/drawing/2014/main" id="{202E792F-4472-4D07-9A78-19131875B699}"/>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1" name="正方形/長方形 360">
          <a:extLst>
            <a:ext uri="{FF2B5EF4-FFF2-40B4-BE49-F238E27FC236}">
              <a16:creationId xmlns:a16="http://schemas.microsoft.com/office/drawing/2014/main" id="{235B1EAD-738D-4C72-8098-9126DCDB1307}"/>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2" name="正方形/長方形 361">
          <a:extLst>
            <a:ext uri="{FF2B5EF4-FFF2-40B4-BE49-F238E27FC236}">
              <a16:creationId xmlns:a16="http://schemas.microsoft.com/office/drawing/2014/main" id="{EB1B47D9-FA60-47E2-B0F6-ADAD10274B6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3" name="正方形/長方形 362">
          <a:extLst>
            <a:ext uri="{FF2B5EF4-FFF2-40B4-BE49-F238E27FC236}">
              <a16:creationId xmlns:a16="http://schemas.microsoft.com/office/drawing/2014/main" id="{A5CC1D34-F5A2-4F18-803E-18AE75D12819}"/>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4" name="正方形/長方形 363">
          <a:extLst>
            <a:ext uri="{FF2B5EF4-FFF2-40B4-BE49-F238E27FC236}">
              <a16:creationId xmlns:a16="http://schemas.microsoft.com/office/drawing/2014/main" id="{2BA16536-34BE-4113-8D04-CE10E5B9DBE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5" name="正方形/長方形 364">
          <a:extLst>
            <a:ext uri="{FF2B5EF4-FFF2-40B4-BE49-F238E27FC236}">
              <a16:creationId xmlns:a16="http://schemas.microsoft.com/office/drawing/2014/main" id="{45E2097E-08CA-49A1-A2CF-52A16128070F}"/>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6" name="正方形/長方形 365">
          <a:extLst>
            <a:ext uri="{FF2B5EF4-FFF2-40B4-BE49-F238E27FC236}">
              <a16:creationId xmlns:a16="http://schemas.microsoft.com/office/drawing/2014/main" id="{08F769DE-C4D0-4AE4-9FC0-850787621C73}"/>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7" name="正方形/長方形 366">
          <a:extLst>
            <a:ext uri="{FF2B5EF4-FFF2-40B4-BE49-F238E27FC236}">
              <a16:creationId xmlns:a16="http://schemas.microsoft.com/office/drawing/2014/main" id="{A10D4E7B-C412-4CE9-ABF9-78D2EC22D78F}"/>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8" name="正方形/長方形 367">
          <a:extLst>
            <a:ext uri="{FF2B5EF4-FFF2-40B4-BE49-F238E27FC236}">
              <a16:creationId xmlns:a16="http://schemas.microsoft.com/office/drawing/2014/main" id="{F4A4C2D1-1F52-41E3-B1BC-BB71AD65F801}"/>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9" name="正方形/長方形 368">
          <a:extLst>
            <a:ext uri="{FF2B5EF4-FFF2-40B4-BE49-F238E27FC236}">
              <a16:creationId xmlns:a16="http://schemas.microsoft.com/office/drawing/2014/main" id="{74ACE12F-A6EC-4039-B0CD-44646C87AE84}"/>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0" name="正方形/長方形 369">
          <a:extLst>
            <a:ext uri="{FF2B5EF4-FFF2-40B4-BE49-F238E27FC236}">
              <a16:creationId xmlns:a16="http://schemas.microsoft.com/office/drawing/2014/main" id="{E5E1D369-F7D1-4DA4-AC49-FB83B82B327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1" name="テキスト ボックス 370">
          <a:extLst>
            <a:ext uri="{FF2B5EF4-FFF2-40B4-BE49-F238E27FC236}">
              <a16:creationId xmlns:a16="http://schemas.microsoft.com/office/drawing/2014/main" id="{516E40D0-DEF9-4059-BD15-84F19724E584}"/>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2" name="直線コネクタ 371">
          <a:extLst>
            <a:ext uri="{FF2B5EF4-FFF2-40B4-BE49-F238E27FC236}">
              <a16:creationId xmlns:a16="http://schemas.microsoft.com/office/drawing/2014/main" id="{83BFAA2A-8FE5-4618-92BF-74E6B38893B9}"/>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3" name="直線コネクタ 372">
          <a:extLst>
            <a:ext uri="{FF2B5EF4-FFF2-40B4-BE49-F238E27FC236}">
              <a16:creationId xmlns:a16="http://schemas.microsoft.com/office/drawing/2014/main" id="{9602B853-D75D-44B6-A588-C9D494E80FB1}"/>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4" name="テキスト ボックス 373">
          <a:extLst>
            <a:ext uri="{FF2B5EF4-FFF2-40B4-BE49-F238E27FC236}">
              <a16:creationId xmlns:a16="http://schemas.microsoft.com/office/drawing/2014/main" id="{C537BC8E-762F-4A30-BEBF-D7595AC7CF30}"/>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5" name="直線コネクタ 374">
          <a:extLst>
            <a:ext uri="{FF2B5EF4-FFF2-40B4-BE49-F238E27FC236}">
              <a16:creationId xmlns:a16="http://schemas.microsoft.com/office/drawing/2014/main" id="{24F4F560-8DF8-41A5-BD7D-785973CC662B}"/>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6" name="テキスト ボックス 375">
          <a:extLst>
            <a:ext uri="{FF2B5EF4-FFF2-40B4-BE49-F238E27FC236}">
              <a16:creationId xmlns:a16="http://schemas.microsoft.com/office/drawing/2014/main" id="{2CB1B6BF-30E7-4D0A-B49D-1E3CB4985911}"/>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7" name="直線コネクタ 376">
          <a:extLst>
            <a:ext uri="{FF2B5EF4-FFF2-40B4-BE49-F238E27FC236}">
              <a16:creationId xmlns:a16="http://schemas.microsoft.com/office/drawing/2014/main" id="{AE96210E-1AF4-49A8-86E9-DB723701CEE2}"/>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8" name="テキスト ボックス 377">
          <a:extLst>
            <a:ext uri="{FF2B5EF4-FFF2-40B4-BE49-F238E27FC236}">
              <a16:creationId xmlns:a16="http://schemas.microsoft.com/office/drawing/2014/main" id="{9BDB2571-4E78-4541-BDB1-295BA18242FF}"/>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79" name="直線コネクタ 378">
          <a:extLst>
            <a:ext uri="{FF2B5EF4-FFF2-40B4-BE49-F238E27FC236}">
              <a16:creationId xmlns:a16="http://schemas.microsoft.com/office/drawing/2014/main" id="{57DAEA69-8BEE-436A-B13D-86DDF699639E}"/>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0" name="テキスト ボックス 379">
          <a:extLst>
            <a:ext uri="{FF2B5EF4-FFF2-40B4-BE49-F238E27FC236}">
              <a16:creationId xmlns:a16="http://schemas.microsoft.com/office/drawing/2014/main" id="{5F7797EE-004B-40F7-A224-C4D1BEEB1209}"/>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1" name="直線コネクタ 380">
          <a:extLst>
            <a:ext uri="{FF2B5EF4-FFF2-40B4-BE49-F238E27FC236}">
              <a16:creationId xmlns:a16="http://schemas.microsoft.com/office/drawing/2014/main" id="{19EFC864-E3C9-45C9-9902-8364F935ED17}"/>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2" name="テキスト ボックス 381">
          <a:extLst>
            <a:ext uri="{FF2B5EF4-FFF2-40B4-BE49-F238E27FC236}">
              <a16:creationId xmlns:a16="http://schemas.microsoft.com/office/drawing/2014/main" id="{3E42FC12-CA86-40B0-9875-2C4CFD44AD66}"/>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3" name="直線コネクタ 382">
          <a:extLst>
            <a:ext uri="{FF2B5EF4-FFF2-40B4-BE49-F238E27FC236}">
              <a16:creationId xmlns:a16="http://schemas.microsoft.com/office/drawing/2014/main" id="{931E722B-A371-4776-BABF-0A615E5D5F6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4" name="テキスト ボックス 383">
          <a:extLst>
            <a:ext uri="{FF2B5EF4-FFF2-40B4-BE49-F238E27FC236}">
              <a16:creationId xmlns:a16="http://schemas.microsoft.com/office/drawing/2014/main" id="{BF8233F8-3224-4E96-9421-E4D1396E09DF}"/>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5" name="直線コネクタ 384">
          <a:extLst>
            <a:ext uri="{FF2B5EF4-FFF2-40B4-BE49-F238E27FC236}">
              <a16:creationId xmlns:a16="http://schemas.microsoft.com/office/drawing/2014/main" id="{48A5F28A-352D-4CD4-8D61-202836400E14}"/>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6" name="テキスト ボックス 385">
          <a:extLst>
            <a:ext uri="{FF2B5EF4-FFF2-40B4-BE49-F238E27FC236}">
              <a16:creationId xmlns:a16="http://schemas.microsoft.com/office/drawing/2014/main" id="{0048C4B2-CBAE-4558-8B69-C466F56E51A2}"/>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7" name="【認定こども園・幼稚園・保育所】&#10;有形固定資産減価償却率グラフ枠">
          <a:extLst>
            <a:ext uri="{FF2B5EF4-FFF2-40B4-BE49-F238E27FC236}">
              <a16:creationId xmlns:a16="http://schemas.microsoft.com/office/drawing/2014/main" id="{5949EA35-30FE-435A-89C9-3C2BF15ED57C}"/>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25581</xdr:rowOff>
    </xdr:to>
    <xdr:cxnSp macro="">
      <xdr:nvCxnSpPr>
        <xdr:cNvPr id="388" name="直線コネクタ 387">
          <a:extLst>
            <a:ext uri="{FF2B5EF4-FFF2-40B4-BE49-F238E27FC236}">
              <a16:creationId xmlns:a16="http://schemas.microsoft.com/office/drawing/2014/main" id="{0B399F4C-7879-4A44-9CDE-50FD76AEEC18}"/>
            </a:ext>
          </a:extLst>
        </xdr:cNvPr>
        <xdr:cNvCxnSpPr/>
      </xdr:nvCxnSpPr>
      <xdr:spPr>
        <a:xfrm flipV="1">
          <a:off x="16318864" y="5660572"/>
          <a:ext cx="0" cy="1565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29408</xdr:rowOff>
    </xdr:from>
    <xdr:ext cx="340478" cy="259045"/>
    <xdr:sp macro="" textlink="">
      <xdr:nvSpPr>
        <xdr:cNvPr id="389" name="【認定こども園・幼稚園・保育所】&#10;有形固定資産減価償却率最小値テキスト">
          <a:extLst>
            <a:ext uri="{FF2B5EF4-FFF2-40B4-BE49-F238E27FC236}">
              <a16:creationId xmlns:a16="http://schemas.microsoft.com/office/drawing/2014/main" id="{81CA8017-DCAE-4683-A63D-D2AC5D8E2701}"/>
            </a:ext>
          </a:extLst>
        </xdr:cNvPr>
        <xdr:cNvSpPr txBox="1"/>
      </xdr:nvSpPr>
      <xdr:spPr>
        <a:xfrm>
          <a:off x="16357600" y="723030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25581</xdr:rowOff>
    </xdr:from>
    <xdr:to>
      <xdr:col>86</xdr:col>
      <xdr:colOff>25400</xdr:colOff>
      <xdr:row>42</xdr:row>
      <xdr:rowOff>25581</xdr:rowOff>
    </xdr:to>
    <xdr:cxnSp macro="">
      <xdr:nvCxnSpPr>
        <xdr:cNvPr id="390" name="直線コネクタ 389">
          <a:extLst>
            <a:ext uri="{FF2B5EF4-FFF2-40B4-BE49-F238E27FC236}">
              <a16:creationId xmlns:a16="http://schemas.microsoft.com/office/drawing/2014/main" id="{161C15D7-BAF3-4F90-AACA-AC5EACA569D7}"/>
            </a:ext>
          </a:extLst>
        </xdr:cNvPr>
        <xdr:cNvCxnSpPr/>
      </xdr:nvCxnSpPr>
      <xdr:spPr>
        <a:xfrm>
          <a:off x="16230600" y="7226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91" name="【認定こども園・幼稚園・保育所】&#10;有形固定資産減価償却率最大値テキスト">
          <a:extLst>
            <a:ext uri="{FF2B5EF4-FFF2-40B4-BE49-F238E27FC236}">
              <a16:creationId xmlns:a16="http://schemas.microsoft.com/office/drawing/2014/main" id="{9A8C4B16-8DC0-4102-813D-A4BE37405AEA}"/>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92" name="直線コネクタ 391">
          <a:extLst>
            <a:ext uri="{FF2B5EF4-FFF2-40B4-BE49-F238E27FC236}">
              <a16:creationId xmlns:a16="http://schemas.microsoft.com/office/drawing/2014/main" id="{9324E106-4087-4F71-ADEF-742E06483E88}"/>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35214</xdr:rowOff>
    </xdr:from>
    <xdr:ext cx="405111" cy="259045"/>
    <xdr:sp macro="" textlink="">
      <xdr:nvSpPr>
        <xdr:cNvPr id="393" name="【認定こども園・幼稚園・保育所】&#10;有形固定資産減価償却率平均値テキスト">
          <a:extLst>
            <a:ext uri="{FF2B5EF4-FFF2-40B4-BE49-F238E27FC236}">
              <a16:creationId xmlns:a16="http://schemas.microsoft.com/office/drawing/2014/main" id="{6804C571-4F6A-457C-A0A9-44E1ABA0DBDF}"/>
            </a:ext>
          </a:extLst>
        </xdr:cNvPr>
        <xdr:cNvSpPr txBox="1"/>
      </xdr:nvSpPr>
      <xdr:spPr>
        <a:xfrm>
          <a:off x="16357600" y="62074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12337</xdr:rowOff>
    </xdr:from>
    <xdr:to>
      <xdr:col>85</xdr:col>
      <xdr:colOff>177800</xdr:colOff>
      <xdr:row>37</xdr:row>
      <xdr:rowOff>113937</xdr:rowOff>
    </xdr:to>
    <xdr:sp macro="" textlink="">
      <xdr:nvSpPr>
        <xdr:cNvPr id="394" name="フローチャート: 判断 393">
          <a:extLst>
            <a:ext uri="{FF2B5EF4-FFF2-40B4-BE49-F238E27FC236}">
              <a16:creationId xmlns:a16="http://schemas.microsoft.com/office/drawing/2014/main" id="{11309FBB-A983-44AB-8F06-269C9D807099}"/>
            </a:ext>
          </a:extLst>
        </xdr:cNvPr>
        <xdr:cNvSpPr/>
      </xdr:nvSpPr>
      <xdr:spPr>
        <a:xfrm>
          <a:off x="16268700" y="635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7439</xdr:rowOff>
    </xdr:from>
    <xdr:to>
      <xdr:col>81</xdr:col>
      <xdr:colOff>101600</xdr:colOff>
      <xdr:row>37</xdr:row>
      <xdr:rowOff>109039</xdr:rowOff>
    </xdr:to>
    <xdr:sp macro="" textlink="">
      <xdr:nvSpPr>
        <xdr:cNvPr id="395" name="フローチャート: 判断 394">
          <a:extLst>
            <a:ext uri="{FF2B5EF4-FFF2-40B4-BE49-F238E27FC236}">
              <a16:creationId xmlns:a16="http://schemas.microsoft.com/office/drawing/2014/main" id="{983E1FD2-18A2-48AC-983E-38547E40E717}"/>
            </a:ext>
          </a:extLst>
        </xdr:cNvPr>
        <xdr:cNvSpPr/>
      </xdr:nvSpPr>
      <xdr:spPr>
        <a:xfrm>
          <a:off x="154305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131536</xdr:rowOff>
    </xdr:from>
    <xdr:to>
      <xdr:col>76</xdr:col>
      <xdr:colOff>165100</xdr:colOff>
      <xdr:row>37</xdr:row>
      <xdr:rowOff>61686</xdr:rowOff>
    </xdr:to>
    <xdr:sp macro="" textlink="">
      <xdr:nvSpPr>
        <xdr:cNvPr id="396" name="フローチャート: 判断 395">
          <a:extLst>
            <a:ext uri="{FF2B5EF4-FFF2-40B4-BE49-F238E27FC236}">
              <a16:creationId xmlns:a16="http://schemas.microsoft.com/office/drawing/2014/main" id="{7CDA2C88-6D98-434F-9274-FFA6B530049B}"/>
            </a:ext>
          </a:extLst>
        </xdr:cNvPr>
        <xdr:cNvSpPr/>
      </xdr:nvSpPr>
      <xdr:spPr>
        <a:xfrm>
          <a:off x="14541500" y="63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159294</xdr:rowOff>
    </xdr:from>
    <xdr:to>
      <xdr:col>72</xdr:col>
      <xdr:colOff>38100</xdr:colOff>
      <xdr:row>37</xdr:row>
      <xdr:rowOff>89444</xdr:rowOff>
    </xdr:to>
    <xdr:sp macro="" textlink="">
      <xdr:nvSpPr>
        <xdr:cNvPr id="397" name="フローチャート: 判断 396">
          <a:extLst>
            <a:ext uri="{FF2B5EF4-FFF2-40B4-BE49-F238E27FC236}">
              <a16:creationId xmlns:a16="http://schemas.microsoft.com/office/drawing/2014/main" id="{A3A88BFA-A2EA-4E45-826F-5CEAE58401BD}"/>
            </a:ext>
          </a:extLst>
        </xdr:cNvPr>
        <xdr:cNvSpPr/>
      </xdr:nvSpPr>
      <xdr:spPr>
        <a:xfrm>
          <a:off x="13652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8" name="テキスト ボックス 397">
          <a:extLst>
            <a:ext uri="{FF2B5EF4-FFF2-40B4-BE49-F238E27FC236}">
              <a16:creationId xmlns:a16="http://schemas.microsoft.com/office/drawing/2014/main" id="{C600D531-79FD-4765-9CD8-A8A352FE5D8F}"/>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9" name="テキスト ボックス 398">
          <a:extLst>
            <a:ext uri="{FF2B5EF4-FFF2-40B4-BE49-F238E27FC236}">
              <a16:creationId xmlns:a16="http://schemas.microsoft.com/office/drawing/2014/main" id="{0D6A29E5-51D4-492E-B50B-CE591BC3382F}"/>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0" name="テキスト ボックス 399">
          <a:extLst>
            <a:ext uri="{FF2B5EF4-FFF2-40B4-BE49-F238E27FC236}">
              <a16:creationId xmlns:a16="http://schemas.microsoft.com/office/drawing/2014/main" id="{EDB921CB-4B1D-4B99-8817-6BE4420F95FC}"/>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1" name="テキスト ボックス 400">
          <a:extLst>
            <a:ext uri="{FF2B5EF4-FFF2-40B4-BE49-F238E27FC236}">
              <a16:creationId xmlns:a16="http://schemas.microsoft.com/office/drawing/2014/main" id="{FA04A81F-38F5-447E-97C4-25AEADF20895}"/>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2" name="テキスト ボックス 401">
          <a:extLst>
            <a:ext uri="{FF2B5EF4-FFF2-40B4-BE49-F238E27FC236}">
              <a16:creationId xmlns:a16="http://schemas.microsoft.com/office/drawing/2014/main" id="{4DC4DD65-485E-4AB9-8A7E-3BAED019169F}"/>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64588</xdr:rowOff>
    </xdr:from>
    <xdr:to>
      <xdr:col>85</xdr:col>
      <xdr:colOff>177800</xdr:colOff>
      <xdr:row>40</xdr:row>
      <xdr:rowOff>166188</xdr:rowOff>
    </xdr:to>
    <xdr:sp macro="" textlink="">
      <xdr:nvSpPr>
        <xdr:cNvPr id="403" name="楕円 402">
          <a:extLst>
            <a:ext uri="{FF2B5EF4-FFF2-40B4-BE49-F238E27FC236}">
              <a16:creationId xmlns:a16="http://schemas.microsoft.com/office/drawing/2014/main" id="{94234222-8795-48CA-9A86-08C84764F77A}"/>
            </a:ext>
          </a:extLst>
        </xdr:cNvPr>
        <xdr:cNvSpPr/>
      </xdr:nvSpPr>
      <xdr:spPr>
        <a:xfrm>
          <a:off x="16268700" y="692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43015</xdr:rowOff>
    </xdr:from>
    <xdr:ext cx="405111" cy="259045"/>
    <xdr:sp macro="" textlink="">
      <xdr:nvSpPr>
        <xdr:cNvPr id="404" name="【認定こども園・幼稚園・保育所】&#10;有形固定資産減価償却率該当値テキスト">
          <a:extLst>
            <a:ext uri="{FF2B5EF4-FFF2-40B4-BE49-F238E27FC236}">
              <a16:creationId xmlns:a16="http://schemas.microsoft.com/office/drawing/2014/main" id="{89384091-51ED-41CA-8A6F-F28D2567C751}"/>
            </a:ext>
          </a:extLst>
        </xdr:cNvPr>
        <xdr:cNvSpPr txBox="1"/>
      </xdr:nvSpPr>
      <xdr:spPr>
        <a:xfrm>
          <a:off x="16357600" y="6901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144599</xdr:rowOff>
    </xdr:from>
    <xdr:to>
      <xdr:col>81</xdr:col>
      <xdr:colOff>101600</xdr:colOff>
      <xdr:row>41</xdr:row>
      <xdr:rowOff>74749</xdr:rowOff>
    </xdr:to>
    <xdr:sp macro="" textlink="">
      <xdr:nvSpPr>
        <xdr:cNvPr id="405" name="楕円 404">
          <a:extLst>
            <a:ext uri="{FF2B5EF4-FFF2-40B4-BE49-F238E27FC236}">
              <a16:creationId xmlns:a16="http://schemas.microsoft.com/office/drawing/2014/main" id="{87AD7B9C-A87A-484B-8F50-019CD5FCEC48}"/>
            </a:ext>
          </a:extLst>
        </xdr:cNvPr>
        <xdr:cNvSpPr/>
      </xdr:nvSpPr>
      <xdr:spPr>
        <a:xfrm>
          <a:off x="15430500" y="700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115388</xdr:rowOff>
    </xdr:from>
    <xdr:to>
      <xdr:col>85</xdr:col>
      <xdr:colOff>127000</xdr:colOff>
      <xdr:row>41</xdr:row>
      <xdr:rowOff>23949</xdr:rowOff>
    </xdr:to>
    <xdr:cxnSp macro="">
      <xdr:nvCxnSpPr>
        <xdr:cNvPr id="406" name="直線コネクタ 405">
          <a:extLst>
            <a:ext uri="{FF2B5EF4-FFF2-40B4-BE49-F238E27FC236}">
              <a16:creationId xmlns:a16="http://schemas.microsoft.com/office/drawing/2014/main" id="{EAC6A13A-FA90-4E9C-917B-523F8987F2BF}"/>
            </a:ext>
          </a:extLst>
        </xdr:cNvPr>
        <xdr:cNvCxnSpPr/>
      </xdr:nvCxnSpPr>
      <xdr:spPr>
        <a:xfrm flipV="1">
          <a:off x="15481300" y="6973388"/>
          <a:ext cx="8382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53159</xdr:rowOff>
    </xdr:from>
    <xdr:to>
      <xdr:col>76</xdr:col>
      <xdr:colOff>165100</xdr:colOff>
      <xdr:row>41</xdr:row>
      <xdr:rowOff>154759</xdr:rowOff>
    </xdr:to>
    <xdr:sp macro="" textlink="">
      <xdr:nvSpPr>
        <xdr:cNvPr id="407" name="楕円 406">
          <a:extLst>
            <a:ext uri="{FF2B5EF4-FFF2-40B4-BE49-F238E27FC236}">
              <a16:creationId xmlns:a16="http://schemas.microsoft.com/office/drawing/2014/main" id="{163A5E66-E8E1-4B2B-83E3-4718840A7C92}"/>
            </a:ext>
          </a:extLst>
        </xdr:cNvPr>
        <xdr:cNvSpPr/>
      </xdr:nvSpPr>
      <xdr:spPr>
        <a:xfrm>
          <a:off x="14541500" y="708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23949</xdr:rowOff>
    </xdr:from>
    <xdr:to>
      <xdr:col>81</xdr:col>
      <xdr:colOff>50800</xdr:colOff>
      <xdr:row>41</xdr:row>
      <xdr:rowOff>103959</xdr:rowOff>
    </xdr:to>
    <xdr:cxnSp macro="">
      <xdr:nvCxnSpPr>
        <xdr:cNvPr id="408" name="直線コネクタ 407">
          <a:extLst>
            <a:ext uri="{FF2B5EF4-FFF2-40B4-BE49-F238E27FC236}">
              <a16:creationId xmlns:a16="http://schemas.microsoft.com/office/drawing/2014/main" id="{17D8571E-31D5-4977-918A-756E964FF95E}"/>
            </a:ext>
          </a:extLst>
        </xdr:cNvPr>
        <xdr:cNvCxnSpPr/>
      </xdr:nvCxnSpPr>
      <xdr:spPr>
        <a:xfrm flipV="1">
          <a:off x="14592300" y="7053399"/>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131535</xdr:rowOff>
    </xdr:from>
    <xdr:to>
      <xdr:col>72</xdr:col>
      <xdr:colOff>38100</xdr:colOff>
      <xdr:row>42</xdr:row>
      <xdr:rowOff>61685</xdr:rowOff>
    </xdr:to>
    <xdr:sp macro="" textlink="">
      <xdr:nvSpPr>
        <xdr:cNvPr id="409" name="楕円 408">
          <a:extLst>
            <a:ext uri="{FF2B5EF4-FFF2-40B4-BE49-F238E27FC236}">
              <a16:creationId xmlns:a16="http://schemas.microsoft.com/office/drawing/2014/main" id="{7CA0B03C-6B1F-4146-A9BF-5767FA9F1663}"/>
            </a:ext>
          </a:extLst>
        </xdr:cNvPr>
        <xdr:cNvSpPr/>
      </xdr:nvSpPr>
      <xdr:spPr>
        <a:xfrm>
          <a:off x="13652500" y="716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103959</xdr:rowOff>
    </xdr:from>
    <xdr:to>
      <xdr:col>76</xdr:col>
      <xdr:colOff>114300</xdr:colOff>
      <xdr:row>42</xdr:row>
      <xdr:rowOff>10885</xdr:rowOff>
    </xdr:to>
    <xdr:cxnSp macro="">
      <xdr:nvCxnSpPr>
        <xdr:cNvPr id="410" name="直線コネクタ 409">
          <a:extLst>
            <a:ext uri="{FF2B5EF4-FFF2-40B4-BE49-F238E27FC236}">
              <a16:creationId xmlns:a16="http://schemas.microsoft.com/office/drawing/2014/main" id="{0CB93AE6-E432-4A7A-B56A-C6C10E6A6B99}"/>
            </a:ext>
          </a:extLst>
        </xdr:cNvPr>
        <xdr:cNvCxnSpPr/>
      </xdr:nvCxnSpPr>
      <xdr:spPr>
        <a:xfrm flipV="1">
          <a:off x="13703300" y="7133409"/>
          <a:ext cx="889000" cy="78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125566</xdr:rowOff>
    </xdr:from>
    <xdr:ext cx="405111" cy="259045"/>
    <xdr:sp macro="" textlink="">
      <xdr:nvSpPr>
        <xdr:cNvPr id="411" name="n_1aveValue【認定こども園・幼稚園・保育所】&#10;有形固定資産減価償却率">
          <a:extLst>
            <a:ext uri="{FF2B5EF4-FFF2-40B4-BE49-F238E27FC236}">
              <a16:creationId xmlns:a16="http://schemas.microsoft.com/office/drawing/2014/main" id="{462B2D8D-1566-477E-93A6-F203378258AA}"/>
            </a:ext>
          </a:extLst>
        </xdr:cNvPr>
        <xdr:cNvSpPr txBox="1"/>
      </xdr:nvSpPr>
      <xdr:spPr>
        <a:xfrm>
          <a:off x="15266044" y="6126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78213</xdr:rowOff>
    </xdr:from>
    <xdr:ext cx="405111" cy="259045"/>
    <xdr:sp macro="" textlink="">
      <xdr:nvSpPr>
        <xdr:cNvPr id="412" name="n_2aveValue【認定こども園・幼稚園・保育所】&#10;有形固定資産減価償却率">
          <a:extLst>
            <a:ext uri="{FF2B5EF4-FFF2-40B4-BE49-F238E27FC236}">
              <a16:creationId xmlns:a16="http://schemas.microsoft.com/office/drawing/2014/main" id="{B8A29A2D-60C8-447F-85E4-0B55F12EB62D}"/>
            </a:ext>
          </a:extLst>
        </xdr:cNvPr>
        <xdr:cNvSpPr txBox="1"/>
      </xdr:nvSpPr>
      <xdr:spPr>
        <a:xfrm>
          <a:off x="14389744" y="607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105971</xdr:rowOff>
    </xdr:from>
    <xdr:ext cx="405111" cy="259045"/>
    <xdr:sp macro="" textlink="">
      <xdr:nvSpPr>
        <xdr:cNvPr id="413" name="n_3aveValue【認定こども園・幼稚園・保育所】&#10;有形固定資産減価償却率">
          <a:extLst>
            <a:ext uri="{FF2B5EF4-FFF2-40B4-BE49-F238E27FC236}">
              <a16:creationId xmlns:a16="http://schemas.microsoft.com/office/drawing/2014/main" id="{A2BE389F-F75C-4FB1-8546-4ED7178AA99E}"/>
            </a:ext>
          </a:extLst>
        </xdr:cNvPr>
        <xdr:cNvSpPr txBox="1"/>
      </xdr:nvSpPr>
      <xdr:spPr>
        <a:xfrm>
          <a:off x="135007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65876</xdr:rowOff>
    </xdr:from>
    <xdr:ext cx="405111" cy="259045"/>
    <xdr:sp macro="" textlink="">
      <xdr:nvSpPr>
        <xdr:cNvPr id="414" name="n_1mainValue【認定こども園・幼稚園・保育所】&#10;有形固定資産減価償却率">
          <a:extLst>
            <a:ext uri="{FF2B5EF4-FFF2-40B4-BE49-F238E27FC236}">
              <a16:creationId xmlns:a16="http://schemas.microsoft.com/office/drawing/2014/main" id="{367E9058-FAEC-477E-84D6-4DAEED21AB4C}"/>
            </a:ext>
          </a:extLst>
        </xdr:cNvPr>
        <xdr:cNvSpPr txBox="1"/>
      </xdr:nvSpPr>
      <xdr:spPr>
        <a:xfrm>
          <a:off x="15266044" y="7095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41</xdr:row>
      <xdr:rowOff>145886</xdr:rowOff>
    </xdr:from>
    <xdr:ext cx="340478" cy="259045"/>
    <xdr:sp macro="" textlink="">
      <xdr:nvSpPr>
        <xdr:cNvPr id="415" name="n_2mainValue【認定こども園・幼稚園・保育所】&#10;有形固定資産減価償却率">
          <a:extLst>
            <a:ext uri="{FF2B5EF4-FFF2-40B4-BE49-F238E27FC236}">
              <a16:creationId xmlns:a16="http://schemas.microsoft.com/office/drawing/2014/main" id="{D3F11766-CBBE-43B4-8315-B907AF299A02}"/>
            </a:ext>
          </a:extLst>
        </xdr:cNvPr>
        <xdr:cNvSpPr txBox="1"/>
      </xdr:nvSpPr>
      <xdr:spPr>
        <a:xfrm>
          <a:off x="14422061" y="717533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42</xdr:row>
      <xdr:rowOff>52812</xdr:rowOff>
    </xdr:from>
    <xdr:ext cx="340478" cy="259045"/>
    <xdr:sp macro="" textlink="">
      <xdr:nvSpPr>
        <xdr:cNvPr id="416" name="n_3mainValue【認定こども園・幼稚園・保育所】&#10;有形固定資産減価償却率">
          <a:extLst>
            <a:ext uri="{FF2B5EF4-FFF2-40B4-BE49-F238E27FC236}">
              <a16:creationId xmlns:a16="http://schemas.microsoft.com/office/drawing/2014/main" id="{50234B5F-8036-4CE1-AD83-667DB2924751}"/>
            </a:ext>
          </a:extLst>
        </xdr:cNvPr>
        <xdr:cNvSpPr txBox="1"/>
      </xdr:nvSpPr>
      <xdr:spPr>
        <a:xfrm>
          <a:off x="13533061" y="72537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7" name="正方形/長方形 416">
          <a:extLst>
            <a:ext uri="{FF2B5EF4-FFF2-40B4-BE49-F238E27FC236}">
              <a16:creationId xmlns:a16="http://schemas.microsoft.com/office/drawing/2014/main" id="{317AD2D3-B1C0-4355-8454-D8C9F0736A36}"/>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8" name="正方形/長方形 417">
          <a:extLst>
            <a:ext uri="{FF2B5EF4-FFF2-40B4-BE49-F238E27FC236}">
              <a16:creationId xmlns:a16="http://schemas.microsoft.com/office/drawing/2014/main" id="{D4C24086-7928-4B1D-AE99-D541339D39E6}"/>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9" name="正方形/長方形 418">
          <a:extLst>
            <a:ext uri="{FF2B5EF4-FFF2-40B4-BE49-F238E27FC236}">
              <a16:creationId xmlns:a16="http://schemas.microsoft.com/office/drawing/2014/main" id="{97202FFF-1613-4923-BDF7-5DA6E0FFED2B}"/>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0" name="正方形/長方形 419">
          <a:extLst>
            <a:ext uri="{FF2B5EF4-FFF2-40B4-BE49-F238E27FC236}">
              <a16:creationId xmlns:a16="http://schemas.microsoft.com/office/drawing/2014/main" id="{C55DF751-7E93-4921-A05C-AABDE2E13BB3}"/>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1" name="正方形/長方形 420">
          <a:extLst>
            <a:ext uri="{FF2B5EF4-FFF2-40B4-BE49-F238E27FC236}">
              <a16:creationId xmlns:a16="http://schemas.microsoft.com/office/drawing/2014/main" id="{0B6CD6C7-F62D-413E-82F8-94F6CA5A903B}"/>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2" name="正方形/長方形 421">
          <a:extLst>
            <a:ext uri="{FF2B5EF4-FFF2-40B4-BE49-F238E27FC236}">
              <a16:creationId xmlns:a16="http://schemas.microsoft.com/office/drawing/2014/main" id="{AB3AE94D-2348-4BCC-826B-20B4FA54DB29}"/>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3" name="正方形/長方形 422">
          <a:extLst>
            <a:ext uri="{FF2B5EF4-FFF2-40B4-BE49-F238E27FC236}">
              <a16:creationId xmlns:a16="http://schemas.microsoft.com/office/drawing/2014/main" id="{E29A0BC1-B8FE-4478-8DFB-BEBD57E4093C}"/>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4" name="正方形/長方形 423">
          <a:extLst>
            <a:ext uri="{FF2B5EF4-FFF2-40B4-BE49-F238E27FC236}">
              <a16:creationId xmlns:a16="http://schemas.microsoft.com/office/drawing/2014/main" id="{38034527-A840-4518-9596-C423D6AB6282}"/>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5" name="テキスト ボックス 424">
          <a:extLst>
            <a:ext uri="{FF2B5EF4-FFF2-40B4-BE49-F238E27FC236}">
              <a16:creationId xmlns:a16="http://schemas.microsoft.com/office/drawing/2014/main" id="{8E4365DF-9E69-4315-A672-D9835AC3FD7C}"/>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6" name="直線コネクタ 425">
          <a:extLst>
            <a:ext uri="{FF2B5EF4-FFF2-40B4-BE49-F238E27FC236}">
              <a16:creationId xmlns:a16="http://schemas.microsoft.com/office/drawing/2014/main" id="{2F422EE6-C96B-4F2C-B292-F1E1FA305058}"/>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27" name="直線コネクタ 426">
          <a:extLst>
            <a:ext uri="{FF2B5EF4-FFF2-40B4-BE49-F238E27FC236}">
              <a16:creationId xmlns:a16="http://schemas.microsoft.com/office/drawing/2014/main" id="{2DA3B58E-E26C-42D9-BE36-CA5E78D2A076}"/>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28" name="テキスト ボックス 427">
          <a:extLst>
            <a:ext uri="{FF2B5EF4-FFF2-40B4-BE49-F238E27FC236}">
              <a16:creationId xmlns:a16="http://schemas.microsoft.com/office/drawing/2014/main" id="{2D840EF0-3042-460E-A87E-02DCE22257B7}"/>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29" name="直線コネクタ 428">
          <a:extLst>
            <a:ext uri="{FF2B5EF4-FFF2-40B4-BE49-F238E27FC236}">
              <a16:creationId xmlns:a16="http://schemas.microsoft.com/office/drawing/2014/main" id="{E2177E74-D717-47CF-A454-6CA65657C2E7}"/>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30" name="テキスト ボックス 429">
          <a:extLst>
            <a:ext uri="{FF2B5EF4-FFF2-40B4-BE49-F238E27FC236}">
              <a16:creationId xmlns:a16="http://schemas.microsoft.com/office/drawing/2014/main" id="{CC2ED503-DF49-46C1-80F3-7967D33EDCFD}"/>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31" name="直線コネクタ 430">
          <a:extLst>
            <a:ext uri="{FF2B5EF4-FFF2-40B4-BE49-F238E27FC236}">
              <a16:creationId xmlns:a16="http://schemas.microsoft.com/office/drawing/2014/main" id="{8EAF055F-EEC8-4D34-837B-BEE74DFAC082}"/>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32" name="テキスト ボックス 431">
          <a:extLst>
            <a:ext uri="{FF2B5EF4-FFF2-40B4-BE49-F238E27FC236}">
              <a16:creationId xmlns:a16="http://schemas.microsoft.com/office/drawing/2014/main" id="{995CCFF6-FD29-49FF-AC25-142608A0D453}"/>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33" name="直線コネクタ 432">
          <a:extLst>
            <a:ext uri="{FF2B5EF4-FFF2-40B4-BE49-F238E27FC236}">
              <a16:creationId xmlns:a16="http://schemas.microsoft.com/office/drawing/2014/main" id="{1948D656-1B36-4F8C-8DD5-4CFB954D42A5}"/>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34" name="テキスト ボックス 433">
          <a:extLst>
            <a:ext uri="{FF2B5EF4-FFF2-40B4-BE49-F238E27FC236}">
              <a16:creationId xmlns:a16="http://schemas.microsoft.com/office/drawing/2014/main" id="{0F47F88E-E5E7-4239-B94F-12B61454E2F5}"/>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35" name="直線コネクタ 434">
          <a:extLst>
            <a:ext uri="{FF2B5EF4-FFF2-40B4-BE49-F238E27FC236}">
              <a16:creationId xmlns:a16="http://schemas.microsoft.com/office/drawing/2014/main" id="{DA93143D-B063-48B9-9DAF-FD3064FB49C9}"/>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36" name="テキスト ボックス 435">
          <a:extLst>
            <a:ext uri="{FF2B5EF4-FFF2-40B4-BE49-F238E27FC236}">
              <a16:creationId xmlns:a16="http://schemas.microsoft.com/office/drawing/2014/main" id="{BB819A8A-698F-4C87-B2F5-A181F5709BD7}"/>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37" name="直線コネクタ 436">
          <a:extLst>
            <a:ext uri="{FF2B5EF4-FFF2-40B4-BE49-F238E27FC236}">
              <a16:creationId xmlns:a16="http://schemas.microsoft.com/office/drawing/2014/main" id="{F98A0A9B-531A-49E4-ABA2-4057A88BA166}"/>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38" name="テキスト ボックス 437">
          <a:extLst>
            <a:ext uri="{FF2B5EF4-FFF2-40B4-BE49-F238E27FC236}">
              <a16:creationId xmlns:a16="http://schemas.microsoft.com/office/drawing/2014/main" id="{A8BB2670-399E-421A-B954-9B2A4475FDF9}"/>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9" name="直線コネクタ 438">
          <a:extLst>
            <a:ext uri="{FF2B5EF4-FFF2-40B4-BE49-F238E27FC236}">
              <a16:creationId xmlns:a16="http://schemas.microsoft.com/office/drawing/2014/main" id="{FE8BC406-1EC9-44C7-B0ED-5D085CB2C638}"/>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0" name="テキスト ボックス 439">
          <a:extLst>
            <a:ext uri="{FF2B5EF4-FFF2-40B4-BE49-F238E27FC236}">
              <a16:creationId xmlns:a16="http://schemas.microsoft.com/office/drawing/2014/main" id="{AFA878AE-E6BC-4985-91B2-0469035D88A9}"/>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1" name="【認定こども園・幼稚園・保育所】&#10;一人当たり面積グラフ枠">
          <a:extLst>
            <a:ext uri="{FF2B5EF4-FFF2-40B4-BE49-F238E27FC236}">
              <a16:creationId xmlns:a16="http://schemas.microsoft.com/office/drawing/2014/main" id="{14A1349A-BF1C-472D-81C2-08CD100244BF}"/>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168728</xdr:rowOff>
    </xdr:from>
    <xdr:to>
      <xdr:col>116</xdr:col>
      <xdr:colOff>62864</xdr:colOff>
      <xdr:row>41</xdr:row>
      <xdr:rowOff>162741</xdr:rowOff>
    </xdr:to>
    <xdr:cxnSp macro="">
      <xdr:nvCxnSpPr>
        <xdr:cNvPr id="442" name="直線コネクタ 441">
          <a:extLst>
            <a:ext uri="{FF2B5EF4-FFF2-40B4-BE49-F238E27FC236}">
              <a16:creationId xmlns:a16="http://schemas.microsoft.com/office/drawing/2014/main" id="{502482FA-F391-4530-8D2D-8523AD5D91CB}"/>
            </a:ext>
          </a:extLst>
        </xdr:cNvPr>
        <xdr:cNvCxnSpPr/>
      </xdr:nvCxnSpPr>
      <xdr:spPr>
        <a:xfrm flipV="1">
          <a:off x="22160864" y="5655128"/>
          <a:ext cx="0" cy="1537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166568</xdr:rowOff>
    </xdr:from>
    <xdr:ext cx="469744" cy="259045"/>
    <xdr:sp macro="" textlink="">
      <xdr:nvSpPr>
        <xdr:cNvPr id="443" name="【認定こども園・幼稚園・保育所】&#10;一人当たり面積最小値テキスト">
          <a:extLst>
            <a:ext uri="{FF2B5EF4-FFF2-40B4-BE49-F238E27FC236}">
              <a16:creationId xmlns:a16="http://schemas.microsoft.com/office/drawing/2014/main" id="{303196DD-D809-43E5-B416-7FD43A540D7D}"/>
            </a:ext>
          </a:extLst>
        </xdr:cNvPr>
        <xdr:cNvSpPr txBox="1"/>
      </xdr:nvSpPr>
      <xdr:spPr>
        <a:xfrm>
          <a:off x="22199600" y="7196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162741</xdr:rowOff>
    </xdr:from>
    <xdr:to>
      <xdr:col>116</xdr:col>
      <xdr:colOff>152400</xdr:colOff>
      <xdr:row>41</xdr:row>
      <xdr:rowOff>162741</xdr:rowOff>
    </xdr:to>
    <xdr:cxnSp macro="">
      <xdr:nvCxnSpPr>
        <xdr:cNvPr id="444" name="直線コネクタ 443">
          <a:extLst>
            <a:ext uri="{FF2B5EF4-FFF2-40B4-BE49-F238E27FC236}">
              <a16:creationId xmlns:a16="http://schemas.microsoft.com/office/drawing/2014/main" id="{411D2124-59EE-462A-8B06-81C4C1ACE378}"/>
            </a:ext>
          </a:extLst>
        </xdr:cNvPr>
        <xdr:cNvCxnSpPr/>
      </xdr:nvCxnSpPr>
      <xdr:spPr>
        <a:xfrm>
          <a:off x="22072600" y="7192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115405</xdr:rowOff>
    </xdr:from>
    <xdr:ext cx="469744" cy="259045"/>
    <xdr:sp macro="" textlink="">
      <xdr:nvSpPr>
        <xdr:cNvPr id="445" name="【認定こども園・幼稚園・保育所】&#10;一人当たり面積最大値テキスト">
          <a:extLst>
            <a:ext uri="{FF2B5EF4-FFF2-40B4-BE49-F238E27FC236}">
              <a16:creationId xmlns:a16="http://schemas.microsoft.com/office/drawing/2014/main" id="{26C4A1AE-82EB-4A97-979A-69ABF51288D0}"/>
            </a:ext>
          </a:extLst>
        </xdr:cNvPr>
        <xdr:cNvSpPr txBox="1"/>
      </xdr:nvSpPr>
      <xdr:spPr>
        <a:xfrm>
          <a:off x="22199600" y="5430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168728</xdr:rowOff>
    </xdr:from>
    <xdr:to>
      <xdr:col>116</xdr:col>
      <xdr:colOff>152400</xdr:colOff>
      <xdr:row>32</xdr:row>
      <xdr:rowOff>168728</xdr:rowOff>
    </xdr:to>
    <xdr:cxnSp macro="">
      <xdr:nvCxnSpPr>
        <xdr:cNvPr id="446" name="直線コネクタ 445">
          <a:extLst>
            <a:ext uri="{FF2B5EF4-FFF2-40B4-BE49-F238E27FC236}">
              <a16:creationId xmlns:a16="http://schemas.microsoft.com/office/drawing/2014/main" id="{F4BEA0C5-5C93-4F51-A2A8-F712D40201E1}"/>
            </a:ext>
          </a:extLst>
        </xdr:cNvPr>
        <xdr:cNvCxnSpPr/>
      </xdr:nvCxnSpPr>
      <xdr:spPr>
        <a:xfrm>
          <a:off x="22072600" y="5655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134818</xdr:rowOff>
    </xdr:from>
    <xdr:ext cx="469744" cy="259045"/>
    <xdr:sp macro="" textlink="">
      <xdr:nvSpPr>
        <xdr:cNvPr id="447" name="【認定こども園・幼稚園・保育所】&#10;一人当たり面積平均値テキスト">
          <a:extLst>
            <a:ext uri="{FF2B5EF4-FFF2-40B4-BE49-F238E27FC236}">
              <a16:creationId xmlns:a16="http://schemas.microsoft.com/office/drawing/2014/main" id="{4BF997EB-A03C-476D-BD41-65B312BE3D9E}"/>
            </a:ext>
          </a:extLst>
        </xdr:cNvPr>
        <xdr:cNvSpPr txBox="1"/>
      </xdr:nvSpPr>
      <xdr:spPr>
        <a:xfrm>
          <a:off x="22199600" y="6649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111941</xdr:rowOff>
    </xdr:from>
    <xdr:to>
      <xdr:col>116</xdr:col>
      <xdr:colOff>114300</xdr:colOff>
      <xdr:row>40</xdr:row>
      <xdr:rowOff>42091</xdr:rowOff>
    </xdr:to>
    <xdr:sp macro="" textlink="">
      <xdr:nvSpPr>
        <xdr:cNvPr id="448" name="フローチャート: 判断 447">
          <a:extLst>
            <a:ext uri="{FF2B5EF4-FFF2-40B4-BE49-F238E27FC236}">
              <a16:creationId xmlns:a16="http://schemas.microsoft.com/office/drawing/2014/main" id="{23C10FA8-6F74-4D78-8AC8-0DC15531C745}"/>
            </a:ext>
          </a:extLst>
        </xdr:cNvPr>
        <xdr:cNvSpPr/>
      </xdr:nvSpPr>
      <xdr:spPr>
        <a:xfrm>
          <a:off x="22110700" y="679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106499</xdr:rowOff>
    </xdr:from>
    <xdr:to>
      <xdr:col>112</xdr:col>
      <xdr:colOff>38100</xdr:colOff>
      <xdr:row>40</xdr:row>
      <xdr:rowOff>36649</xdr:rowOff>
    </xdr:to>
    <xdr:sp macro="" textlink="">
      <xdr:nvSpPr>
        <xdr:cNvPr id="449" name="フローチャート: 判断 448">
          <a:extLst>
            <a:ext uri="{FF2B5EF4-FFF2-40B4-BE49-F238E27FC236}">
              <a16:creationId xmlns:a16="http://schemas.microsoft.com/office/drawing/2014/main" id="{C602BB07-0843-4531-B056-83B160FAFBD8}"/>
            </a:ext>
          </a:extLst>
        </xdr:cNvPr>
        <xdr:cNvSpPr/>
      </xdr:nvSpPr>
      <xdr:spPr>
        <a:xfrm>
          <a:off x="21272500" y="679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134801</xdr:rowOff>
    </xdr:from>
    <xdr:to>
      <xdr:col>107</xdr:col>
      <xdr:colOff>101600</xdr:colOff>
      <xdr:row>40</xdr:row>
      <xdr:rowOff>64951</xdr:rowOff>
    </xdr:to>
    <xdr:sp macro="" textlink="">
      <xdr:nvSpPr>
        <xdr:cNvPr id="450" name="フローチャート: 判断 449">
          <a:extLst>
            <a:ext uri="{FF2B5EF4-FFF2-40B4-BE49-F238E27FC236}">
              <a16:creationId xmlns:a16="http://schemas.microsoft.com/office/drawing/2014/main" id="{691C96C7-E659-48CA-A517-570269E34389}"/>
            </a:ext>
          </a:extLst>
        </xdr:cNvPr>
        <xdr:cNvSpPr/>
      </xdr:nvSpPr>
      <xdr:spPr>
        <a:xfrm>
          <a:off x="20383500" y="682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145687</xdr:rowOff>
    </xdr:from>
    <xdr:to>
      <xdr:col>102</xdr:col>
      <xdr:colOff>165100</xdr:colOff>
      <xdr:row>40</xdr:row>
      <xdr:rowOff>75837</xdr:rowOff>
    </xdr:to>
    <xdr:sp macro="" textlink="">
      <xdr:nvSpPr>
        <xdr:cNvPr id="451" name="フローチャート: 判断 450">
          <a:extLst>
            <a:ext uri="{FF2B5EF4-FFF2-40B4-BE49-F238E27FC236}">
              <a16:creationId xmlns:a16="http://schemas.microsoft.com/office/drawing/2014/main" id="{BC566E57-DBFE-4731-B365-C7E0FCF8236F}"/>
            </a:ext>
          </a:extLst>
        </xdr:cNvPr>
        <xdr:cNvSpPr/>
      </xdr:nvSpPr>
      <xdr:spPr>
        <a:xfrm>
          <a:off x="19494500" y="683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2" name="テキスト ボックス 451">
          <a:extLst>
            <a:ext uri="{FF2B5EF4-FFF2-40B4-BE49-F238E27FC236}">
              <a16:creationId xmlns:a16="http://schemas.microsoft.com/office/drawing/2014/main" id="{3DE64059-39F4-4A22-B804-38C35022BCCB}"/>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3" name="テキスト ボックス 452">
          <a:extLst>
            <a:ext uri="{FF2B5EF4-FFF2-40B4-BE49-F238E27FC236}">
              <a16:creationId xmlns:a16="http://schemas.microsoft.com/office/drawing/2014/main" id="{EC616C00-B824-4681-8F49-7EFC845CCB69}"/>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4" name="テキスト ボックス 453">
          <a:extLst>
            <a:ext uri="{FF2B5EF4-FFF2-40B4-BE49-F238E27FC236}">
              <a16:creationId xmlns:a16="http://schemas.microsoft.com/office/drawing/2014/main" id="{8C3472F6-E43B-44A3-83D7-6937359E4A8F}"/>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5" name="テキスト ボックス 454">
          <a:extLst>
            <a:ext uri="{FF2B5EF4-FFF2-40B4-BE49-F238E27FC236}">
              <a16:creationId xmlns:a16="http://schemas.microsoft.com/office/drawing/2014/main" id="{3A601E1C-D1E1-48E2-9356-D3C931604612}"/>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6" name="テキスト ボックス 455">
          <a:extLst>
            <a:ext uri="{FF2B5EF4-FFF2-40B4-BE49-F238E27FC236}">
              <a16:creationId xmlns:a16="http://schemas.microsoft.com/office/drawing/2014/main" id="{CCD82311-5906-4F81-B42E-FD7452E3CC2D}"/>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24312</xdr:rowOff>
    </xdr:from>
    <xdr:to>
      <xdr:col>116</xdr:col>
      <xdr:colOff>114300</xdr:colOff>
      <xdr:row>40</xdr:row>
      <xdr:rowOff>125912</xdr:rowOff>
    </xdr:to>
    <xdr:sp macro="" textlink="">
      <xdr:nvSpPr>
        <xdr:cNvPr id="457" name="楕円 456">
          <a:extLst>
            <a:ext uri="{FF2B5EF4-FFF2-40B4-BE49-F238E27FC236}">
              <a16:creationId xmlns:a16="http://schemas.microsoft.com/office/drawing/2014/main" id="{1B6C5E25-AC59-438D-B021-5A4E17099885}"/>
            </a:ext>
          </a:extLst>
        </xdr:cNvPr>
        <xdr:cNvSpPr/>
      </xdr:nvSpPr>
      <xdr:spPr>
        <a:xfrm>
          <a:off x="22110700" y="6882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2739</xdr:rowOff>
    </xdr:from>
    <xdr:ext cx="469744" cy="259045"/>
    <xdr:sp macro="" textlink="">
      <xdr:nvSpPr>
        <xdr:cNvPr id="458" name="【認定こども園・幼稚園・保育所】&#10;一人当たり面積該当値テキスト">
          <a:extLst>
            <a:ext uri="{FF2B5EF4-FFF2-40B4-BE49-F238E27FC236}">
              <a16:creationId xmlns:a16="http://schemas.microsoft.com/office/drawing/2014/main" id="{F8D12C38-EA11-4E25-8DC4-E1F735DA7755}"/>
            </a:ext>
          </a:extLst>
        </xdr:cNvPr>
        <xdr:cNvSpPr txBox="1"/>
      </xdr:nvSpPr>
      <xdr:spPr>
        <a:xfrm>
          <a:off x="22199600" y="6860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24312</xdr:rowOff>
    </xdr:from>
    <xdr:to>
      <xdr:col>112</xdr:col>
      <xdr:colOff>38100</xdr:colOff>
      <xdr:row>40</xdr:row>
      <xdr:rowOff>125912</xdr:rowOff>
    </xdr:to>
    <xdr:sp macro="" textlink="">
      <xdr:nvSpPr>
        <xdr:cNvPr id="459" name="楕円 458">
          <a:extLst>
            <a:ext uri="{FF2B5EF4-FFF2-40B4-BE49-F238E27FC236}">
              <a16:creationId xmlns:a16="http://schemas.microsoft.com/office/drawing/2014/main" id="{56E4E5ED-5EC1-49D6-B2A3-D41EE8649022}"/>
            </a:ext>
          </a:extLst>
        </xdr:cNvPr>
        <xdr:cNvSpPr/>
      </xdr:nvSpPr>
      <xdr:spPr>
        <a:xfrm>
          <a:off x="21272500" y="6882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75112</xdr:rowOff>
    </xdr:from>
    <xdr:to>
      <xdr:col>116</xdr:col>
      <xdr:colOff>63500</xdr:colOff>
      <xdr:row>40</xdr:row>
      <xdr:rowOff>75112</xdr:rowOff>
    </xdr:to>
    <xdr:cxnSp macro="">
      <xdr:nvCxnSpPr>
        <xdr:cNvPr id="460" name="直線コネクタ 459">
          <a:extLst>
            <a:ext uri="{FF2B5EF4-FFF2-40B4-BE49-F238E27FC236}">
              <a16:creationId xmlns:a16="http://schemas.microsoft.com/office/drawing/2014/main" id="{1434F4FB-7AD3-4687-8C32-6D10C4CF07A9}"/>
            </a:ext>
          </a:extLst>
        </xdr:cNvPr>
        <xdr:cNvCxnSpPr/>
      </xdr:nvCxnSpPr>
      <xdr:spPr>
        <a:xfrm>
          <a:off x="21323300" y="693311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27577</xdr:rowOff>
    </xdr:from>
    <xdr:to>
      <xdr:col>107</xdr:col>
      <xdr:colOff>101600</xdr:colOff>
      <xdr:row>40</xdr:row>
      <xdr:rowOff>129177</xdr:rowOff>
    </xdr:to>
    <xdr:sp macro="" textlink="">
      <xdr:nvSpPr>
        <xdr:cNvPr id="461" name="楕円 460">
          <a:extLst>
            <a:ext uri="{FF2B5EF4-FFF2-40B4-BE49-F238E27FC236}">
              <a16:creationId xmlns:a16="http://schemas.microsoft.com/office/drawing/2014/main" id="{BF2256F6-346D-4FA4-8092-A42E6ED4B456}"/>
            </a:ext>
          </a:extLst>
        </xdr:cNvPr>
        <xdr:cNvSpPr/>
      </xdr:nvSpPr>
      <xdr:spPr>
        <a:xfrm>
          <a:off x="20383500" y="6885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75112</xdr:rowOff>
    </xdr:from>
    <xdr:to>
      <xdr:col>111</xdr:col>
      <xdr:colOff>177800</xdr:colOff>
      <xdr:row>40</xdr:row>
      <xdr:rowOff>78377</xdr:rowOff>
    </xdr:to>
    <xdr:cxnSp macro="">
      <xdr:nvCxnSpPr>
        <xdr:cNvPr id="462" name="直線コネクタ 461">
          <a:extLst>
            <a:ext uri="{FF2B5EF4-FFF2-40B4-BE49-F238E27FC236}">
              <a16:creationId xmlns:a16="http://schemas.microsoft.com/office/drawing/2014/main" id="{D37D110F-B14D-43CE-BAB2-A20BF49AC8BF}"/>
            </a:ext>
          </a:extLst>
        </xdr:cNvPr>
        <xdr:cNvCxnSpPr/>
      </xdr:nvCxnSpPr>
      <xdr:spPr>
        <a:xfrm flipV="1">
          <a:off x="20434300" y="6933112"/>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28666</xdr:rowOff>
    </xdr:from>
    <xdr:to>
      <xdr:col>102</xdr:col>
      <xdr:colOff>165100</xdr:colOff>
      <xdr:row>40</xdr:row>
      <xdr:rowOff>130266</xdr:rowOff>
    </xdr:to>
    <xdr:sp macro="" textlink="">
      <xdr:nvSpPr>
        <xdr:cNvPr id="463" name="楕円 462">
          <a:extLst>
            <a:ext uri="{FF2B5EF4-FFF2-40B4-BE49-F238E27FC236}">
              <a16:creationId xmlns:a16="http://schemas.microsoft.com/office/drawing/2014/main" id="{E42553B7-2F65-4FB1-A2F9-DE2BA858735F}"/>
            </a:ext>
          </a:extLst>
        </xdr:cNvPr>
        <xdr:cNvSpPr/>
      </xdr:nvSpPr>
      <xdr:spPr>
        <a:xfrm>
          <a:off x="19494500" y="688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78377</xdr:rowOff>
    </xdr:from>
    <xdr:to>
      <xdr:col>107</xdr:col>
      <xdr:colOff>50800</xdr:colOff>
      <xdr:row>40</xdr:row>
      <xdr:rowOff>79466</xdr:rowOff>
    </xdr:to>
    <xdr:cxnSp macro="">
      <xdr:nvCxnSpPr>
        <xdr:cNvPr id="464" name="直線コネクタ 463">
          <a:extLst>
            <a:ext uri="{FF2B5EF4-FFF2-40B4-BE49-F238E27FC236}">
              <a16:creationId xmlns:a16="http://schemas.microsoft.com/office/drawing/2014/main" id="{2EDEAC8F-50DA-4F35-85F1-29141B10D7A1}"/>
            </a:ext>
          </a:extLst>
        </xdr:cNvPr>
        <xdr:cNvCxnSpPr/>
      </xdr:nvCxnSpPr>
      <xdr:spPr>
        <a:xfrm flipV="1">
          <a:off x="19545300" y="6936377"/>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53176</xdr:rowOff>
    </xdr:from>
    <xdr:ext cx="469744" cy="259045"/>
    <xdr:sp macro="" textlink="">
      <xdr:nvSpPr>
        <xdr:cNvPr id="465" name="n_1aveValue【認定こども園・幼稚園・保育所】&#10;一人当たり面積">
          <a:extLst>
            <a:ext uri="{FF2B5EF4-FFF2-40B4-BE49-F238E27FC236}">
              <a16:creationId xmlns:a16="http://schemas.microsoft.com/office/drawing/2014/main" id="{9DC75C90-E32D-487F-8581-14C1BFE50DA8}"/>
            </a:ext>
          </a:extLst>
        </xdr:cNvPr>
        <xdr:cNvSpPr txBox="1"/>
      </xdr:nvSpPr>
      <xdr:spPr>
        <a:xfrm>
          <a:off x="21075727" y="656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81478</xdr:rowOff>
    </xdr:from>
    <xdr:ext cx="469744" cy="259045"/>
    <xdr:sp macro="" textlink="">
      <xdr:nvSpPr>
        <xdr:cNvPr id="466" name="n_2aveValue【認定こども園・幼稚園・保育所】&#10;一人当たり面積">
          <a:extLst>
            <a:ext uri="{FF2B5EF4-FFF2-40B4-BE49-F238E27FC236}">
              <a16:creationId xmlns:a16="http://schemas.microsoft.com/office/drawing/2014/main" id="{464E9E8A-4522-4D16-83EF-D8C9C8D9D6C9}"/>
            </a:ext>
          </a:extLst>
        </xdr:cNvPr>
        <xdr:cNvSpPr txBox="1"/>
      </xdr:nvSpPr>
      <xdr:spPr>
        <a:xfrm>
          <a:off x="20199427" y="6596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92364</xdr:rowOff>
    </xdr:from>
    <xdr:ext cx="469744" cy="259045"/>
    <xdr:sp macro="" textlink="">
      <xdr:nvSpPr>
        <xdr:cNvPr id="467" name="n_3aveValue【認定こども園・幼稚園・保育所】&#10;一人当たり面積">
          <a:extLst>
            <a:ext uri="{FF2B5EF4-FFF2-40B4-BE49-F238E27FC236}">
              <a16:creationId xmlns:a16="http://schemas.microsoft.com/office/drawing/2014/main" id="{DC828BA7-813F-4E1D-90E1-90F734DDFFED}"/>
            </a:ext>
          </a:extLst>
        </xdr:cNvPr>
        <xdr:cNvSpPr txBox="1"/>
      </xdr:nvSpPr>
      <xdr:spPr>
        <a:xfrm>
          <a:off x="19310427" y="660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117039</xdr:rowOff>
    </xdr:from>
    <xdr:ext cx="469744" cy="259045"/>
    <xdr:sp macro="" textlink="">
      <xdr:nvSpPr>
        <xdr:cNvPr id="468" name="n_1mainValue【認定こども園・幼稚園・保育所】&#10;一人当たり面積">
          <a:extLst>
            <a:ext uri="{FF2B5EF4-FFF2-40B4-BE49-F238E27FC236}">
              <a16:creationId xmlns:a16="http://schemas.microsoft.com/office/drawing/2014/main" id="{CE07855E-6CF6-44A5-9CF2-703C26C80B10}"/>
            </a:ext>
          </a:extLst>
        </xdr:cNvPr>
        <xdr:cNvSpPr txBox="1"/>
      </xdr:nvSpPr>
      <xdr:spPr>
        <a:xfrm>
          <a:off x="21075727" y="6975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120304</xdr:rowOff>
    </xdr:from>
    <xdr:ext cx="469744" cy="259045"/>
    <xdr:sp macro="" textlink="">
      <xdr:nvSpPr>
        <xdr:cNvPr id="469" name="n_2mainValue【認定こども園・幼稚園・保育所】&#10;一人当たり面積">
          <a:extLst>
            <a:ext uri="{FF2B5EF4-FFF2-40B4-BE49-F238E27FC236}">
              <a16:creationId xmlns:a16="http://schemas.microsoft.com/office/drawing/2014/main" id="{CB8BAF1B-6E39-430E-B575-C6DF51D976DD}"/>
            </a:ext>
          </a:extLst>
        </xdr:cNvPr>
        <xdr:cNvSpPr txBox="1"/>
      </xdr:nvSpPr>
      <xdr:spPr>
        <a:xfrm>
          <a:off x="20199427" y="6978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121393</xdr:rowOff>
    </xdr:from>
    <xdr:ext cx="469744" cy="259045"/>
    <xdr:sp macro="" textlink="">
      <xdr:nvSpPr>
        <xdr:cNvPr id="470" name="n_3mainValue【認定こども園・幼稚園・保育所】&#10;一人当たり面積">
          <a:extLst>
            <a:ext uri="{FF2B5EF4-FFF2-40B4-BE49-F238E27FC236}">
              <a16:creationId xmlns:a16="http://schemas.microsoft.com/office/drawing/2014/main" id="{72529F0A-7CAD-4968-AD79-8F8BB5D53DBD}"/>
            </a:ext>
          </a:extLst>
        </xdr:cNvPr>
        <xdr:cNvSpPr txBox="1"/>
      </xdr:nvSpPr>
      <xdr:spPr>
        <a:xfrm>
          <a:off x="19310427" y="697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1" name="正方形/長方形 470">
          <a:extLst>
            <a:ext uri="{FF2B5EF4-FFF2-40B4-BE49-F238E27FC236}">
              <a16:creationId xmlns:a16="http://schemas.microsoft.com/office/drawing/2014/main" id="{C40FCF69-F15D-4E1F-A689-D0D5920CD29F}"/>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2" name="正方形/長方形 471">
          <a:extLst>
            <a:ext uri="{FF2B5EF4-FFF2-40B4-BE49-F238E27FC236}">
              <a16:creationId xmlns:a16="http://schemas.microsoft.com/office/drawing/2014/main" id="{AD54A1B8-3D74-4D0E-A87E-83ECC8AA5727}"/>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3" name="正方形/長方形 472">
          <a:extLst>
            <a:ext uri="{FF2B5EF4-FFF2-40B4-BE49-F238E27FC236}">
              <a16:creationId xmlns:a16="http://schemas.microsoft.com/office/drawing/2014/main" id="{FB587BD8-7266-4D56-A891-ADB657EF9293}"/>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4" name="正方形/長方形 473">
          <a:extLst>
            <a:ext uri="{FF2B5EF4-FFF2-40B4-BE49-F238E27FC236}">
              <a16:creationId xmlns:a16="http://schemas.microsoft.com/office/drawing/2014/main" id="{4E6A1FA3-4D8B-4C6C-B662-A48F530DC722}"/>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5" name="正方形/長方形 474">
          <a:extLst>
            <a:ext uri="{FF2B5EF4-FFF2-40B4-BE49-F238E27FC236}">
              <a16:creationId xmlns:a16="http://schemas.microsoft.com/office/drawing/2014/main" id="{1FF024F6-3D4D-4285-AE38-1380F2D00755}"/>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6" name="正方形/長方形 475">
          <a:extLst>
            <a:ext uri="{FF2B5EF4-FFF2-40B4-BE49-F238E27FC236}">
              <a16:creationId xmlns:a16="http://schemas.microsoft.com/office/drawing/2014/main" id="{F3176505-F1B8-4914-A2CC-1BD5987E82E9}"/>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7" name="正方形/長方形 476">
          <a:extLst>
            <a:ext uri="{FF2B5EF4-FFF2-40B4-BE49-F238E27FC236}">
              <a16:creationId xmlns:a16="http://schemas.microsoft.com/office/drawing/2014/main" id="{DC959A7C-FB1D-456B-9801-BE0A859D6A27}"/>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8" name="正方形/長方形 477">
          <a:extLst>
            <a:ext uri="{FF2B5EF4-FFF2-40B4-BE49-F238E27FC236}">
              <a16:creationId xmlns:a16="http://schemas.microsoft.com/office/drawing/2014/main" id="{E7AB5D91-B38A-4B0B-819A-4A81C9856E66}"/>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9" name="テキスト ボックス 478">
          <a:extLst>
            <a:ext uri="{FF2B5EF4-FFF2-40B4-BE49-F238E27FC236}">
              <a16:creationId xmlns:a16="http://schemas.microsoft.com/office/drawing/2014/main" id="{7C0C3109-588C-44C7-AC97-854430B99614}"/>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0" name="直線コネクタ 479">
          <a:extLst>
            <a:ext uri="{FF2B5EF4-FFF2-40B4-BE49-F238E27FC236}">
              <a16:creationId xmlns:a16="http://schemas.microsoft.com/office/drawing/2014/main" id="{FF487169-CE9D-425B-85CB-3ECCCE23CE75}"/>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81" name="直線コネクタ 480">
          <a:extLst>
            <a:ext uri="{FF2B5EF4-FFF2-40B4-BE49-F238E27FC236}">
              <a16:creationId xmlns:a16="http://schemas.microsoft.com/office/drawing/2014/main" id="{7DC7876E-11C1-48B1-A8F4-0046EF383EFD}"/>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82" name="テキスト ボックス 481">
          <a:extLst>
            <a:ext uri="{FF2B5EF4-FFF2-40B4-BE49-F238E27FC236}">
              <a16:creationId xmlns:a16="http://schemas.microsoft.com/office/drawing/2014/main" id="{01B6E21F-14C1-476A-B51B-CA27E004B407}"/>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3" name="直線コネクタ 482">
          <a:extLst>
            <a:ext uri="{FF2B5EF4-FFF2-40B4-BE49-F238E27FC236}">
              <a16:creationId xmlns:a16="http://schemas.microsoft.com/office/drawing/2014/main" id="{61B747AF-5D7C-4C68-B15B-65EC6BD53F14}"/>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4" name="テキスト ボックス 483">
          <a:extLst>
            <a:ext uri="{FF2B5EF4-FFF2-40B4-BE49-F238E27FC236}">
              <a16:creationId xmlns:a16="http://schemas.microsoft.com/office/drawing/2014/main" id="{496825D3-5BBA-478C-B1E0-6D9156F385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5" name="直線コネクタ 484">
          <a:extLst>
            <a:ext uri="{FF2B5EF4-FFF2-40B4-BE49-F238E27FC236}">
              <a16:creationId xmlns:a16="http://schemas.microsoft.com/office/drawing/2014/main" id="{0845FD08-D098-46AD-A495-3341D10D82B9}"/>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6" name="テキスト ボックス 485">
          <a:extLst>
            <a:ext uri="{FF2B5EF4-FFF2-40B4-BE49-F238E27FC236}">
              <a16:creationId xmlns:a16="http://schemas.microsoft.com/office/drawing/2014/main" id="{C7CD2C83-2BAB-4E49-B6CD-E0A540802ECE}"/>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7" name="直線コネクタ 486">
          <a:extLst>
            <a:ext uri="{FF2B5EF4-FFF2-40B4-BE49-F238E27FC236}">
              <a16:creationId xmlns:a16="http://schemas.microsoft.com/office/drawing/2014/main" id="{3DA84B56-7E37-47BE-BED7-94FD0102264B}"/>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8" name="テキスト ボックス 487">
          <a:extLst>
            <a:ext uri="{FF2B5EF4-FFF2-40B4-BE49-F238E27FC236}">
              <a16:creationId xmlns:a16="http://schemas.microsoft.com/office/drawing/2014/main" id="{6ECE3814-8A3E-4E82-ADEA-7A97455E20C3}"/>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9" name="直線コネクタ 488">
          <a:extLst>
            <a:ext uri="{FF2B5EF4-FFF2-40B4-BE49-F238E27FC236}">
              <a16:creationId xmlns:a16="http://schemas.microsoft.com/office/drawing/2014/main" id="{5B32A73D-BF07-4685-BA01-252A0F9B0DC3}"/>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90" name="テキスト ボックス 489">
          <a:extLst>
            <a:ext uri="{FF2B5EF4-FFF2-40B4-BE49-F238E27FC236}">
              <a16:creationId xmlns:a16="http://schemas.microsoft.com/office/drawing/2014/main" id="{2474EB6D-E74B-4FCA-BA62-8F5803790A35}"/>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1" name="直線コネクタ 490">
          <a:extLst>
            <a:ext uri="{FF2B5EF4-FFF2-40B4-BE49-F238E27FC236}">
              <a16:creationId xmlns:a16="http://schemas.microsoft.com/office/drawing/2014/main" id="{C4FC68BA-C0D5-4F9F-BB53-0DF0D1C6F8F9}"/>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92" name="テキスト ボックス 491">
          <a:extLst>
            <a:ext uri="{FF2B5EF4-FFF2-40B4-BE49-F238E27FC236}">
              <a16:creationId xmlns:a16="http://schemas.microsoft.com/office/drawing/2014/main" id="{4732B599-7122-4A53-8223-262EA9A17B3B}"/>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3" name="直線コネクタ 492">
          <a:extLst>
            <a:ext uri="{FF2B5EF4-FFF2-40B4-BE49-F238E27FC236}">
              <a16:creationId xmlns:a16="http://schemas.microsoft.com/office/drawing/2014/main" id="{FCC9FFA3-0A01-4FA6-AADA-1B29B9519586}"/>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4" name="テキスト ボックス 493">
          <a:extLst>
            <a:ext uri="{FF2B5EF4-FFF2-40B4-BE49-F238E27FC236}">
              <a16:creationId xmlns:a16="http://schemas.microsoft.com/office/drawing/2014/main" id="{9E527074-BCD5-4493-9D23-B90FA3FB055D}"/>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5" name="【学校施設】&#10;有形固定資産減価償却率グラフ枠">
          <a:extLst>
            <a:ext uri="{FF2B5EF4-FFF2-40B4-BE49-F238E27FC236}">
              <a16:creationId xmlns:a16="http://schemas.microsoft.com/office/drawing/2014/main" id="{432E93F5-0772-40E7-BFE0-559D7543F254}"/>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122465</xdr:rowOff>
    </xdr:to>
    <xdr:cxnSp macro="">
      <xdr:nvCxnSpPr>
        <xdr:cNvPr id="496" name="直線コネクタ 495">
          <a:extLst>
            <a:ext uri="{FF2B5EF4-FFF2-40B4-BE49-F238E27FC236}">
              <a16:creationId xmlns:a16="http://schemas.microsoft.com/office/drawing/2014/main" id="{FD8CADE5-BD32-4D5C-A94E-C5D1F7C15C64}"/>
            </a:ext>
          </a:extLst>
        </xdr:cNvPr>
        <xdr:cNvCxnSpPr/>
      </xdr:nvCxnSpPr>
      <xdr:spPr>
        <a:xfrm flipV="1">
          <a:off x="16318864" y="9470572"/>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126292</xdr:rowOff>
    </xdr:from>
    <xdr:ext cx="405111" cy="259045"/>
    <xdr:sp macro="" textlink="">
      <xdr:nvSpPr>
        <xdr:cNvPr id="497" name="【学校施設】&#10;有形固定資産減価償却率最小値テキスト">
          <a:extLst>
            <a:ext uri="{FF2B5EF4-FFF2-40B4-BE49-F238E27FC236}">
              <a16:creationId xmlns:a16="http://schemas.microsoft.com/office/drawing/2014/main" id="{B14C5F7D-0D6B-4588-8753-8C8C7A16B3C3}"/>
            </a:ext>
          </a:extLst>
        </xdr:cNvPr>
        <xdr:cNvSpPr txBox="1"/>
      </xdr:nvSpPr>
      <xdr:spPr>
        <a:xfrm>
          <a:off x="16357600" y="1092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122465</xdr:rowOff>
    </xdr:from>
    <xdr:to>
      <xdr:col>86</xdr:col>
      <xdr:colOff>25400</xdr:colOff>
      <xdr:row>63</xdr:row>
      <xdr:rowOff>122465</xdr:rowOff>
    </xdr:to>
    <xdr:cxnSp macro="">
      <xdr:nvCxnSpPr>
        <xdr:cNvPr id="498" name="直線コネクタ 497">
          <a:extLst>
            <a:ext uri="{FF2B5EF4-FFF2-40B4-BE49-F238E27FC236}">
              <a16:creationId xmlns:a16="http://schemas.microsoft.com/office/drawing/2014/main" id="{BCCC688D-F374-4367-9E6F-4319303267B8}"/>
            </a:ext>
          </a:extLst>
        </xdr:cNvPr>
        <xdr:cNvCxnSpPr/>
      </xdr:nvCxnSpPr>
      <xdr:spPr>
        <a:xfrm>
          <a:off x="16230600" y="1092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499" name="【学校施設】&#10;有形固定資産減価償却率最大値テキスト">
          <a:extLst>
            <a:ext uri="{FF2B5EF4-FFF2-40B4-BE49-F238E27FC236}">
              <a16:creationId xmlns:a16="http://schemas.microsoft.com/office/drawing/2014/main" id="{51ED4B91-909F-44EE-B048-3A9E89C9D8E9}"/>
            </a:ext>
          </a:extLst>
        </xdr:cNvPr>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00" name="直線コネクタ 499">
          <a:extLst>
            <a:ext uri="{FF2B5EF4-FFF2-40B4-BE49-F238E27FC236}">
              <a16:creationId xmlns:a16="http://schemas.microsoft.com/office/drawing/2014/main" id="{AB3BAA45-6C3F-4D4D-B55D-F8F8D69BDAA5}"/>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136633</xdr:rowOff>
    </xdr:from>
    <xdr:ext cx="405111" cy="259045"/>
    <xdr:sp macro="" textlink="">
      <xdr:nvSpPr>
        <xdr:cNvPr id="501" name="【学校施設】&#10;有形固定資産減価償却率平均値テキスト">
          <a:extLst>
            <a:ext uri="{FF2B5EF4-FFF2-40B4-BE49-F238E27FC236}">
              <a16:creationId xmlns:a16="http://schemas.microsoft.com/office/drawing/2014/main" id="{BDBB78D3-5BFE-4292-9551-4CD3BC2F8BC4}"/>
            </a:ext>
          </a:extLst>
        </xdr:cNvPr>
        <xdr:cNvSpPr txBox="1"/>
      </xdr:nvSpPr>
      <xdr:spPr>
        <a:xfrm>
          <a:off x="16357600" y="100807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158206</xdr:rowOff>
    </xdr:from>
    <xdr:to>
      <xdr:col>85</xdr:col>
      <xdr:colOff>177800</xdr:colOff>
      <xdr:row>59</xdr:row>
      <xdr:rowOff>88356</xdr:rowOff>
    </xdr:to>
    <xdr:sp macro="" textlink="">
      <xdr:nvSpPr>
        <xdr:cNvPr id="502" name="フローチャート: 判断 501">
          <a:extLst>
            <a:ext uri="{FF2B5EF4-FFF2-40B4-BE49-F238E27FC236}">
              <a16:creationId xmlns:a16="http://schemas.microsoft.com/office/drawing/2014/main" id="{59CC713D-6169-47FD-9AF9-675B28E12C11}"/>
            </a:ext>
          </a:extLst>
        </xdr:cNvPr>
        <xdr:cNvSpPr/>
      </xdr:nvSpPr>
      <xdr:spPr>
        <a:xfrm>
          <a:off x="16268700" y="1010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163104</xdr:rowOff>
    </xdr:from>
    <xdr:to>
      <xdr:col>81</xdr:col>
      <xdr:colOff>101600</xdr:colOff>
      <xdr:row>59</xdr:row>
      <xdr:rowOff>93254</xdr:rowOff>
    </xdr:to>
    <xdr:sp macro="" textlink="">
      <xdr:nvSpPr>
        <xdr:cNvPr id="503" name="フローチャート: 判断 502">
          <a:extLst>
            <a:ext uri="{FF2B5EF4-FFF2-40B4-BE49-F238E27FC236}">
              <a16:creationId xmlns:a16="http://schemas.microsoft.com/office/drawing/2014/main" id="{9BA83D4B-C447-453D-BF64-0F9D9CF007D4}"/>
            </a:ext>
          </a:extLst>
        </xdr:cNvPr>
        <xdr:cNvSpPr/>
      </xdr:nvSpPr>
      <xdr:spPr>
        <a:xfrm>
          <a:off x="15430500" y="1010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7983</xdr:rowOff>
    </xdr:from>
    <xdr:to>
      <xdr:col>76</xdr:col>
      <xdr:colOff>165100</xdr:colOff>
      <xdr:row>59</xdr:row>
      <xdr:rowOff>109583</xdr:rowOff>
    </xdr:to>
    <xdr:sp macro="" textlink="">
      <xdr:nvSpPr>
        <xdr:cNvPr id="504" name="フローチャート: 判断 503">
          <a:extLst>
            <a:ext uri="{FF2B5EF4-FFF2-40B4-BE49-F238E27FC236}">
              <a16:creationId xmlns:a16="http://schemas.microsoft.com/office/drawing/2014/main" id="{C482AF00-42EF-494C-9271-8CD1E420DD45}"/>
            </a:ext>
          </a:extLst>
        </xdr:cNvPr>
        <xdr:cNvSpPr/>
      </xdr:nvSpPr>
      <xdr:spPr>
        <a:xfrm>
          <a:off x="1454150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17780</xdr:rowOff>
    </xdr:from>
    <xdr:to>
      <xdr:col>72</xdr:col>
      <xdr:colOff>38100</xdr:colOff>
      <xdr:row>59</xdr:row>
      <xdr:rowOff>119380</xdr:rowOff>
    </xdr:to>
    <xdr:sp macro="" textlink="">
      <xdr:nvSpPr>
        <xdr:cNvPr id="505" name="フローチャート: 判断 504">
          <a:extLst>
            <a:ext uri="{FF2B5EF4-FFF2-40B4-BE49-F238E27FC236}">
              <a16:creationId xmlns:a16="http://schemas.microsoft.com/office/drawing/2014/main" id="{29CC9A80-63EC-4D33-BC32-A954E99FE487}"/>
            </a:ext>
          </a:extLst>
        </xdr:cNvPr>
        <xdr:cNvSpPr/>
      </xdr:nvSpPr>
      <xdr:spPr>
        <a:xfrm>
          <a:off x="13652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2ED862B7-310E-4660-8707-5E4976B30884}"/>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0308BF4E-91F2-4553-8240-6DD307050546}"/>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id="{C9863E57-81F7-45C8-9876-5C6D0C18F2A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9" name="テキスト ボックス 508">
          <a:extLst>
            <a:ext uri="{FF2B5EF4-FFF2-40B4-BE49-F238E27FC236}">
              <a16:creationId xmlns:a16="http://schemas.microsoft.com/office/drawing/2014/main" id="{63440C91-4EBC-4870-AF93-11E3C7DB0F49}"/>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0" name="テキスト ボックス 509">
          <a:extLst>
            <a:ext uri="{FF2B5EF4-FFF2-40B4-BE49-F238E27FC236}">
              <a16:creationId xmlns:a16="http://schemas.microsoft.com/office/drawing/2014/main" id="{D2A695A6-B3B5-486A-9488-97D903D5FBEC}"/>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161472</xdr:rowOff>
    </xdr:from>
    <xdr:to>
      <xdr:col>85</xdr:col>
      <xdr:colOff>177800</xdr:colOff>
      <xdr:row>58</xdr:row>
      <xdr:rowOff>91622</xdr:rowOff>
    </xdr:to>
    <xdr:sp macro="" textlink="">
      <xdr:nvSpPr>
        <xdr:cNvPr id="511" name="楕円 510">
          <a:extLst>
            <a:ext uri="{FF2B5EF4-FFF2-40B4-BE49-F238E27FC236}">
              <a16:creationId xmlns:a16="http://schemas.microsoft.com/office/drawing/2014/main" id="{2C4FA5F7-81A0-49CB-B308-B37938853666}"/>
            </a:ext>
          </a:extLst>
        </xdr:cNvPr>
        <xdr:cNvSpPr/>
      </xdr:nvSpPr>
      <xdr:spPr>
        <a:xfrm>
          <a:off x="16268700" y="993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12899</xdr:rowOff>
    </xdr:from>
    <xdr:ext cx="405111" cy="259045"/>
    <xdr:sp macro="" textlink="">
      <xdr:nvSpPr>
        <xdr:cNvPr id="512" name="【学校施設】&#10;有形固定資産減価償却率該当値テキスト">
          <a:extLst>
            <a:ext uri="{FF2B5EF4-FFF2-40B4-BE49-F238E27FC236}">
              <a16:creationId xmlns:a16="http://schemas.microsoft.com/office/drawing/2014/main" id="{2AD9629E-C9FB-411C-BBD4-F0D74348BA6B}"/>
            </a:ext>
          </a:extLst>
        </xdr:cNvPr>
        <xdr:cNvSpPr txBox="1"/>
      </xdr:nvSpPr>
      <xdr:spPr>
        <a:xfrm>
          <a:off x="16357600" y="9785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1451</xdr:rowOff>
    </xdr:from>
    <xdr:to>
      <xdr:col>81</xdr:col>
      <xdr:colOff>101600</xdr:colOff>
      <xdr:row>58</xdr:row>
      <xdr:rowOff>103051</xdr:rowOff>
    </xdr:to>
    <xdr:sp macro="" textlink="">
      <xdr:nvSpPr>
        <xdr:cNvPr id="513" name="楕円 512">
          <a:extLst>
            <a:ext uri="{FF2B5EF4-FFF2-40B4-BE49-F238E27FC236}">
              <a16:creationId xmlns:a16="http://schemas.microsoft.com/office/drawing/2014/main" id="{3FE0DAF5-62AC-43F8-86B0-A029FA11F033}"/>
            </a:ext>
          </a:extLst>
        </xdr:cNvPr>
        <xdr:cNvSpPr/>
      </xdr:nvSpPr>
      <xdr:spPr>
        <a:xfrm>
          <a:off x="15430500" y="994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40822</xdr:rowOff>
    </xdr:from>
    <xdr:to>
      <xdr:col>85</xdr:col>
      <xdr:colOff>127000</xdr:colOff>
      <xdr:row>58</xdr:row>
      <xdr:rowOff>52251</xdr:rowOff>
    </xdr:to>
    <xdr:cxnSp macro="">
      <xdr:nvCxnSpPr>
        <xdr:cNvPr id="514" name="直線コネクタ 513">
          <a:extLst>
            <a:ext uri="{FF2B5EF4-FFF2-40B4-BE49-F238E27FC236}">
              <a16:creationId xmlns:a16="http://schemas.microsoft.com/office/drawing/2014/main" id="{301E34A8-B56F-433B-ADED-1519103AA87C}"/>
            </a:ext>
          </a:extLst>
        </xdr:cNvPr>
        <xdr:cNvCxnSpPr/>
      </xdr:nvCxnSpPr>
      <xdr:spPr>
        <a:xfrm flipV="1">
          <a:off x="15481300" y="9984922"/>
          <a:ext cx="8382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40640</xdr:rowOff>
    </xdr:from>
    <xdr:to>
      <xdr:col>76</xdr:col>
      <xdr:colOff>165100</xdr:colOff>
      <xdr:row>58</xdr:row>
      <xdr:rowOff>142240</xdr:rowOff>
    </xdr:to>
    <xdr:sp macro="" textlink="">
      <xdr:nvSpPr>
        <xdr:cNvPr id="515" name="楕円 514">
          <a:extLst>
            <a:ext uri="{FF2B5EF4-FFF2-40B4-BE49-F238E27FC236}">
              <a16:creationId xmlns:a16="http://schemas.microsoft.com/office/drawing/2014/main" id="{EBF984B7-654B-4077-A216-9E3CE117556E}"/>
            </a:ext>
          </a:extLst>
        </xdr:cNvPr>
        <xdr:cNvSpPr/>
      </xdr:nvSpPr>
      <xdr:spPr>
        <a:xfrm>
          <a:off x="14541500" y="998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52251</xdr:rowOff>
    </xdr:from>
    <xdr:to>
      <xdr:col>81</xdr:col>
      <xdr:colOff>50800</xdr:colOff>
      <xdr:row>58</xdr:row>
      <xdr:rowOff>91440</xdr:rowOff>
    </xdr:to>
    <xdr:cxnSp macro="">
      <xdr:nvCxnSpPr>
        <xdr:cNvPr id="516" name="直線コネクタ 515">
          <a:extLst>
            <a:ext uri="{FF2B5EF4-FFF2-40B4-BE49-F238E27FC236}">
              <a16:creationId xmlns:a16="http://schemas.microsoft.com/office/drawing/2014/main" id="{4AEB8DD8-AB73-4B32-9453-06EA03884C4F}"/>
            </a:ext>
          </a:extLst>
        </xdr:cNvPr>
        <xdr:cNvCxnSpPr/>
      </xdr:nvCxnSpPr>
      <xdr:spPr>
        <a:xfrm flipV="1">
          <a:off x="14592300" y="9996351"/>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81462</xdr:rowOff>
    </xdr:from>
    <xdr:to>
      <xdr:col>72</xdr:col>
      <xdr:colOff>38100</xdr:colOff>
      <xdr:row>59</xdr:row>
      <xdr:rowOff>11612</xdr:rowOff>
    </xdr:to>
    <xdr:sp macro="" textlink="">
      <xdr:nvSpPr>
        <xdr:cNvPr id="517" name="楕円 516">
          <a:extLst>
            <a:ext uri="{FF2B5EF4-FFF2-40B4-BE49-F238E27FC236}">
              <a16:creationId xmlns:a16="http://schemas.microsoft.com/office/drawing/2014/main" id="{387916E5-3EAB-44FA-8F4E-F2D2A20E2B76}"/>
            </a:ext>
          </a:extLst>
        </xdr:cNvPr>
        <xdr:cNvSpPr/>
      </xdr:nvSpPr>
      <xdr:spPr>
        <a:xfrm>
          <a:off x="13652500" y="1002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91440</xdr:rowOff>
    </xdr:from>
    <xdr:to>
      <xdr:col>76</xdr:col>
      <xdr:colOff>114300</xdr:colOff>
      <xdr:row>58</xdr:row>
      <xdr:rowOff>132262</xdr:rowOff>
    </xdr:to>
    <xdr:cxnSp macro="">
      <xdr:nvCxnSpPr>
        <xdr:cNvPr id="518" name="直線コネクタ 517">
          <a:extLst>
            <a:ext uri="{FF2B5EF4-FFF2-40B4-BE49-F238E27FC236}">
              <a16:creationId xmlns:a16="http://schemas.microsoft.com/office/drawing/2014/main" id="{182B4DD2-9E26-40D0-A92E-0FC40775DA1C}"/>
            </a:ext>
          </a:extLst>
        </xdr:cNvPr>
        <xdr:cNvCxnSpPr/>
      </xdr:nvCxnSpPr>
      <xdr:spPr>
        <a:xfrm flipV="1">
          <a:off x="13703300" y="10035540"/>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84381</xdr:rowOff>
    </xdr:from>
    <xdr:ext cx="405111" cy="259045"/>
    <xdr:sp macro="" textlink="">
      <xdr:nvSpPr>
        <xdr:cNvPr id="519" name="n_1aveValue【学校施設】&#10;有形固定資産減価償却率">
          <a:extLst>
            <a:ext uri="{FF2B5EF4-FFF2-40B4-BE49-F238E27FC236}">
              <a16:creationId xmlns:a16="http://schemas.microsoft.com/office/drawing/2014/main" id="{689553A0-E78E-4BB5-9AA3-38983248C12F}"/>
            </a:ext>
          </a:extLst>
        </xdr:cNvPr>
        <xdr:cNvSpPr txBox="1"/>
      </xdr:nvSpPr>
      <xdr:spPr>
        <a:xfrm>
          <a:off x="15266044" y="10199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100710</xdr:rowOff>
    </xdr:from>
    <xdr:ext cx="405111" cy="259045"/>
    <xdr:sp macro="" textlink="">
      <xdr:nvSpPr>
        <xdr:cNvPr id="520" name="n_2aveValue【学校施設】&#10;有形固定資産減価償却率">
          <a:extLst>
            <a:ext uri="{FF2B5EF4-FFF2-40B4-BE49-F238E27FC236}">
              <a16:creationId xmlns:a16="http://schemas.microsoft.com/office/drawing/2014/main" id="{30E4CCCD-87BF-45A5-BCE7-09BCC28CA1DC}"/>
            </a:ext>
          </a:extLst>
        </xdr:cNvPr>
        <xdr:cNvSpPr txBox="1"/>
      </xdr:nvSpPr>
      <xdr:spPr>
        <a:xfrm>
          <a:off x="14389744" y="10216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110507</xdr:rowOff>
    </xdr:from>
    <xdr:ext cx="405111" cy="259045"/>
    <xdr:sp macro="" textlink="">
      <xdr:nvSpPr>
        <xdr:cNvPr id="521" name="n_3aveValue【学校施設】&#10;有形固定資産減価償却率">
          <a:extLst>
            <a:ext uri="{FF2B5EF4-FFF2-40B4-BE49-F238E27FC236}">
              <a16:creationId xmlns:a16="http://schemas.microsoft.com/office/drawing/2014/main" id="{EBF261E5-CC73-4F2F-8E50-4297BFE31425}"/>
            </a:ext>
          </a:extLst>
        </xdr:cNvPr>
        <xdr:cNvSpPr txBox="1"/>
      </xdr:nvSpPr>
      <xdr:spPr>
        <a:xfrm>
          <a:off x="13500744" y="1022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119578</xdr:rowOff>
    </xdr:from>
    <xdr:ext cx="405111" cy="259045"/>
    <xdr:sp macro="" textlink="">
      <xdr:nvSpPr>
        <xdr:cNvPr id="522" name="n_1mainValue【学校施設】&#10;有形固定資産減価償却率">
          <a:extLst>
            <a:ext uri="{FF2B5EF4-FFF2-40B4-BE49-F238E27FC236}">
              <a16:creationId xmlns:a16="http://schemas.microsoft.com/office/drawing/2014/main" id="{79A53938-DA26-4AAE-8E4E-8FA9D04FAFFD}"/>
            </a:ext>
          </a:extLst>
        </xdr:cNvPr>
        <xdr:cNvSpPr txBox="1"/>
      </xdr:nvSpPr>
      <xdr:spPr>
        <a:xfrm>
          <a:off x="15266044" y="9720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158767</xdr:rowOff>
    </xdr:from>
    <xdr:ext cx="405111" cy="259045"/>
    <xdr:sp macro="" textlink="">
      <xdr:nvSpPr>
        <xdr:cNvPr id="523" name="n_2mainValue【学校施設】&#10;有形固定資産減価償却率">
          <a:extLst>
            <a:ext uri="{FF2B5EF4-FFF2-40B4-BE49-F238E27FC236}">
              <a16:creationId xmlns:a16="http://schemas.microsoft.com/office/drawing/2014/main" id="{7EDB7D02-4B41-46D2-8A34-0E7EA4FA060F}"/>
            </a:ext>
          </a:extLst>
        </xdr:cNvPr>
        <xdr:cNvSpPr txBox="1"/>
      </xdr:nvSpPr>
      <xdr:spPr>
        <a:xfrm>
          <a:off x="14389744" y="975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28139</xdr:rowOff>
    </xdr:from>
    <xdr:ext cx="405111" cy="259045"/>
    <xdr:sp macro="" textlink="">
      <xdr:nvSpPr>
        <xdr:cNvPr id="524" name="n_3mainValue【学校施設】&#10;有形固定資産減価償却率">
          <a:extLst>
            <a:ext uri="{FF2B5EF4-FFF2-40B4-BE49-F238E27FC236}">
              <a16:creationId xmlns:a16="http://schemas.microsoft.com/office/drawing/2014/main" id="{F6F1BFBF-4180-4ED0-BDA4-C245446CDC61}"/>
            </a:ext>
          </a:extLst>
        </xdr:cNvPr>
        <xdr:cNvSpPr txBox="1"/>
      </xdr:nvSpPr>
      <xdr:spPr>
        <a:xfrm>
          <a:off x="13500744" y="9800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5" name="正方形/長方形 524">
          <a:extLst>
            <a:ext uri="{FF2B5EF4-FFF2-40B4-BE49-F238E27FC236}">
              <a16:creationId xmlns:a16="http://schemas.microsoft.com/office/drawing/2014/main" id="{1E07EDE4-7B03-44EB-91C6-CF4FD7EDB837}"/>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6" name="正方形/長方形 525">
          <a:extLst>
            <a:ext uri="{FF2B5EF4-FFF2-40B4-BE49-F238E27FC236}">
              <a16:creationId xmlns:a16="http://schemas.microsoft.com/office/drawing/2014/main" id="{AFE9DBBA-526C-4B01-B66B-44DCB85D945D}"/>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7" name="正方形/長方形 526">
          <a:extLst>
            <a:ext uri="{FF2B5EF4-FFF2-40B4-BE49-F238E27FC236}">
              <a16:creationId xmlns:a16="http://schemas.microsoft.com/office/drawing/2014/main" id="{C4279FB3-7E75-454C-80F3-517166426FB6}"/>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8" name="正方形/長方形 527">
          <a:extLst>
            <a:ext uri="{FF2B5EF4-FFF2-40B4-BE49-F238E27FC236}">
              <a16:creationId xmlns:a16="http://schemas.microsoft.com/office/drawing/2014/main" id="{27DCF603-0880-483F-94DA-FC64411969FC}"/>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9" name="正方形/長方形 528">
          <a:extLst>
            <a:ext uri="{FF2B5EF4-FFF2-40B4-BE49-F238E27FC236}">
              <a16:creationId xmlns:a16="http://schemas.microsoft.com/office/drawing/2014/main" id="{5DFD4F00-07D6-4E20-9F2C-FE69E350F1D6}"/>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0" name="正方形/長方形 529">
          <a:extLst>
            <a:ext uri="{FF2B5EF4-FFF2-40B4-BE49-F238E27FC236}">
              <a16:creationId xmlns:a16="http://schemas.microsoft.com/office/drawing/2014/main" id="{357EEE6D-33FE-4397-B466-94416435EE84}"/>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1" name="正方形/長方形 530">
          <a:extLst>
            <a:ext uri="{FF2B5EF4-FFF2-40B4-BE49-F238E27FC236}">
              <a16:creationId xmlns:a16="http://schemas.microsoft.com/office/drawing/2014/main" id="{B87CA181-AE28-4B63-B3CE-FDAD7C6A3EDA}"/>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2" name="正方形/長方形 531">
          <a:extLst>
            <a:ext uri="{FF2B5EF4-FFF2-40B4-BE49-F238E27FC236}">
              <a16:creationId xmlns:a16="http://schemas.microsoft.com/office/drawing/2014/main" id="{9A13362A-018E-48DA-895D-1F03A2CD8628}"/>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3" name="テキスト ボックス 532">
          <a:extLst>
            <a:ext uri="{FF2B5EF4-FFF2-40B4-BE49-F238E27FC236}">
              <a16:creationId xmlns:a16="http://schemas.microsoft.com/office/drawing/2014/main" id="{F0850506-7369-4871-B925-935C7AADED41}"/>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4" name="直線コネクタ 533">
          <a:extLst>
            <a:ext uri="{FF2B5EF4-FFF2-40B4-BE49-F238E27FC236}">
              <a16:creationId xmlns:a16="http://schemas.microsoft.com/office/drawing/2014/main" id="{9ACED8A1-A902-473C-8CFA-C82A382A958C}"/>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35" name="直線コネクタ 534">
          <a:extLst>
            <a:ext uri="{FF2B5EF4-FFF2-40B4-BE49-F238E27FC236}">
              <a16:creationId xmlns:a16="http://schemas.microsoft.com/office/drawing/2014/main" id="{69532ADF-982B-478E-88F5-B56BB4446F2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36" name="テキスト ボックス 535">
          <a:extLst>
            <a:ext uri="{FF2B5EF4-FFF2-40B4-BE49-F238E27FC236}">
              <a16:creationId xmlns:a16="http://schemas.microsoft.com/office/drawing/2014/main" id="{B7711DB7-B192-42A0-94F5-9C0645178434}"/>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37" name="直線コネクタ 536">
          <a:extLst>
            <a:ext uri="{FF2B5EF4-FFF2-40B4-BE49-F238E27FC236}">
              <a16:creationId xmlns:a16="http://schemas.microsoft.com/office/drawing/2014/main" id="{479E2A5E-3D62-47A5-89BB-DEFEBBFEBAB6}"/>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62</xdr:row>
      <xdr:rowOff>4734</xdr:rowOff>
    </xdr:from>
    <xdr:ext cx="531299" cy="259045"/>
    <xdr:sp macro="" textlink="">
      <xdr:nvSpPr>
        <xdr:cNvPr id="538" name="テキスト ボックス 537">
          <a:extLst>
            <a:ext uri="{FF2B5EF4-FFF2-40B4-BE49-F238E27FC236}">
              <a16:creationId xmlns:a16="http://schemas.microsoft.com/office/drawing/2014/main" id="{D5C4F166-1F8C-4A99-ACE3-40B0D743FE73}"/>
            </a:ext>
          </a:extLst>
        </xdr:cNvPr>
        <xdr:cNvSpPr txBox="1"/>
      </xdr:nvSpPr>
      <xdr:spPr>
        <a:xfrm>
          <a:off x="17756701" y="1063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39" name="直線コネクタ 538">
          <a:extLst>
            <a:ext uri="{FF2B5EF4-FFF2-40B4-BE49-F238E27FC236}">
              <a16:creationId xmlns:a16="http://schemas.microsoft.com/office/drawing/2014/main" id="{845D663F-9130-4368-89B3-7C7FB56117B5}"/>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21062</xdr:rowOff>
    </xdr:from>
    <xdr:ext cx="531299" cy="259045"/>
    <xdr:sp macro="" textlink="">
      <xdr:nvSpPr>
        <xdr:cNvPr id="540" name="テキスト ボックス 539">
          <a:extLst>
            <a:ext uri="{FF2B5EF4-FFF2-40B4-BE49-F238E27FC236}">
              <a16:creationId xmlns:a16="http://schemas.microsoft.com/office/drawing/2014/main" id="{0A133232-9EBD-45A3-B781-701D5AD7E939}"/>
            </a:ext>
          </a:extLst>
        </xdr:cNvPr>
        <xdr:cNvSpPr txBox="1"/>
      </xdr:nvSpPr>
      <xdr:spPr>
        <a:xfrm>
          <a:off x="17756701" y="1030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41" name="直線コネクタ 540">
          <a:extLst>
            <a:ext uri="{FF2B5EF4-FFF2-40B4-BE49-F238E27FC236}">
              <a16:creationId xmlns:a16="http://schemas.microsoft.com/office/drawing/2014/main" id="{89D72262-6C24-4D97-A442-344850AD18E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58</xdr:row>
      <xdr:rowOff>37392</xdr:rowOff>
    </xdr:from>
    <xdr:ext cx="531299" cy="259045"/>
    <xdr:sp macro="" textlink="">
      <xdr:nvSpPr>
        <xdr:cNvPr id="542" name="テキスト ボックス 541">
          <a:extLst>
            <a:ext uri="{FF2B5EF4-FFF2-40B4-BE49-F238E27FC236}">
              <a16:creationId xmlns:a16="http://schemas.microsoft.com/office/drawing/2014/main" id="{5441AE81-916A-47CB-9C7B-6263BACDA91D}"/>
            </a:ext>
          </a:extLst>
        </xdr:cNvPr>
        <xdr:cNvSpPr txBox="1"/>
      </xdr:nvSpPr>
      <xdr:spPr>
        <a:xfrm>
          <a:off x="17756701" y="998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43" name="直線コネクタ 542">
          <a:extLst>
            <a:ext uri="{FF2B5EF4-FFF2-40B4-BE49-F238E27FC236}">
              <a16:creationId xmlns:a16="http://schemas.microsoft.com/office/drawing/2014/main" id="{D0592CA7-D245-4466-955C-FA7DE6485587}"/>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44" name="テキスト ボックス 543">
          <a:extLst>
            <a:ext uri="{FF2B5EF4-FFF2-40B4-BE49-F238E27FC236}">
              <a16:creationId xmlns:a16="http://schemas.microsoft.com/office/drawing/2014/main" id="{BC38E16D-A226-4BC9-8AD9-C770C7C1BDA6}"/>
            </a:ext>
          </a:extLst>
        </xdr:cNvPr>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45" name="直線コネクタ 544">
          <a:extLst>
            <a:ext uri="{FF2B5EF4-FFF2-40B4-BE49-F238E27FC236}">
              <a16:creationId xmlns:a16="http://schemas.microsoft.com/office/drawing/2014/main" id="{F14331A0-F314-4AC4-80C0-46ECE976AC16}"/>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46" name="テキスト ボックス 545">
          <a:extLst>
            <a:ext uri="{FF2B5EF4-FFF2-40B4-BE49-F238E27FC236}">
              <a16:creationId xmlns:a16="http://schemas.microsoft.com/office/drawing/2014/main" id="{04DF1042-78D3-4B48-AFCE-8F982309E1EC}"/>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7" name="直線コネクタ 546">
          <a:extLst>
            <a:ext uri="{FF2B5EF4-FFF2-40B4-BE49-F238E27FC236}">
              <a16:creationId xmlns:a16="http://schemas.microsoft.com/office/drawing/2014/main" id="{48C05D91-C9D2-42A1-9A14-696B18E18261}"/>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48" name="テキスト ボックス 547">
          <a:extLst>
            <a:ext uri="{FF2B5EF4-FFF2-40B4-BE49-F238E27FC236}">
              <a16:creationId xmlns:a16="http://schemas.microsoft.com/office/drawing/2014/main" id="{CAB72758-426E-4C16-B00F-CE591EF0DB9B}"/>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9" name="【学校施設】&#10;一人当たり面積グラフ枠">
          <a:extLst>
            <a:ext uri="{FF2B5EF4-FFF2-40B4-BE49-F238E27FC236}">
              <a16:creationId xmlns:a16="http://schemas.microsoft.com/office/drawing/2014/main" id="{4C361B7E-BFFC-4294-A44A-DF5F744C06C4}"/>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43662</xdr:rowOff>
    </xdr:from>
    <xdr:to>
      <xdr:col>116</xdr:col>
      <xdr:colOff>62864</xdr:colOff>
      <xdr:row>64</xdr:row>
      <xdr:rowOff>126122</xdr:rowOff>
    </xdr:to>
    <xdr:cxnSp macro="">
      <xdr:nvCxnSpPr>
        <xdr:cNvPr id="550" name="直線コネクタ 549">
          <a:extLst>
            <a:ext uri="{FF2B5EF4-FFF2-40B4-BE49-F238E27FC236}">
              <a16:creationId xmlns:a16="http://schemas.microsoft.com/office/drawing/2014/main" id="{6A480117-EF54-40B3-9773-9A66E41D332D}"/>
            </a:ext>
          </a:extLst>
        </xdr:cNvPr>
        <xdr:cNvCxnSpPr/>
      </xdr:nvCxnSpPr>
      <xdr:spPr>
        <a:xfrm flipV="1">
          <a:off x="22160864" y="9644862"/>
          <a:ext cx="0" cy="1454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129949</xdr:rowOff>
    </xdr:from>
    <xdr:ext cx="469744" cy="259045"/>
    <xdr:sp macro="" textlink="">
      <xdr:nvSpPr>
        <xdr:cNvPr id="551" name="【学校施設】&#10;一人当たり面積最小値テキスト">
          <a:extLst>
            <a:ext uri="{FF2B5EF4-FFF2-40B4-BE49-F238E27FC236}">
              <a16:creationId xmlns:a16="http://schemas.microsoft.com/office/drawing/2014/main" id="{D28A632C-64B7-48A8-B74B-307B314AD2B5}"/>
            </a:ext>
          </a:extLst>
        </xdr:cNvPr>
        <xdr:cNvSpPr txBox="1"/>
      </xdr:nvSpPr>
      <xdr:spPr>
        <a:xfrm>
          <a:off x="22199600" y="11102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126122</xdr:rowOff>
    </xdr:from>
    <xdr:to>
      <xdr:col>116</xdr:col>
      <xdr:colOff>152400</xdr:colOff>
      <xdr:row>64</xdr:row>
      <xdr:rowOff>126122</xdr:rowOff>
    </xdr:to>
    <xdr:cxnSp macro="">
      <xdr:nvCxnSpPr>
        <xdr:cNvPr id="552" name="直線コネクタ 551">
          <a:extLst>
            <a:ext uri="{FF2B5EF4-FFF2-40B4-BE49-F238E27FC236}">
              <a16:creationId xmlns:a16="http://schemas.microsoft.com/office/drawing/2014/main" id="{63F95DC9-6F4E-4BC3-A6D9-4EEB0D954F0C}"/>
            </a:ext>
          </a:extLst>
        </xdr:cNvPr>
        <xdr:cNvCxnSpPr/>
      </xdr:nvCxnSpPr>
      <xdr:spPr>
        <a:xfrm>
          <a:off x="22072600" y="11098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161789</xdr:rowOff>
    </xdr:from>
    <xdr:ext cx="534377" cy="259045"/>
    <xdr:sp macro="" textlink="">
      <xdr:nvSpPr>
        <xdr:cNvPr id="553" name="【学校施設】&#10;一人当たり面積最大値テキスト">
          <a:extLst>
            <a:ext uri="{FF2B5EF4-FFF2-40B4-BE49-F238E27FC236}">
              <a16:creationId xmlns:a16="http://schemas.microsoft.com/office/drawing/2014/main" id="{E4928EE0-DF20-4640-BA14-579983FDE18B}"/>
            </a:ext>
          </a:extLst>
        </xdr:cNvPr>
        <xdr:cNvSpPr txBox="1"/>
      </xdr:nvSpPr>
      <xdr:spPr>
        <a:xfrm>
          <a:off x="22199600" y="9420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43662</xdr:rowOff>
    </xdr:from>
    <xdr:to>
      <xdr:col>116</xdr:col>
      <xdr:colOff>152400</xdr:colOff>
      <xdr:row>56</xdr:row>
      <xdr:rowOff>43662</xdr:rowOff>
    </xdr:to>
    <xdr:cxnSp macro="">
      <xdr:nvCxnSpPr>
        <xdr:cNvPr id="554" name="直線コネクタ 553">
          <a:extLst>
            <a:ext uri="{FF2B5EF4-FFF2-40B4-BE49-F238E27FC236}">
              <a16:creationId xmlns:a16="http://schemas.microsoft.com/office/drawing/2014/main" id="{FD5381EE-4D55-43BE-8196-C898B3FE4678}"/>
            </a:ext>
          </a:extLst>
        </xdr:cNvPr>
        <xdr:cNvCxnSpPr/>
      </xdr:nvCxnSpPr>
      <xdr:spPr>
        <a:xfrm>
          <a:off x="22072600" y="964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127002</xdr:rowOff>
    </xdr:from>
    <xdr:ext cx="469744" cy="259045"/>
    <xdr:sp macro="" textlink="">
      <xdr:nvSpPr>
        <xdr:cNvPr id="555" name="【学校施設】&#10;一人当たり面積平均値テキスト">
          <a:extLst>
            <a:ext uri="{FF2B5EF4-FFF2-40B4-BE49-F238E27FC236}">
              <a16:creationId xmlns:a16="http://schemas.microsoft.com/office/drawing/2014/main" id="{33CD0D47-DE3D-4A65-A7F7-E0833DC2DF74}"/>
            </a:ext>
          </a:extLst>
        </xdr:cNvPr>
        <xdr:cNvSpPr txBox="1"/>
      </xdr:nvSpPr>
      <xdr:spPr>
        <a:xfrm>
          <a:off x="22199600" y="10756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104125</xdr:rowOff>
    </xdr:from>
    <xdr:to>
      <xdr:col>116</xdr:col>
      <xdr:colOff>114300</xdr:colOff>
      <xdr:row>64</xdr:row>
      <xdr:rowOff>34275</xdr:rowOff>
    </xdr:to>
    <xdr:sp macro="" textlink="">
      <xdr:nvSpPr>
        <xdr:cNvPr id="556" name="フローチャート: 判断 555">
          <a:extLst>
            <a:ext uri="{FF2B5EF4-FFF2-40B4-BE49-F238E27FC236}">
              <a16:creationId xmlns:a16="http://schemas.microsoft.com/office/drawing/2014/main" id="{2971E8E3-F02F-49A4-8117-BF332BE7EA93}"/>
            </a:ext>
          </a:extLst>
        </xdr:cNvPr>
        <xdr:cNvSpPr/>
      </xdr:nvSpPr>
      <xdr:spPr>
        <a:xfrm>
          <a:off x="22110700" y="1090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107751</xdr:rowOff>
    </xdr:from>
    <xdr:to>
      <xdr:col>112</xdr:col>
      <xdr:colOff>38100</xdr:colOff>
      <xdr:row>64</xdr:row>
      <xdr:rowOff>37901</xdr:rowOff>
    </xdr:to>
    <xdr:sp macro="" textlink="">
      <xdr:nvSpPr>
        <xdr:cNvPr id="557" name="フローチャート: 判断 556">
          <a:extLst>
            <a:ext uri="{FF2B5EF4-FFF2-40B4-BE49-F238E27FC236}">
              <a16:creationId xmlns:a16="http://schemas.microsoft.com/office/drawing/2014/main" id="{A0E005B2-42C8-49BD-873B-E27C2A2EEC21}"/>
            </a:ext>
          </a:extLst>
        </xdr:cNvPr>
        <xdr:cNvSpPr/>
      </xdr:nvSpPr>
      <xdr:spPr>
        <a:xfrm>
          <a:off x="21272500" y="1090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112780</xdr:rowOff>
    </xdr:from>
    <xdr:to>
      <xdr:col>107</xdr:col>
      <xdr:colOff>101600</xdr:colOff>
      <xdr:row>64</xdr:row>
      <xdr:rowOff>42930</xdr:rowOff>
    </xdr:to>
    <xdr:sp macro="" textlink="">
      <xdr:nvSpPr>
        <xdr:cNvPr id="558" name="フローチャート: 判断 557">
          <a:extLst>
            <a:ext uri="{FF2B5EF4-FFF2-40B4-BE49-F238E27FC236}">
              <a16:creationId xmlns:a16="http://schemas.microsoft.com/office/drawing/2014/main" id="{C3FFF0D8-79C2-4FF6-966B-C73B3622CBF2}"/>
            </a:ext>
          </a:extLst>
        </xdr:cNvPr>
        <xdr:cNvSpPr/>
      </xdr:nvSpPr>
      <xdr:spPr>
        <a:xfrm>
          <a:off x="20383500" y="1091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128161</xdr:rowOff>
    </xdr:from>
    <xdr:to>
      <xdr:col>102</xdr:col>
      <xdr:colOff>165100</xdr:colOff>
      <xdr:row>64</xdr:row>
      <xdr:rowOff>58311</xdr:rowOff>
    </xdr:to>
    <xdr:sp macro="" textlink="">
      <xdr:nvSpPr>
        <xdr:cNvPr id="559" name="フローチャート: 判断 558">
          <a:extLst>
            <a:ext uri="{FF2B5EF4-FFF2-40B4-BE49-F238E27FC236}">
              <a16:creationId xmlns:a16="http://schemas.microsoft.com/office/drawing/2014/main" id="{762848EE-AC6D-4D0E-A8E7-186286C81507}"/>
            </a:ext>
          </a:extLst>
        </xdr:cNvPr>
        <xdr:cNvSpPr/>
      </xdr:nvSpPr>
      <xdr:spPr>
        <a:xfrm>
          <a:off x="19494500" y="1092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0" name="テキスト ボックス 559">
          <a:extLst>
            <a:ext uri="{FF2B5EF4-FFF2-40B4-BE49-F238E27FC236}">
              <a16:creationId xmlns:a16="http://schemas.microsoft.com/office/drawing/2014/main" id="{080D8B06-CF3A-480D-A7B0-570B6BD0318C}"/>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1" name="テキスト ボックス 560">
          <a:extLst>
            <a:ext uri="{FF2B5EF4-FFF2-40B4-BE49-F238E27FC236}">
              <a16:creationId xmlns:a16="http://schemas.microsoft.com/office/drawing/2014/main" id="{8310AFA1-3C03-4FAA-8BBF-A5E8830F9B25}"/>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2" name="テキスト ボックス 561">
          <a:extLst>
            <a:ext uri="{FF2B5EF4-FFF2-40B4-BE49-F238E27FC236}">
              <a16:creationId xmlns:a16="http://schemas.microsoft.com/office/drawing/2014/main" id="{5FEBC335-346B-4944-8AC3-3826AB3BF08B}"/>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3" name="テキスト ボックス 562">
          <a:extLst>
            <a:ext uri="{FF2B5EF4-FFF2-40B4-BE49-F238E27FC236}">
              <a16:creationId xmlns:a16="http://schemas.microsoft.com/office/drawing/2014/main" id="{EA14DD59-EC53-4C2E-B289-509035C53DF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4" name="テキスト ボックス 563">
          <a:extLst>
            <a:ext uri="{FF2B5EF4-FFF2-40B4-BE49-F238E27FC236}">
              <a16:creationId xmlns:a16="http://schemas.microsoft.com/office/drawing/2014/main" id="{46642A25-47F2-4976-AFED-197D42712BFD}"/>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45114</xdr:rowOff>
    </xdr:from>
    <xdr:to>
      <xdr:col>116</xdr:col>
      <xdr:colOff>114300</xdr:colOff>
      <xdr:row>64</xdr:row>
      <xdr:rowOff>146714</xdr:rowOff>
    </xdr:to>
    <xdr:sp macro="" textlink="">
      <xdr:nvSpPr>
        <xdr:cNvPr id="565" name="楕円 564">
          <a:extLst>
            <a:ext uri="{FF2B5EF4-FFF2-40B4-BE49-F238E27FC236}">
              <a16:creationId xmlns:a16="http://schemas.microsoft.com/office/drawing/2014/main" id="{FCF94294-F434-4E37-8844-6A7C9EB91FC7}"/>
            </a:ext>
          </a:extLst>
        </xdr:cNvPr>
        <xdr:cNvSpPr/>
      </xdr:nvSpPr>
      <xdr:spPr>
        <a:xfrm>
          <a:off x="22110700" y="1101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131491</xdr:rowOff>
    </xdr:from>
    <xdr:ext cx="469744" cy="259045"/>
    <xdr:sp macro="" textlink="">
      <xdr:nvSpPr>
        <xdr:cNvPr id="566" name="【学校施設】&#10;一人当たり面積該当値テキスト">
          <a:extLst>
            <a:ext uri="{FF2B5EF4-FFF2-40B4-BE49-F238E27FC236}">
              <a16:creationId xmlns:a16="http://schemas.microsoft.com/office/drawing/2014/main" id="{EBD90041-D8AC-4EA7-9827-502CCD5E6529}"/>
            </a:ext>
          </a:extLst>
        </xdr:cNvPr>
        <xdr:cNvSpPr txBox="1"/>
      </xdr:nvSpPr>
      <xdr:spPr>
        <a:xfrm>
          <a:off x="22199600" y="10932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29439</xdr:rowOff>
    </xdr:from>
    <xdr:to>
      <xdr:col>112</xdr:col>
      <xdr:colOff>38100</xdr:colOff>
      <xdr:row>64</xdr:row>
      <xdr:rowOff>131039</xdr:rowOff>
    </xdr:to>
    <xdr:sp macro="" textlink="">
      <xdr:nvSpPr>
        <xdr:cNvPr id="567" name="楕円 566">
          <a:extLst>
            <a:ext uri="{FF2B5EF4-FFF2-40B4-BE49-F238E27FC236}">
              <a16:creationId xmlns:a16="http://schemas.microsoft.com/office/drawing/2014/main" id="{B2A2665C-1DC4-4342-8062-EB7F796EF9DB}"/>
            </a:ext>
          </a:extLst>
        </xdr:cNvPr>
        <xdr:cNvSpPr/>
      </xdr:nvSpPr>
      <xdr:spPr>
        <a:xfrm>
          <a:off x="21272500" y="11002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80239</xdr:rowOff>
    </xdr:from>
    <xdr:to>
      <xdr:col>116</xdr:col>
      <xdr:colOff>63500</xdr:colOff>
      <xdr:row>64</xdr:row>
      <xdr:rowOff>95914</xdr:rowOff>
    </xdr:to>
    <xdr:cxnSp macro="">
      <xdr:nvCxnSpPr>
        <xdr:cNvPr id="568" name="直線コネクタ 567">
          <a:extLst>
            <a:ext uri="{FF2B5EF4-FFF2-40B4-BE49-F238E27FC236}">
              <a16:creationId xmlns:a16="http://schemas.microsoft.com/office/drawing/2014/main" id="{3B6B2966-C8B1-4D38-8851-B11D360703D9}"/>
            </a:ext>
          </a:extLst>
        </xdr:cNvPr>
        <xdr:cNvCxnSpPr/>
      </xdr:nvCxnSpPr>
      <xdr:spPr>
        <a:xfrm>
          <a:off x="21323300" y="11053039"/>
          <a:ext cx="838200" cy="15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29831</xdr:rowOff>
    </xdr:from>
    <xdr:to>
      <xdr:col>107</xdr:col>
      <xdr:colOff>101600</xdr:colOff>
      <xdr:row>64</xdr:row>
      <xdr:rowOff>131431</xdr:rowOff>
    </xdr:to>
    <xdr:sp macro="" textlink="">
      <xdr:nvSpPr>
        <xdr:cNvPr id="569" name="楕円 568">
          <a:extLst>
            <a:ext uri="{FF2B5EF4-FFF2-40B4-BE49-F238E27FC236}">
              <a16:creationId xmlns:a16="http://schemas.microsoft.com/office/drawing/2014/main" id="{87DAC39F-8171-4839-9A53-0B0FF5B56D2A}"/>
            </a:ext>
          </a:extLst>
        </xdr:cNvPr>
        <xdr:cNvSpPr/>
      </xdr:nvSpPr>
      <xdr:spPr>
        <a:xfrm>
          <a:off x="20383500" y="11002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80239</xdr:rowOff>
    </xdr:from>
    <xdr:to>
      <xdr:col>111</xdr:col>
      <xdr:colOff>177800</xdr:colOff>
      <xdr:row>64</xdr:row>
      <xdr:rowOff>80631</xdr:rowOff>
    </xdr:to>
    <xdr:cxnSp macro="">
      <xdr:nvCxnSpPr>
        <xdr:cNvPr id="570" name="直線コネクタ 569">
          <a:extLst>
            <a:ext uri="{FF2B5EF4-FFF2-40B4-BE49-F238E27FC236}">
              <a16:creationId xmlns:a16="http://schemas.microsoft.com/office/drawing/2014/main" id="{C72707E4-44E4-4EE5-AFFB-2B6F3533FF95}"/>
            </a:ext>
          </a:extLst>
        </xdr:cNvPr>
        <xdr:cNvCxnSpPr/>
      </xdr:nvCxnSpPr>
      <xdr:spPr>
        <a:xfrm flipV="1">
          <a:off x="20434300" y="11053039"/>
          <a:ext cx="889000" cy="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64</xdr:row>
      <xdr:rowOff>29928</xdr:rowOff>
    </xdr:from>
    <xdr:to>
      <xdr:col>102</xdr:col>
      <xdr:colOff>165100</xdr:colOff>
      <xdr:row>64</xdr:row>
      <xdr:rowOff>131528</xdr:rowOff>
    </xdr:to>
    <xdr:sp macro="" textlink="">
      <xdr:nvSpPr>
        <xdr:cNvPr id="571" name="楕円 570">
          <a:extLst>
            <a:ext uri="{FF2B5EF4-FFF2-40B4-BE49-F238E27FC236}">
              <a16:creationId xmlns:a16="http://schemas.microsoft.com/office/drawing/2014/main" id="{D7E7A087-C654-4E4B-AA20-11CC36AD214E}"/>
            </a:ext>
          </a:extLst>
        </xdr:cNvPr>
        <xdr:cNvSpPr/>
      </xdr:nvSpPr>
      <xdr:spPr>
        <a:xfrm>
          <a:off x="19494500" y="1100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80631</xdr:rowOff>
    </xdr:from>
    <xdr:to>
      <xdr:col>107</xdr:col>
      <xdr:colOff>50800</xdr:colOff>
      <xdr:row>64</xdr:row>
      <xdr:rowOff>80728</xdr:rowOff>
    </xdr:to>
    <xdr:cxnSp macro="">
      <xdr:nvCxnSpPr>
        <xdr:cNvPr id="572" name="直線コネクタ 571">
          <a:extLst>
            <a:ext uri="{FF2B5EF4-FFF2-40B4-BE49-F238E27FC236}">
              <a16:creationId xmlns:a16="http://schemas.microsoft.com/office/drawing/2014/main" id="{728B0EC8-CC38-4351-B36D-685D66BF8505}"/>
            </a:ext>
          </a:extLst>
        </xdr:cNvPr>
        <xdr:cNvCxnSpPr/>
      </xdr:nvCxnSpPr>
      <xdr:spPr>
        <a:xfrm flipV="1">
          <a:off x="19545300" y="11053431"/>
          <a:ext cx="889000" cy="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54428</xdr:rowOff>
    </xdr:from>
    <xdr:ext cx="469744" cy="259045"/>
    <xdr:sp macro="" textlink="">
      <xdr:nvSpPr>
        <xdr:cNvPr id="573" name="n_1aveValue【学校施設】&#10;一人当たり面積">
          <a:extLst>
            <a:ext uri="{FF2B5EF4-FFF2-40B4-BE49-F238E27FC236}">
              <a16:creationId xmlns:a16="http://schemas.microsoft.com/office/drawing/2014/main" id="{770F210A-1C40-4D34-9151-5663EEB18535}"/>
            </a:ext>
          </a:extLst>
        </xdr:cNvPr>
        <xdr:cNvSpPr txBox="1"/>
      </xdr:nvSpPr>
      <xdr:spPr>
        <a:xfrm>
          <a:off x="21075727" y="1068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59457</xdr:rowOff>
    </xdr:from>
    <xdr:ext cx="469744" cy="259045"/>
    <xdr:sp macro="" textlink="">
      <xdr:nvSpPr>
        <xdr:cNvPr id="574" name="n_2aveValue【学校施設】&#10;一人当たり面積">
          <a:extLst>
            <a:ext uri="{FF2B5EF4-FFF2-40B4-BE49-F238E27FC236}">
              <a16:creationId xmlns:a16="http://schemas.microsoft.com/office/drawing/2014/main" id="{477B591B-F303-4310-8EB1-FF82587288F6}"/>
            </a:ext>
          </a:extLst>
        </xdr:cNvPr>
        <xdr:cNvSpPr txBox="1"/>
      </xdr:nvSpPr>
      <xdr:spPr>
        <a:xfrm>
          <a:off x="20199427" y="10689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74838</xdr:rowOff>
    </xdr:from>
    <xdr:ext cx="469744" cy="259045"/>
    <xdr:sp macro="" textlink="">
      <xdr:nvSpPr>
        <xdr:cNvPr id="575" name="n_3aveValue【学校施設】&#10;一人当たり面積">
          <a:extLst>
            <a:ext uri="{FF2B5EF4-FFF2-40B4-BE49-F238E27FC236}">
              <a16:creationId xmlns:a16="http://schemas.microsoft.com/office/drawing/2014/main" id="{D7055EAC-8584-4A41-97BF-36D6955ECA1C}"/>
            </a:ext>
          </a:extLst>
        </xdr:cNvPr>
        <xdr:cNvSpPr txBox="1"/>
      </xdr:nvSpPr>
      <xdr:spPr>
        <a:xfrm>
          <a:off x="19310427" y="10704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122166</xdr:rowOff>
    </xdr:from>
    <xdr:ext cx="469744" cy="259045"/>
    <xdr:sp macro="" textlink="">
      <xdr:nvSpPr>
        <xdr:cNvPr id="576" name="n_1mainValue【学校施設】&#10;一人当たり面積">
          <a:extLst>
            <a:ext uri="{FF2B5EF4-FFF2-40B4-BE49-F238E27FC236}">
              <a16:creationId xmlns:a16="http://schemas.microsoft.com/office/drawing/2014/main" id="{8D193ACA-BFB1-485D-A7C7-56867ABF6B9D}"/>
            </a:ext>
          </a:extLst>
        </xdr:cNvPr>
        <xdr:cNvSpPr txBox="1"/>
      </xdr:nvSpPr>
      <xdr:spPr>
        <a:xfrm>
          <a:off x="21075727" y="11094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122558</xdr:rowOff>
    </xdr:from>
    <xdr:ext cx="469744" cy="259045"/>
    <xdr:sp macro="" textlink="">
      <xdr:nvSpPr>
        <xdr:cNvPr id="577" name="n_2mainValue【学校施設】&#10;一人当たり面積">
          <a:extLst>
            <a:ext uri="{FF2B5EF4-FFF2-40B4-BE49-F238E27FC236}">
              <a16:creationId xmlns:a16="http://schemas.microsoft.com/office/drawing/2014/main" id="{D05420E5-4F65-47D3-8349-6F9EE367AC30}"/>
            </a:ext>
          </a:extLst>
        </xdr:cNvPr>
        <xdr:cNvSpPr txBox="1"/>
      </xdr:nvSpPr>
      <xdr:spPr>
        <a:xfrm>
          <a:off x="20199427" y="11095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122655</xdr:rowOff>
    </xdr:from>
    <xdr:ext cx="469744" cy="259045"/>
    <xdr:sp macro="" textlink="">
      <xdr:nvSpPr>
        <xdr:cNvPr id="578" name="n_3mainValue【学校施設】&#10;一人当たり面積">
          <a:extLst>
            <a:ext uri="{FF2B5EF4-FFF2-40B4-BE49-F238E27FC236}">
              <a16:creationId xmlns:a16="http://schemas.microsoft.com/office/drawing/2014/main" id="{5105EF52-8641-42E9-B61E-75BF735651A2}"/>
            </a:ext>
          </a:extLst>
        </xdr:cNvPr>
        <xdr:cNvSpPr txBox="1"/>
      </xdr:nvSpPr>
      <xdr:spPr>
        <a:xfrm>
          <a:off x="19310427" y="1109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9" name="正方形/長方形 578">
          <a:extLst>
            <a:ext uri="{FF2B5EF4-FFF2-40B4-BE49-F238E27FC236}">
              <a16:creationId xmlns:a16="http://schemas.microsoft.com/office/drawing/2014/main" id="{A429A2FF-554E-4768-9E7A-5C75F24C8B2D}"/>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0" name="正方形/長方形 579">
          <a:extLst>
            <a:ext uri="{FF2B5EF4-FFF2-40B4-BE49-F238E27FC236}">
              <a16:creationId xmlns:a16="http://schemas.microsoft.com/office/drawing/2014/main" id="{0E3F7FCA-7D06-4B14-AB68-53EA0ACCAE74}"/>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1" name="正方形/長方形 580">
          <a:extLst>
            <a:ext uri="{FF2B5EF4-FFF2-40B4-BE49-F238E27FC236}">
              <a16:creationId xmlns:a16="http://schemas.microsoft.com/office/drawing/2014/main" id="{7267EB81-2858-403A-A489-ED44DAAF2F61}"/>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2" name="正方形/長方形 581">
          <a:extLst>
            <a:ext uri="{FF2B5EF4-FFF2-40B4-BE49-F238E27FC236}">
              <a16:creationId xmlns:a16="http://schemas.microsoft.com/office/drawing/2014/main" id="{1672F5E8-FD88-4895-8970-47C044880308}"/>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3" name="正方形/長方形 582">
          <a:extLst>
            <a:ext uri="{FF2B5EF4-FFF2-40B4-BE49-F238E27FC236}">
              <a16:creationId xmlns:a16="http://schemas.microsoft.com/office/drawing/2014/main" id="{00D2F40C-BA86-490A-864B-03E341867592}"/>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4" name="正方形/長方形 583">
          <a:extLst>
            <a:ext uri="{FF2B5EF4-FFF2-40B4-BE49-F238E27FC236}">
              <a16:creationId xmlns:a16="http://schemas.microsoft.com/office/drawing/2014/main" id="{C8223ED0-5A8A-4A98-A248-9D0A606A618C}"/>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5" name="正方形/長方形 584">
          <a:extLst>
            <a:ext uri="{FF2B5EF4-FFF2-40B4-BE49-F238E27FC236}">
              <a16:creationId xmlns:a16="http://schemas.microsoft.com/office/drawing/2014/main" id="{24D71307-BE15-463D-AE01-6C7B16C0E3B5}"/>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6" name="正方形/長方形 585">
          <a:extLst>
            <a:ext uri="{FF2B5EF4-FFF2-40B4-BE49-F238E27FC236}">
              <a16:creationId xmlns:a16="http://schemas.microsoft.com/office/drawing/2014/main" id="{67220C54-A132-4166-A424-1F3C9CB7C263}"/>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87" name="正方形/長方形 586">
          <a:extLst>
            <a:ext uri="{FF2B5EF4-FFF2-40B4-BE49-F238E27FC236}">
              <a16:creationId xmlns:a16="http://schemas.microsoft.com/office/drawing/2014/main" id="{E39FCED2-97D1-4E0A-979A-3B13DD47EC03}"/>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8" name="正方形/長方形 587">
          <a:extLst>
            <a:ext uri="{FF2B5EF4-FFF2-40B4-BE49-F238E27FC236}">
              <a16:creationId xmlns:a16="http://schemas.microsoft.com/office/drawing/2014/main" id="{F54DDE88-1DBE-43FD-A521-294285EB97E4}"/>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9" name="正方形/長方形 588">
          <a:extLst>
            <a:ext uri="{FF2B5EF4-FFF2-40B4-BE49-F238E27FC236}">
              <a16:creationId xmlns:a16="http://schemas.microsoft.com/office/drawing/2014/main" id="{E1629B50-6818-4177-A958-C91B75BC61EA}"/>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0" name="正方形/長方形 589">
          <a:extLst>
            <a:ext uri="{FF2B5EF4-FFF2-40B4-BE49-F238E27FC236}">
              <a16:creationId xmlns:a16="http://schemas.microsoft.com/office/drawing/2014/main" id="{C2B4D166-9626-4080-99F7-50C9D3AF675B}"/>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1" name="正方形/長方形 590">
          <a:extLst>
            <a:ext uri="{FF2B5EF4-FFF2-40B4-BE49-F238E27FC236}">
              <a16:creationId xmlns:a16="http://schemas.microsoft.com/office/drawing/2014/main" id="{0E63ECD5-9D39-4413-A054-EE3DCFCE04CB}"/>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2" name="正方形/長方形 591">
          <a:extLst>
            <a:ext uri="{FF2B5EF4-FFF2-40B4-BE49-F238E27FC236}">
              <a16:creationId xmlns:a16="http://schemas.microsoft.com/office/drawing/2014/main" id="{5F37F6E3-BE3A-4571-92DA-A71B1D02BEB3}"/>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3" name="正方形/長方形 592">
          <a:extLst>
            <a:ext uri="{FF2B5EF4-FFF2-40B4-BE49-F238E27FC236}">
              <a16:creationId xmlns:a16="http://schemas.microsoft.com/office/drawing/2014/main" id="{D8039C92-D335-4ECD-9F66-4E8A463367D6}"/>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4" name="正方形/長方形 593">
          <a:extLst>
            <a:ext uri="{FF2B5EF4-FFF2-40B4-BE49-F238E27FC236}">
              <a16:creationId xmlns:a16="http://schemas.microsoft.com/office/drawing/2014/main" id="{2F8C997E-1651-4607-A4A4-8839C1BFC926}"/>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95" name="正方形/長方形 594">
          <a:extLst>
            <a:ext uri="{FF2B5EF4-FFF2-40B4-BE49-F238E27FC236}">
              <a16:creationId xmlns:a16="http://schemas.microsoft.com/office/drawing/2014/main" id="{55C45137-9648-4112-B4BD-B6187E8DCD11}"/>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6" name="正方形/長方形 595">
          <a:extLst>
            <a:ext uri="{FF2B5EF4-FFF2-40B4-BE49-F238E27FC236}">
              <a16:creationId xmlns:a16="http://schemas.microsoft.com/office/drawing/2014/main" id="{95C08E67-FF48-4D5F-8AA3-8B63EAB0115F}"/>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7" name="正方形/長方形 596">
          <a:extLst>
            <a:ext uri="{FF2B5EF4-FFF2-40B4-BE49-F238E27FC236}">
              <a16:creationId xmlns:a16="http://schemas.microsoft.com/office/drawing/2014/main" id="{2854D8C5-6DB4-4D6C-8D33-83BD67572072}"/>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8" name="正方形/長方形 597">
          <a:extLst>
            <a:ext uri="{FF2B5EF4-FFF2-40B4-BE49-F238E27FC236}">
              <a16:creationId xmlns:a16="http://schemas.microsoft.com/office/drawing/2014/main" id="{9E16EFFF-8FA6-4A0C-BC02-32385E39AA0D}"/>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9" name="正方形/長方形 598">
          <a:extLst>
            <a:ext uri="{FF2B5EF4-FFF2-40B4-BE49-F238E27FC236}">
              <a16:creationId xmlns:a16="http://schemas.microsoft.com/office/drawing/2014/main" id="{D2F52375-0E3F-4AF4-9162-32D5938B698D}"/>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00" name="正方形/長方形 599">
          <a:extLst>
            <a:ext uri="{FF2B5EF4-FFF2-40B4-BE49-F238E27FC236}">
              <a16:creationId xmlns:a16="http://schemas.microsoft.com/office/drawing/2014/main" id="{A9C24C51-7A94-4DB6-B230-E5ED63427E61}"/>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01" name="正方形/長方形 600">
          <a:extLst>
            <a:ext uri="{FF2B5EF4-FFF2-40B4-BE49-F238E27FC236}">
              <a16:creationId xmlns:a16="http://schemas.microsoft.com/office/drawing/2014/main" id="{0EE5B946-0DA9-4BDB-98B6-02D313556DA2}"/>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02" name="正方形/長方形 601">
          <a:extLst>
            <a:ext uri="{FF2B5EF4-FFF2-40B4-BE49-F238E27FC236}">
              <a16:creationId xmlns:a16="http://schemas.microsoft.com/office/drawing/2014/main" id="{FAA451F7-ACA3-4706-802C-5329F620E103}"/>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03" name="テキスト ボックス 602">
          <a:extLst>
            <a:ext uri="{FF2B5EF4-FFF2-40B4-BE49-F238E27FC236}">
              <a16:creationId xmlns:a16="http://schemas.microsoft.com/office/drawing/2014/main" id="{EF46A999-B3FE-4D2A-AFF8-C3851DA298D2}"/>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04" name="直線コネクタ 603">
          <a:extLst>
            <a:ext uri="{FF2B5EF4-FFF2-40B4-BE49-F238E27FC236}">
              <a16:creationId xmlns:a16="http://schemas.microsoft.com/office/drawing/2014/main" id="{A36E3EAD-DB36-4CF4-8C26-AD0EE992FBF9}"/>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05" name="直線コネクタ 604">
          <a:extLst>
            <a:ext uri="{FF2B5EF4-FFF2-40B4-BE49-F238E27FC236}">
              <a16:creationId xmlns:a16="http://schemas.microsoft.com/office/drawing/2014/main" id="{EE26D21B-91DA-4AE3-AE82-A2BBE4C7C3FD}"/>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06" name="テキスト ボックス 605">
          <a:extLst>
            <a:ext uri="{FF2B5EF4-FFF2-40B4-BE49-F238E27FC236}">
              <a16:creationId xmlns:a16="http://schemas.microsoft.com/office/drawing/2014/main" id="{67BBC0E8-4856-4ECE-9649-66D4F1FFE5FB}"/>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07" name="直線コネクタ 606">
          <a:extLst>
            <a:ext uri="{FF2B5EF4-FFF2-40B4-BE49-F238E27FC236}">
              <a16:creationId xmlns:a16="http://schemas.microsoft.com/office/drawing/2014/main" id="{51F9E2A3-118D-4DF7-BD7A-D7BA0F450979}"/>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08" name="テキスト ボックス 607">
          <a:extLst>
            <a:ext uri="{FF2B5EF4-FFF2-40B4-BE49-F238E27FC236}">
              <a16:creationId xmlns:a16="http://schemas.microsoft.com/office/drawing/2014/main" id="{C0E5E99D-A2C5-41A0-AEB7-211994F165E8}"/>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09" name="直線コネクタ 608">
          <a:extLst>
            <a:ext uri="{FF2B5EF4-FFF2-40B4-BE49-F238E27FC236}">
              <a16:creationId xmlns:a16="http://schemas.microsoft.com/office/drawing/2014/main" id="{EED573FC-51C1-46FB-8348-19EA2BF2BDFA}"/>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10" name="テキスト ボックス 609">
          <a:extLst>
            <a:ext uri="{FF2B5EF4-FFF2-40B4-BE49-F238E27FC236}">
              <a16:creationId xmlns:a16="http://schemas.microsoft.com/office/drawing/2014/main" id="{3C37BD80-EC08-443B-8407-36A642C5E32D}"/>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11" name="直線コネクタ 610">
          <a:extLst>
            <a:ext uri="{FF2B5EF4-FFF2-40B4-BE49-F238E27FC236}">
              <a16:creationId xmlns:a16="http://schemas.microsoft.com/office/drawing/2014/main" id="{DC032672-1AD6-4CE2-ADE1-8C69C5115A3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12" name="テキスト ボックス 611">
          <a:extLst>
            <a:ext uri="{FF2B5EF4-FFF2-40B4-BE49-F238E27FC236}">
              <a16:creationId xmlns:a16="http://schemas.microsoft.com/office/drawing/2014/main" id="{58A8D0D8-CFCE-4D61-9A7F-59327C38750D}"/>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13" name="直線コネクタ 612">
          <a:extLst>
            <a:ext uri="{FF2B5EF4-FFF2-40B4-BE49-F238E27FC236}">
              <a16:creationId xmlns:a16="http://schemas.microsoft.com/office/drawing/2014/main" id="{E21136F3-FF20-46CD-A8A2-350DE00C1E65}"/>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14" name="テキスト ボックス 613">
          <a:extLst>
            <a:ext uri="{FF2B5EF4-FFF2-40B4-BE49-F238E27FC236}">
              <a16:creationId xmlns:a16="http://schemas.microsoft.com/office/drawing/2014/main" id="{B936736C-1DB3-4F09-82B5-0FAF158FCB32}"/>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15" name="直線コネクタ 614">
          <a:extLst>
            <a:ext uri="{FF2B5EF4-FFF2-40B4-BE49-F238E27FC236}">
              <a16:creationId xmlns:a16="http://schemas.microsoft.com/office/drawing/2014/main" id="{99658FA0-5927-4CC8-9E81-38E8A06326BF}"/>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16" name="テキスト ボックス 615">
          <a:extLst>
            <a:ext uri="{FF2B5EF4-FFF2-40B4-BE49-F238E27FC236}">
              <a16:creationId xmlns:a16="http://schemas.microsoft.com/office/drawing/2014/main" id="{1C4C5706-FB9A-4B82-BBE1-0836A8068E7B}"/>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7" name="直線コネクタ 616">
          <a:extLst>
            <a:ext uri="{FF2B5EF4-FFF2-40B4-BE49-F238E27FC236}">
              <a16:creationId xmlns:a16="http://schemas.microsoft.com/office/drawing/2014/main" id="{73549F06-7488-4FB5-93EF-D05AAD3882B1}"/>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18" name="テキスト ボックス 617">
          <a:extLst>
            <a:ext uri="{FF2B5EF4-FFF2-40B4-BE49-F238E27FC236}">
              <a16:creationId xmlns:a16="http://schemas.microsoft.com/office/drawing/2014/main" id="{582D8FE5-6D20-4E91-AEE8-2F405D5FCF95}"/>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9" name="【公民館】&#10;有形固定資産減価償却率グラフ枠">
          <a:extLst>
            <a:ext uri="{FF2B5EF4-FFF2-40B4-BE49-F238E27FC236}">
              <a16:creationId xmlns:a16="http://schemas.microsoft.com/office/drawing/2014/main" id="{4BAE0180-878E-4900-87D6-83564CFE28D2}"/>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136616</xdr:rowOff>
    </xdr:to>
    <xdr:cxnSp macro="">
      <xdr:nvCxnSpPr>
        <xdr:cNvPr id="620" name="直線コネクタ 619">
          <a:extLst>
            <a:ext uri="{FF2B5EF4-FFF2-40B4-BE49-F238E27FC236}">
              <a16:creationId xmlns:a16="http://schemas.microsoft.com/office/drawing/2014/main" id="{6ADB0DCB-48C9-494C-8B23-28FE60F33EF2}"/>
            </a:ext>
          </a:extLst>
        </xdr:cNvPr>
        <xdr:cNvCxnSpPr/>
      </xdr:nvCxnSpPr>
      <xdr:spPr>
        <a:xfrm flipV="1">
          <a:off x="16318864" y="17090571"/>
          <a:ext cx="0" cy="1562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140443</xdr:rowOff>
    </xdr:from>
    <xdr:ext cx="340478" cy="259045"/>
    <xdr:sp macro="" textlink="">
      <xdr:nvSpPr>
        <xdr:cNvPr id="621" name="【公民館】&#10;有形固定資産減価償却率最小値テキスト">
          <a:extLst>
            <a:ext uri="{FF2B5EF4-FFF2-40B4-BE49-F238E27FC236}">
              <a16:creationId xmlns:a16="http://schemas.microsoft.com/office/drawing/2014/main" id="{77F33F53-58A6-4B2E-9632-04D32A8A33D8}"/>
            </a:ext>
          </a:extLst>
        </xdr:cNvPr>
        <xdr:cNvSpPr txBox="1"/>
      </xdr:nvSpPr>
      <xdr:spPr>
        <a:xfrm>
          <a:off x="16357600" y="186570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136616</xdr:rowOff>
    </xdr:from>
    <xdr:to>
      <xdr:col>86</xdr:col>
      <xdr:colOff>25400</xdr:colOff>
      <xdr:row>108</xdr:row>
      <xdr:rowOff>136616</xdr:rowOff>
    </xdr:to>
    <xdr:cxnSp macro="">
      <xdr:nvCxnSpPr>
        <xdr:cNvPr id="622" name="直線コネクタ 621">
          <a:extLst>
            <a:ext uri="{FF2B5EF4-FFF2-40B4-BE49-F238E27FC236}">
              <a16:creationId xmlns:a16="http://schemas.microsoft.com/office/drawing/2014/main" id="{64B012F1-54FD-4D52-9B05-7490898F2CF0}"/>
            </a:ext>
          </a:extLst>
        </xdr:cNvPr>
        <xdr:cNvCxnSpPr/>
      </xdr:nvCxnSpPr>
      <xdr:spPr>
        <a:xfrm>
          <a:off x="16230600" y="1865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23" name="【公民館】&#10;有形固定資産減価償却率最大値テキスト">
          <a:extLst>
            <a:ext uri="{FF2B5EF4-FFF2-40B4-BE49-F238E27FC236}">
              <a16:creationId xmlns:a16="http://schemas.microsoft.com/office/drawing/2014/main" id="{E433E6E3-537E-4B1C-87C3-3856B22A9327}"/>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24" name="直線コネクタ 623">
          <a:extLst>
            <a:ext uri="{FF2B5EF4-FFF2-40B4-BE49-F238E27FC236}">
              <a16:creationId xmlns:a16="http://schemas.microsoft.com/office/drawing/2014/main" id="{4D80A652-8619-4A37-9A8F-679A24D658A9}"/>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119759</xdr:rowOff>
    </xdr:from>
    <xdr:ext cx="405111" cy="259045"/>
    <xdr:sp macro="" textlink="">
      <xdr:nvSpPr>
        <xdr:cNvPr id="625" name="【公民館】&#10;有形固定資産減価償却率平均値テキスト">
          <a:extLst>
            <a:ext uri="{FF2B5EF4-FFF2-40B4-BE49-F238E27FC236}">
              <a16:creationId xmlns:a16="http://schemas.microsoft.com/office/drawing/2014/main" id="{765058D9-0DF2-4724-8BC6-8DBA3027D737}"/>
            </a:ext>
          </a:extLst>
        </xdr:cNvPr>
        <xdr:cNvSpPr txBox="1"/>
      </xdr:nvSpPr>
      <xdr:spPr>
        <a:xfrm>
          <a:off x="16357600" y="176076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141332</xdr:rowOff>
    </xdr:from>
    <xdr:to>
      <xdr:col>85</xdr:col>
      <xdr:colOff>177800</xdr:colOff>
      <xdr:row>103</xdr:row>
      <xdr:rowOff>71482</xdr:rowOff>
    </xdr:to>
    <xdr:sp macro="" textlink="">
      <xdr:nvSpPr>
        <xdr:cNvPr id="626" name="フローチャート: 判断 625">
          <a:extLst>
            <a:ext uri="{FF2B5EF4-FFF2-40B4-BE49-F238E27FC236}">
              <a16:creationId xmlns:a16="http://schemas.microsoft.com/office/drawing/2014/main" id="{7F0C3CC6-9E4B-46A6-B613-C92375C94A49}"/>
            </a:ext>
          </a:extLst>
        </xdr:cNvPr>
        <xdr:cNvSpPr/>
      </xdr:nvSpPr>
      <xdr:spPr>
        <a:xfrm>
          <a:off x="16268700" y="1762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7438</xdr:rowOff>
    </xdr:from>
    <xdr:to>
      <xdr:col>81</xdr:col>
      <xdr:colOff>101600</xdr:colOff>
      <xdr:row>103</xdr:row>
      <xdr:rowOff>109038</xdr:rowOff>
    </xdr:to>
    <xdr:sp macro="" textlink="">
      <xdr:nvSpPr>
        <xdr:cNvPr id="627" name="フローチャート: 判断 626">
          <a:extLst>
            <a:ext uri="{FF2B5EF4-FFF2-40B4-BE49-F238E27FC236}">
              <a16:creationId xmlns:a16="http://schemas.microsoft.com/office/drawing/2014/main" id="{2A34F9AE-5C3A-42DB-AEEB-163D21CBD006}"/>
            </a:ext>
          </a:extLst>
        </xdr:cNvPr>
        <xdr:cNvSpPr/>
      </xdr:nvSpPr>
      <xdr:spPr>
        <a:xfrm>
          <a:off x="15430500" y="17666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25400</xdr:rowOff>
    </xdr:from>
    <xdr:to>
      <xdr:col>76</xdr:col>
      <xdr:colOff>165100</xdr:colOff>
      <xdr:row>103</xdr:row>
      <xdr:rowOff>127000</xdr:rowOff>
    </xdr:to>
    <xdr:sp macro="" textlink="">
      <xdr:nvSpPr>
        <xdr:cNvPr id="628" name="フローチャート: 判断 627">
          <a:extLst>
            <a:ext uri="{FF2B5EF4-FFF2-40B4-BE49-F238E27FC236}">
              <a16:creationId xmlns:a16="http://schemas.microsoft.com/office/drawing/2014/main" id="{94AC722E-17C8-47E8-AD09-D3AE3942CB7A}"/>
            </a:ext>
          </a:extLst>
        </xdr:cNvPr>
        <xdr:cNvSpPr/>
      </xdr:nvSpPr>
      <xdr:spPr>
        <a:xfrm>
          <a:off x="14541500" y="1768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79284</xdr:rowOff>
    </xdr:from>
    <xdr:to>
      <xdr:col>72</xdr:col>
      <xdr:colOff>38100</xdr:colOff>
      <xdr:row>104</xdr:row>
      <xdr:rowOff>9434</xdr:rowOff>
    </xdr:to>
    <xdr:sp macro="" textlink="">
      <xdr:nvSpPr>
        <xdr:cNvPr id="629" name="フローチャート: 判断 628">
          <a:extLst>
            <a:ext uri="{FF2B5EF4-FFF2-40B4-BE49-F238E27FC236}">
              <a16:creationId xmlns:a16="http://schemas.microsoft.com/office/drawing/2014/main" id="{A0F56EDD-2809-4498-8F90-AE5B19618BB3}"/>
            </a:ext>
          </a:extLst>
        </xdr:cNvPr>
        <xdr:cNvSpPr/>
      </xdr:nvSpPr>
      <xdr:spPr>
        <a:xfrm>
          <a:off x="13652500" y="1773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30" name="テキスト ボックス 629">
          <a:extLst>
            <a:ext uri="{FF2B5EF4-FFF2-40B4-BE49-F238E27FC236}">
              <a16:creationId xmlns:a16="http://schemas.microsoft.com/office/drawing/2014/main" id="{ADF29294-E210-4E76-BBF0-46123E603814}"/>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31" name="テキスト ボックス 630">
          <a:extLst>
            <a:ext uri="{FF2B5EF4-FFF2-40B4-BE49-F238E27FC236}">
              <a16:creationId xmlns:a16="http://schemas.microsoft.com/office/drawing/2014/main" id="{806B149B-9EDB-4276-B168-11659D496CA2}"/>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32" name="テキスト ボックス 631">
          <a:extLst>
            <a:ext uri="{FF2B5EF4-FFF2-40B4-BE49-F238E27FC236}">
              <a16:creationId xmlns:a16="http://schemas.microsoft.com/office/drawing/2014/main" id="{798BED32-115E-4EBB-A52A-F0368AEBE1BF}"/>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33" name="テキスト ボックス 632">
          <a:extLst>
            <a:ext uri="{FF2B5EF4-FFF2-40B4-BE49-F238E27FC236}">
              <a16:creationId xmlns:a16="http://schemas.microsoft.com/office/drawing/2014/main" id="{467C0505-EBB5-4052-B046-381651BEA66F}"/>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34" name="テキスト ボックス 633">
          <a:extLst>
            <a:ext uri="{FF2B5EF4-FFF2-40B4-BE49-F238E27FC236}">
              <a16:creationId xmlns:a16="http://schemas.microsoft.com/office/drawing/2014/main" id="{7C6F0940-94D0-463B-ABBD-837522737656}"/>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62956</xdr:rowOff>
    </xdr:from>
    <xdr:to>
      <xdr:col>85</xdr:col>
      <xdr:colOff>177800</xdr:colOff>
      <xdr:row>100</xdr:row>
      <xdr:rowOff>164556</xdr:rowOff>
    </xdr:to>
    <xdr:sp macro="" textlink="">
      <xdr:nvSpPr>
        <xdr:cNvPr id="635" name="楕円 634">
          <a:extLst>
            <a:ext uri="{FF2B5EF4-FFF2-40B4-BE49-F238E27FC236}">
              <a16:creationId xmlns:a16="http://schemas.microsoft.com/office/drawing/2014/main" id="{FD721AD7-E50D-4C8D-8ABD-1398CF23D71E}"/>
            </a:ext>
          </a:extLst>
        </xdr:cNvPr>
        <xdr:cNvSpPr/>
      </xdr:nvSpPr>
      <xdr:spPr>
        <a:xfrm>
          <a:off x="16268700" y="17207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85833</xdr:rowOff>
    </xdr:from>
    <xdr:ext cx="405111" cy="259045"/>
    <xdr:sp macro="" textlink="">
      <xdr:nvSpPr>
        <xdr:cNvPr id="636" name="【公民館】&#10;有形固定資産減価償却率該当値テキスト">
          <a:extLst>
            <a:ext uri="{FF2B5EF4-FFF2-40B4-BE49-F238E27FC236}">
              <a16:creationId xmlns:a16="http://schemas.microsoft.com/office/drawing/2014/main" id="{93B8509A-89F4-4DA7-8F8C-C1E052A92740}"/>
            </a:ext>
          </a:extLst>
        </xdr:cNvPr>
        <xdr:cNvSpPr txBox="1"/>
      </xdr:nvSpPr>
      <xdr:spPr>
        <a:xfrm>
          <a:off x="16357600" y="1705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90714</xdr:rowOff>
    </xdr:from>
    <xdr:to>
      <xdr:col>81</xdr:col>
      <xdr:colOff>101600</xdr:colOff>
      <xdr:row>101</xdr:row>
      <xdr:rowOff>20864</xdr:rowOff>
    </xdr:to>
    <xdr:sp macro="" textlink="">
      <xdr:nvSpPr>
        <xdr:cNvPr id="637" name="楕円 636">
          <a:extLst>
            <a:ext uri="{FF2B5EF4-FFF2-40B4-BE49-F238E27FC236}">
              <a16:creationId xmlns:a16="http://schemas.microsoft.com/office/drawing/2014/main" id="{A7B7CA42-CB89-45F6-95E4-C3B2479FC01D}"/>
            </a:ext>
          </a:extLst>
        </xdr:cNvPr>
        <xdr:cNvSpPr/>
      </xdr:nvSpPr>
      <xdr:spPr>
        <a:xfrm>
          <a:off x="15430500" y="1723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113756</xdr:rowOff>
    </xdr:from>
    <xdr:to>
      <xdr:col>85</xdr:col>
      <xdr:colOff>127000</xdr:colOff>
      <xdr:row>100</xdr:row>
      <xdr:rowOff>141514</xdr:rowOff>
    </xdr:to>
    <xdr:cxnSp macro="">
      <xdr:nvCxnSpPr>
        <xdr:cNvPr id="638" name="直線コネクタ 637">
          <a:extLst>
            <a:ext uri="{FF2B5EF4-FFF2-40B4-BE49-F238E27FC236}">
              <a16:creationId xmlns:a16="http://schemas.microsoft.com/office/drawing/2014/main" id="{34FA8488-4F45-44F2-A891-0DC3AD1C4837}"/>
            </a:ext>
          </a:extLst>
        </xdr:cNvPr>
        <xdr:cNvCxnSpPr/>
      </xdr:nvCxnSpPr>
      <xdr:spPr>
        <a:xfrm flipV="1">
          <a:off x="15481300" y="17258756"/>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123371</xdr:rowOff>
    </xdr:from>
    <xdr:to>
      <xdr:col>76</xdr:col>
      <xdr:colOff>165100</xdr:colOff>
      <xdr:row>101</xdr:row>
      <xdr:rowOff>53521</xdr:rowOff>
    </xdr:to>
    <xdr:sp macro="" textlink="">
      <xdr:nvSpPr>
        <xdr:cNvPr id="639" name="楕円 638">
          <a:extLst>
            <a:ext uri="{FF2B5EF4-FFF2-40B4-BE49-F238E27FC236}">
              <a16:creationId xmlns:a16="http://schemas.microsoft.com/office/drawing/2014/main" id="{757A1371-95AF-4EB9-B0B7-4608C2BBE5BC}"/>
            </a:ext>
          </a:extLst>
        </xdr:cNvPr>
        <xdr:cNvSpPr/>
      </xdr:nvSpPr>
      <xdr:spPr>
        <a:xfrm>
          <a:off x="14541500" y="1726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141514</xdr:rowOff>
    </xdr:from>
    <xdr:to>
      <xdr:col>81</xdr:col>
      <xdr:colOff>50800</xdr:colOff>
      <xdr:row>101</xdr:row>
      <xdr:rowOff>2721</xdr:rowOff>
    </xdr:to>
    <xdr:cxnSp macro="">
      <xdr:nvCxnSpPr>
        <xdr:cNvPr id="640" name="直線コネクタ 639">
          <a:extLst>
            <a:ext uri="{FF2B5EF4-FFF2-40B4-BE49-F238E27FC236}">
              <a16:creationId xmlns:a16="http://schemas.microsoft.com/office/drawing/2014/main" id="{48669060-C3BE-4A5A-8420-E5373E11363B}"/>
            </a:ext>
          </a:extLst>
        </xdr:cNvPr>
        <xdr:cNvCxnSpPr/>
      </xdr:nvCxnSpPr>
      <xdr:spPr>
        <a:xfrm flipV="1">
          <a:off x="14592300" y="172865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156029</xdr:rowOff>
    </xdr:from>
    <xdr:to>
      <xdr:col>72</xdr:col>
      <xdr:colOff>38100</xdr:colOff>
      <xdr:row>101</xdr:row>
      <xdr:rowOff>86179</xdr:rowOff>
    </xdr:to>
    <xdr:sp macro="" textlink="">
      <xdr:nvSpPr>
        <xdr:cNvPr id="641" name="楕円 640">
          <a:extLst>
            <a:ext uri="{FF2B5EF4-FFF2-40B4-BE49-F238E27FC236}">
              <a16:creationId xmlns:a16="http://schemas.microsoft.com/office/drawing/2014/main" id="{C4571857-99F0-4A89-A11F-2EF05BF1DBC7}"/>
            </a:ext>
          </a:extLst>
        </xdr:cNvPr>
        <xdr:cNvSpPr/>
      </xdr:nvSpPr>
      <xdr:spPr>
        <a:xfrm>
          <a:off x="13652500" y="1730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2721</xdr:rowOff>
    </xdr:from>
    <xdr:to>
      <xdr:col>76</xdr:col>
      <xdr:colOff>114300</xdr:colOff>
      <xdr:row>101</xdr:row>
      <xdr:rowOff>35379</xdr:rowOff>
    </xdr:to>
    <xdr:cxnSp macro="">
      <xdr:nvCxnSpPr>
        <xdr:cNvPr id="642" name="直線コネクタ 641">
          <a:extLst>
            <a:ext uri="{FF2B5EF4-FFF2-40B4-BE49-F238E27FC236}">
              <a16:creationId xmlns:a16="http://schemas.microsoft.com/office/drawing/2014/main" id="{0C6C4F0F-8F66-4744-9A7B-1A7964C96EC4}"/>
            </a:ext>
          </a:extLst>
        </xdr:cNvPr>
        <xdr:cNvCxnSpPr/>
      </xdr:nvCxnSpPr>
      <xdr:spPr>
        <a:xfrm flipV="1">
          <a:off x="13703300" y="173191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100165</xdr:rowOff>
    </xdr:from>
    <xdr:ext cx="405111" cy="259045"/>
    <xdr:sp macro="" textlink="">
      <xdr:nvSpPr>
        <xdr:cNvPr id="643" name="n_1aveValue【公民館】&#10;有形固定資産減価償却率">
          <a:extLst>
            <a:ext uri="{FF2B5EF4-FFF2-40B4-BE49-F238E27FC236}">
              <a16:creationId xmlns:a16="http://schemas.microsoft.com/office/drawing/2014/main" id="{DFAF3D8D-CB24-4161-905C-61903E3822F0}"/>
            </a:ext>
          </a:extLst>
        </xdr:cNvPr>
        <xdr:cNvSpPr txBox="1"/>
      </xdr:nvSpPr>
      <xdr:spPr>
        <a:xfrm>
          <a:off x="15266044" y="17759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118127</xdr:rowOff>
    </xdr:from>
    <xdr:ext cx="405111" cy="259045"/>
    <xdr:sp macro="" textlink="">
      <xdr:nvSpPr>
        <xdr:cNvPr id="644" name="n_2aveValue【公民館】&#10;有形固定資産減価償却率">
          <a:extLst>
            <a:ext uri="{FF2B5EF4-FFF2-40B4-BE49-F238E27FC236}">
              <a16:creationId xmlns:a16="http://schemas.microsoft.com/office/drawing/2014/main" id="{2CB5E315-4A40-49A8-8A21-3FA2DD836524}"/>
            </a:ext>
          </a:extLst>
        </xdr:cNvPr>
        <xdr:cNvSpPr txBox="1"/>
      </xdr:nvSpPr>
      <xdr:spPr>
        <a:xfrm>
          <a:off x="14389744" y="1777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561</xdr:rowOff>
    </xdr:from>
    <xdr:ext cx="405111" cy="259045"/>
    <xdr:sp macro="" textlink="">
      <xdr:nvSpPr>
        <xdr:cNvPr id="645" name="n_3aveValue【公民館】&#10;有形固定資産減価償却率">
          <a:extLst>
            <a:ext uri="{FF2B5EF4-FFF2-40B4-BE49-F238E27FC236}">
              <a16:creationId xmlns:a16="http://schemas.microsoft.com/office/drawing/2014/main" id="{5CB8E81F-CFE7-4133-BA8F-E274A84981B1}"/>
            </a:ext>
          </a:extLst>
        </xdr:cNvPr>
        <xdr:cNvSpPr txBox="1"/>
      </xdr:nvSpPr>
      <xdr:spPr>
        <a:xfrm>
          <a:off x="13500744" y="17831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37391</xdr:rowOff>
    </xdr:from>
    <xdr:ext cx="405111" cy="259045"/>
    <xdr:sp macro="" textlink="">
      <xdr:nvSpPr>
        <xdr:cNvPr id="646" name="n_1mainValue【公民館】&#10;有形固定資産減価償却率">
          <a:extLst>
            <a:ext uri="{FF2B5EF4-FFF2-40B4-BE49-F238E27FC236}">
              <a16:creationId xmlns:a16="http://schemas.microsoft.com/office/drawing/2014/main" id="{454D17FB-1F7B-4989-9FC4-002F66F6DF5B}"/>
            </a:ext>
          </a:extLst>
        </xdr:cNvPr>
        <xdr:cNvSpPr txBox="1"/>
      </xdr:nvSpPr>
      <xdr:spPr>
        <a:xfrm>
          <a:off x="15266044" y="1701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70048</xdr:rowOff>
    </xdr:from>
    <xdr:ext cx="405111" cy="259045"/>
    <xdr:sp macro="" textlink="">
      <xdr:nvSpPr>
        <xdr:cNvPr id="647" name="n_2mainValue【公民館】&#10;有形固定資産減価償却率">
          <a:extLst>
            <a:ext uri="{FF2B5EF4-FFF2-40B4-BE49-F238E27FC236}">
              <a16:creationId xmlns:a16="http://schemas.microsoft.com/office/drawing/2014/main" id="{66AAB710-39B2-41EA-AF09-C6FA87CB87A9}"/>
            </a:ext>
          </a:extLst>
        </xdr:cNvPr>
        <xdr:cNvSpPr txBox="1"/>
      </xdr:nvSpPr>
      <xdr:spPr>
        <a:xfrm>
          <a:off x="14389744" y="17043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102706</xdr:rowOff>
    </xdr:from>
    <xdr:ext cx="405111" cy="259045"/>
    <xdr:sp macro="" textlink="">
      <xdr:nvSpPr>
        <xdr:cNvPr id="648" name="n_3mainValue【公民館】&#10;有形固定資産減価償却率">
          <a:extLst>
            <a:ext uri="{FF2B5EF4-FFF2-40B4-BE49-F238E27FC236}">
              <a16:creationId xmlns:a16="http://schemas.microsoft.com/office/drawing/2014/main" id="{96428BF8-0DC6-4886-8C51-BD12BAEE21FB}"/>
            </a:ext>
          </a:extLst>
        </xdr:cNvPr>
        <xdr:cNvSpPr txBox="1"/>
      </xdr:nvSpPr>
      <xdr:spPr>
        <a:xfrm>
          <a:off x="13500744" y="17076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9" name="正方形/長方形 648">
          <a:extLst>
            <a:ext uri="{FF2B5EF4-FFF2-40B4-BE49-F238E27FC236}">
              <a16:creationId xmlns:a16="http://schemas.microsoft.com/office/drawing/2014/main" id="{60F71801-D0D6-409F-94E0-91B445A4FD82}"/>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0" name="正方形/長方形 649">
          <a:extLst>
            <a:ext uri="{FF2B5EF4-FFF2-40B4-BE49-F238E27FC236}">
              <a16:creationId xmlns:a16="http://schemas.microsoft.com/office/drawing/2014/main" id="{FAA765DE-DC07-48BF-80AC-6D4A73897B39}"/>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1" name="正方形/長方形 650">
          <a:extLst>
            <a:ext uri="{FF2B5EF4-FFF2-40B4-BE49-F238E27FC236}">
              <a16:creationId xmlns:a16="http://schemas.microsoft.com/office/drawing/2014/main" id="{8B8C0049-9EE1-4C52-98F7-14414B6EE499}"/>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2" name="正方形/長方形 651">
          <a:extLst>
            <a:ext uri="{FF2B5EF4-FFF2-40B4-BE49-F238E27FC236}">
              <a16:creationId xmlns:a16="http://schemas.microsoft.com/office/drawing/2014/main" id="{2A2CB95D-0B84-4354-998B-DD0CFCD270C8}"/>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3" name="正方形/長方形 652">
          <a:extLst>
            <a:ext uri="{FF2B5EF4-FFF2-40B4-BE49-F238E27FC236}">
              <a16:creationId xmlns:a16="http://schemas.microsoft.com/office/drawing/2014/main" id="{9443FA3E-AC7E-4598-ADAA-0A3FCF61EBFE}"/>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4" name="正方形/長方形 653">
          <a:extLst>
            <a:ext uri="{FF2B5EF4-FFF2-40B4-BE49-F238E27FC236}">
              <a16:creationId xmlns:a16="http://schemas.microsoft.com/office/drawing/2014/main" id="{BA1B940A-121F-49EC-9934-EE79A515828F}"/>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5" name="正方形/長方形 654">
          <a:extLst>
            <a:ext uri="{FF2B5EF4-FFF2-40B4-BE49-F238E27FC236}">
              <a16:creationId xmlns:a16="http://schemas.microsoft.com/office/drawing/2014/main" id="{FE7407C1-513A-458E-B31A-A1B00E3D839D}"/>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6" name="正方形/長方形 655">
          <a:extLst>
            <a:ext uri="{FF2B5EF4-FFF2-40B4-BE49-F238E27FC236}">
              <a16:creationId xmlns:a16="http://schemas.microsoft.com/office/drawing/2014/main" id="{CE4CAE8B-C701-428B-8753-EA286CBA6CBB}"/>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7" name="テキスト ボックス 656">
          <a:extLst>
            <a:ext uri="{FF2B5EF4-FFF2-40B4-BE49-F238E27FC236}">
              <a16:creationId xmlns:a16="http://schemas.microsoft.com/office/drawing/2014/main" id="{DC3285C0-F466-4C3B-A57C-8818A55F4B85}"/>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8" name="直線コネクタ 657">
          <a:extLst>
            <a:ext uri="{FF2B5EF4-FFF2-40B4-BE49-F238E27FC236}">
              <a16:creationId xmlns:a16="http://schemas.microsoft.com/office/drawing/2014/main" id="{10794823-80B4-460E-8849-5145D615D039}"/>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59" name="直線コネクタ 658">
          <a:extLst>
            <a:ext uri="{FF2B5EF4-FFF2-40B4-BE49-F238E27FC236}">
              <a16:creationId xmlns:a16="http://schemas.microsoft.com/office/drawing/2014/main" id="{F78B4E4C-BDB2-47E0-ADBE-FBFFE36A4802}"/>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60" name="テキスト ボックス 659">
          <a:extLst>
            <a:ext uri="{FF2B5EF4-FFF2-40B4-BE49-F238E27FC236}">
              <a16:creationId xmlns:a16="http://schemas.microsoft.com/office/drawing/2014/main" id="{EB1C5EAA-0BF5-4117-9FFB-A4B07A3FAD57}"/>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61" name="直線コネクタ 660">
          <a:extLst>
            <a:ext uri="{FF2B5EF4-FFF2-40B4-BE49-F238E27FC236}">
              <a16:creationId xmlns:a16="http://schemas.microsoft.com/office/drawing/2014/main" id="{CA6FDC91-CD0A-4982-A904-9608057B6BA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62" name="テキスト ボックス 661">
          <a:extLst>
            <a:ext uri="{FF2B5EF4-FFF2-40B4-BE49-F238E27FC236}">
              <a16:creationId xmlns:a16="http://schemas.microsoft.com/office/drawing/2014/main" id="{889033F6-0A1D-4738-BD92-F61B1524175A}"/>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63" name="直線コネクタ 662">
          <a:extLst>
            <a:ext uri="{FF2B5EF4-FFF2-40B4-BE49-F238E27FC236}">
              <a16:creationId xmlns:a16="http://schemas.microsoft.com/office/drawing/2014/main" id="{A1759052-1CDE-4AC4-ACFE-9C6333B914F9}"/>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664" name="テキスト ボックス 663">
          <a:extLst>
            <a:ext uri="{FF2B5EF4-FFF2-40B4-BE49-F238E27FC236}">
              <a16:creationId xmlns:a16="http://schemas.microsoft.com/office/drawing/2014/main" id="{80B5B5EC-ECD9-4712-B555-ECE041535030}"/>
            </a:ext>
          </a:extLst>
        </xdr:cNvPr>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65" name="直線コネクタ 664">
          <a:extLst>
            <a:ext uri="{FF2B5EF4-FFF2-40B4-BE49-F238E27FC236}">
              <a16:creationId xmlns:a16="http://schemas.microsoft.com/office/drawing/2014/main" id="{E3F2F8F3-F566-46DE-AC19-0C180EA0B87A}"/>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666" name="テキスト ボックス 665">
          <a:extLst>
            <a:ext uri="{FF2B5EF4-FFF2-40B4-BE49-F238E27FC236}">
              <a16:creationId xmlns:a16="http://schemas.microsoft.com/office/drawing/2014/main" id="{D1D07C22-4C85-4A56-B5B7-213D1BD43296}"/>
            </a:ext>
          </a:extLst>
        </xdr:cNvPr>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67" name="直線コネクタ 666">
          <a:extLst>
            <a:ext uri="{FF2B5EF4-FFF2-40B4-BE49-F238E27FC236}">
              <a16:creationId xmlns:a16="http://schemas.microsoft.com/office/drawing/2014/main" id="{3C92F078-2F43-433B-8EAF-96AFB0D43F4D}"/>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668" name="テキスト ボックス 667">
          <a:extLst>
            <a:ext uri="{FF2B5EF4-FFF2-40B4-BE49-F238E27FC236}">
              <a16:creationId xmlns:a16="http://schemas.microsoft.com/office/drawing/2014/main" id="{7E7A0928-8E7E-4D02-9C98-91E3EAFB0A04}"/>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9" name="直線コネクタ 668">
          <a:extLst>
            <a:ext uri="{FF2B5EF4-FFF2-40B4-BE49-F238E27FC236}">
              <a16:creationId xmlns:a16="http://schemas.microsoft.com/office/drawing/2014/main" id="{E095A0FF-9635-48D3-A944-64727410F311}"/>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670" name="テキスト ボックス 669">
          <a:extLst>
            <a:ext uri="{FF2B5EF4-FFF2-40B4-BE49-F238E27FC236}">
              <a16:creationId xmlns:a16="http://schemas.microsoft.com/office/drawing/2014/main" id="{C9DDFEBF-A27C-46BF-A051-C9FC3DBE80CE}"/>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1" name="【公民館】&#10;一人当たり面積グラフ枠">
          <a:extLst>
            <a:ext uri="{FF2B5EF4-FFF2-40B4-BE49-F238E27FC236}">
              <a16:creationId xmlns:a16="http://schemas.microsoft.com/office/drawing/2014/main" id="{C39A96E2-BF64-4875-8102-C32C982C758F}"/>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68656</xdr:rowOff>
    </xdr:from>
    <xdr:to>
      <xdr:col>116</xdr:col>
      <xdr:colOff>62864</xdr:colOff>
      <xdr:row>108</xdr:row>
      <xdr:rowOff>150419</xdr:rowOff>
    </xdr:to>
    <xdr:cxnSp macro="">
      <xdr:nvCxnSpPr>
        <xdr:cNvPr id="672" name="直線コネクタ 671">
          <a:extLst>
            <a:ext uri="{FF2B5EF4-FFF2-40B4-BE49-F238E27FC236}">
              <a16:creationId xmlns:a16="http://schemas.microsoft.com/office/drawing/2014/main" id="{063D2038-A74C-4FA0-BEA9-DC43A3A9050E}"/>
            </a:ext>
          </a:extLst>
        </xdr:cNvPr>
        <xdr:cNvCxnSpPr/>
      </xdr:nvCxnSpPr>
      <xdr:spPr>
        <a:xfrm flipV="1">
          <a:off x="22160864" y="17385106"/>
          <a:ext cx="0" cy="1281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154246</xdr:rowOff>
    </xdr:from>
    <xdr:ext cx="469744" cy="259045"/>
    <xdr:sp macro="" textlink="">
      <xdr:nvSpPr>
        <xdr:cNvPr id="673" name="【公民館】&#10;一人当たり面積最小値テキスト">
          <a:extLst>
            <a:ext uri="{FF2B5EF4-FFF2-40B4-BE49-F238E27FC236}">
              <a16:creationId xmlns:a16="http://schemas.microsoft.com/office/drawing/2014/main" id="{B116B67D-1AD2-4A64-A956-46F355AE418E}"/>
            </a:ext>
          </a:extLst>
        </xdr:cNvPr>
        <xdr:cNvSpPr txBox="1"/>
      </xdr:nvSpPr>
      <xdr:spPr>
        <a:xfrm>
          <a:off x="22199600" y="18670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150419</xdr:rowOff>
    </xdr:from>
    <xdr:to>
      <xdr:col>116</xdr:col>
      <xdr:colOff>152400</xdr:colOff>
      <xdr:row>108</xdr:row>
      <xdr:rowOff>150419</xdr:rowOff>
    </xdr:to>
    <xdr:cxnSp macro="">
      <xdr:nvCxnSpPr>
        <xdr:cNvPr id="674" name="直線コネクタ 673">
          <a:extLst>
            <a:ext uri="{FF2B5EF4-FFF2-40B4-BE49-F238E27FC236}">
              <a16:creationId xmlns:a16="http://schemas.microsoft.com/office/drawing/2014/main" id="{3B459D06-2B87-4C5A-95F8-B5E917186C50}"/>
            </a:ext>
          </a:extLst>
        </xdr:cNvPr>
        <xdr:cNvCxnSpPr/>
      </xdr:nvCxnSpPr>
      <xdr:spPr>
        <a:xfrm>
          <a:off x="22072600" y="18667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15333</xdr:rowOff>
    </xdr:from>
    <xdr:ext cx="534377" cy="259045"/>
    <xdr:sp macro="" textlink="">
      <xdr:nvSpPr>
        <xdr:cNvPr id="675" name="【公民館】&#10;一人当たり面積最大値テキスト">
          <a:extLst>
            <a:ext uri="{FF2B5EF4-FFF2-40B4-BE49-F238E27FC236}">
              <a16:creationId xmlns:a16="http://schemas.microsoft.com/office/drawing/2014/main" id="{373A4585-67E6-4069-B11A-67F4EBC7D2D5}"/>
            </a:ext>
          </a:extLst>
        </xdr:cNvPr>
        <xdr:cNvSpPr txBox="1"/>
      </xdr:nvSpPr>
      <xdr:spPr>
        <a:xfrm>
          <a:off x="22199600" y="1716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68656</xdr:rowOff>
    </xdr:from>
    <xdr:to>
      <xdr:col>116</xdr:col>
      <xdr:colOff>152400</xdr:colOff>
      <xdr:row>101</xdr:row>
      <xdr:rowOff>68656</xdr:rowOff>
    </xdr:to>
    <xdr:cxnSp macro="">
      <xdr:nvCxnSpPr>
        <xdr:cNvPr id="676" name="直線コネクタ 675">
          <a:extLst>
            <a:ext uri="{FF2B5EF4-FFF2-40B4-BE49-F238E27FC236}">
              <a16:creationId xmlns:a16="http://schemas.microsoft.com/office/drawing/2014/main" id="{698C0B4A-D837-4998-820D-1D28C0A7C0C8}"/>
            </a:ext>
          </a:extLst>
        </xdr:cNvPr>
        <xdr:cNvCxnSpPr/>
      </xdr:nvCxnSpPr>
      <xdr:spPr>
        <a:xfrm>
          <a:off x="22072600" y="17385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45990</xdr:rowOff>
    </xdr:from>
    <xdr:ext cx="469744" cy="259045"/>
    <xdr:sp macro="" textlink="">
      <xdr:nvSpPr>
        <xdr:cNvPr id="677" name="【公民館】&#10;一人当たり面積平均値テキスト">
          <a:extLst>
            <a:ext uri="{FF2B5EF4-FFF2-40B4-BE49-F238E27FC236}">
              <a16:creationId xmlns:a16="http://schemas.microsoft.com/office/drawing/2014/main" id="{28B5BCB5-A86F-48CC-BEB6-312F51CB3B40}"/>
            </a:ext>
          </a:extLst>
        </xdr:cNvPr>
        <xdr:cNvSpPr txBox="1"/>
      </xdr:nvSpPr>
      <xdr:spPr>
        <a:xfrm>
          <a:off x="22199600" y="183911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23113</xdr:rowOff>
    </xdr:from>
    <xdr:to>
      <xdr:col>116</xdr:col>
      <xdr:colOff>114300</xdr:colOff>
      <xdr:row>108</xdr:row>
      <xdr:rowOff>124713</xdr:rowOff>
    </xdr:to>
    <xdr:sp macro="" textlink="">
      <xdr:nvSpPr>
        <xdr:cNvPr id="678" name="フローチャート: 判断 677">
          <a:extLst>
            <a:ext uri="{FF2B5EF4-FFF2-40B4-BE49-F238E27FC236}">
              <a16:creationId xmlns:a16="http://schemas.microsoft.com/office/drawing/2014/main" id="{3B1094C5-45F9-46BB-A69E-B3E9DB8099E8}"/>
            </a:ext>
          </a:extLst>
        </xdr:cNvPr>
        <xdr:cNvSpPr/>
      </xdr:nvSpPr>
      <xdr:spPr>
        <a:xfrm>
          <a:off x="22110700" y="1853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26009</xdr:rowOff>
    </xdr:from>
    <xdr:to>
      <xdr:col>112</xdr:col>
      <xdr:colOff>38100</xdr:colOff>
      <xdr:row>108</xdr:row>
      <xdr:rowOff>127609</xdr:rowOff>
    </xdr:to>
    <xdr:sp macro="" textlink="">
      <xdr:nvSpPr>
        <xdr:cNvPr id="679" name="フローチャート: 判断 678">
          <a:extLst>
            <a:ext uri="{FF2B5EF4-FFF2-40B4-BE49-F238E27FC236}">
              <a16:creationId xmlns:a16="http://schemas.microsoft.com/office/drawing/2014/main" id="{10FD6DFF-776B-4959-AFD0-6AC41A70DCD7}"/>
            </a:ext>
          </a:extLst>
        </xdr:cNvPr>
        <xdr:cNvSpPr/>
      </xdr:nvSpPr>
      <xdr:spPr>
        <a:xfrm>
          <a:off x="21272500" y="1854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37897</xdr:rowOff>
    </xdr:from>
    <xdr:to>
      <xdr:col>107</xdr:col>
      <xdr:colOff>101600</xdr:colOff>
      <xdr:row>108</xdr:row>
      <xdr:rowOff>139497</xdr:rowOff>
    </xdr:to>
    <xdr:sp macro="" textlink="">
      <xdr:nvSpPr>
        <xdr:cNvPr id="680" name="フローチャート: 判断 679">
          <a:extLst>
            <a:ext uri="{FF2B5EF4-FFF2-40B4-BE49-F238E27FC236}">
              <a16:creationId xmlns:a16="http://schemas.microsoft.com/office/drawing/2014/main" id="{0DDDEDA6-0F8B-4379-A134-4668D42612F3}"/>
            </a:ext>
          </a:extLst>
        </xdr:cNvPr>
        <xdr:cNvSpPr/>
      </xdr:nvSpPr>
      <xdr:spPr>
        <a:xfrm>
          <a:off x="20383500" y="1855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51460</xdr:rowOff>
    </xdr:from>
    <xdr:to>
      <xdr:col>102</xdr:col>
      <xdr:colOff>165100</xdr:colOff>
      <xdr:row>108</xdr:row>
      <xdr:rowOff>153060</xdr:rowOff>
    </xdr:to>
    <xdr:sp macro="" textlink="">
      <xdr:nvSpPr>
        <xdr:cNvPr id="681" name="フローチャート: 判断 680">
          <a:extLst>
            <a:ext uri="{FF2B5EF4-FFF2-40B4-BE49-F238E27FC236}">
              <a16:creationId xmlns:a16="http://schemas.microsoft.com/office/drawing/2014/main" id="{A95441B2-1C7F-4536-BF3A-459E1241E6DD}"/>
            </a:ext>
          </a:extLst>
        </xdr:cNvPr>
        <xdr:cNvSpPr/>
      </xdr:nvSpPr>
      <xdr:spPr>
        <a:xfrm>
          <a:off x="19494500" y="185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FD54BF9D-F32A-4148-87A8-98CDA524EEAB}"/>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3" name="テキスト ボックス 682">
          <a:extLst>
            <a:ext uri="{FF2B5EF4-FFF2-40B4-BE49-F238E27FC236}">
              <a16:creationId xmlns:a16="http://schemas.microsoft.com/office/drawing/2014/main" id="{17CF798B-28ED-499C-ABC3-7D2464A43F0F}"/>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4" name="テキスト ボックス 683">
          <a:extLst>
            <a:ext uri="{FF2B5EF4-FFF2-40B4-BE49-F238E27FC236}">
              <a16:creationId xmlns:a16="http://schemas.microsoft.com/office/drawing/2014/main" id="{6A93DBDA-C4C6-4B4A-A71D-CFF0727AF567}"/>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85" name="テキスト ボックス 684">
          <a:extLst>
            <a:ext uri="{FF2B5EF4-FFF2-40B4-BE49-F238E27FC236}">
              <a16:creationId xmlns:a16="http://schemas.microsoft.com/office/drawing/2014/main" id="{3CACF63E-0C31-4D30-943B-A9B5602BAEF3}"/>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86" name="テキスト ボックス 685">
          <a:extLst>
            <a:ext uri="{FF2B5EF4-FFF2-40B4-BE49-F238E27FC236}">
              <a16:creationId xmlns:a16="http://schemas.microsoft.com/office/drawing/2014/main" id="{15DA1AEF-1D93-4A04-B501-690CBC4DFBC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79502</xdr:rowOff>
    </xdr:from>
    <xdr:to>
      <xdr:col>116</xdr:col>
      <xdr:colOff>114300</xdr:colOff>
      <xdr:row>109</xdr:row>
      <xdr:rowOff>9652</xdr:rowOff>
    </xdr:to>
    <xdr:sp macro="" textlink="">
      <xdr:nvSpPr>
        <xdr:cNvPr id="687" name="楕円 686">
          <a:extLst>
            <a:ext uri="{FF2B5EF4-FFF2-40B4-BE49-F238E27FC236}">
              <a16:creationId xmlns:a16="http://schemas.microsoft.com/office/drawing/2014/main" id="{CF65A3E6-14A8-4D9B-8110-C4A44FD1C8B2}"/>
            </a:ext>
          </a:extLst>
        </xdr:cNvPr>
        <xdr:cNvSpPr/>
      </xdr:nvSpPr>
      <xdr:spPr>
        <a:xfrm>
          <a:off x="22110700" y="1859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1541</xdr:rowOff>
    </xdr:from>
    <xdr:ext cx="469744" cy="259045"/>
    <xdr:sp macro="" textlink="">
      <xdr:nvSpPr>
        <xdr:cNvPr id="688" name="【公民館】&#10;一人当たり面積該当値テキスト">
          <a:extLst>
            <a:ext uri="{FF2B5EF4-FFF2-40B4-BE49-F238E27FC236}">
              <a16:creationId xmlns:a16="http://schemas.microsoft.com/office/drawing/2014/main" id="{C65300A3-9FE3-4962-BEAE-A07C7D959531}"/>
            </a:ext>
          </a:extLst>
        </xdr:cNvPr>
        <xdr:cNvSpPr txBox="1"/>
      </xdr:nvSpPr>
      <xdr:spPr>
        <a:xfrm>
          <a:off x="22199600" y="1851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79654</xdr:rowOff>
    </xdr:from>
    <xdr:to>
      <xdr:col>112</xdr:col>
      <xdr:colOff>38100</xdr:colOff>
      <xdr:row>109</xdr:row>
      <xdr:rowOff>9804</xdr:rowOff>
    </xdr:to>
    <xdr:sp macro="" textlink="">
      <xdr:nvSpPr>
        <xdr:cNvPr id="689" name="楕円 688">
          <a:extLst>
            <a:ext uri="{FF2B5EF4-FFF2-40B4-BE49-F238E27FC236}">
              <a16:creationId xmlns:a16="http://schemas.microsoft.com/office/drawing/2014/main" id="{DFE16DED-2834-471A-8C52-A5EF2E96AA41}"/>
            </a:ext>
          </a:extLst>
        </xdr:cNvPr>
        <xdr:cNvSpPr/>
      </xdr:nvSpPr>
      <xdr:spPr>
        <a:xfrm>
          <a:off x="21272500" y="18596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130302</xdr:rowOff>
    </xdr:from>
    <xdr:to>
      <xdr:col>116</xdr:col>
      <xdr:colOff>63500</xdr:colOff>
      <xdr:row>108</xdr:row>
      <xdr:rowOff>130454</xdr:rowOff>
    </xdr:to>
    <xdr:cxnSp macro="">
      <xdr:nvCxnSpPr>
        <xdr:cNvPr id="690" name="直線コネクタ 689">
          <a:extLst>
            <a:ext uri="{FF2B5EF4-FFF2-40B4-BE49-F238E27FC236}">
              <a16:creationId xmlns:a16="http://schemas.microsoft.com/office/drawing/2014/main" id="{E055DDFB-9E9D-40BD-B6FF-C95F8BAA3E6A}"/>
            </a:ext>
          </a:extLst>
        </xdr:cNvPr>
        <xdr:cNvCxnSpPr/>
      </xdr:nvCxnSpPr>
      <xdr:spPr>
        <a:xfrm flipV="1">
          <a:off x="21323300" y="18646902"/>
          <a:ext cx="8382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79808</xdr:rowOff>
    </xdr:from>
    <xdr:to>
      <xdr:col>107</xdr:col>
      <xdr:colOff>101600</xdr:colOff>
      <xdr:row>109</xdr:row>
      <xdr:rowOff>9958</xdr:rowOff>
    </xdr:to>
    <xdr:sp macro="" textlink="">
      <xdr:nvSpPr>
        <xdr:cNvPr id="691" name="楕円 690">
          <a:extLst>
            <a:ext uri="{FF2B5EF4-FFF2-40B4-BE49-F238E27FC236}">
              <a16:creationId xmlns:a16="http://schemas.microsoft.com/office/drawing/2014/main" id="{32742594-DA72-4369-9A2A-6D78BC0E5D99}"/>
            </a:ext>
          </a:extLst>
        </xdr:cNvPr>
        <xdr:cNvSpPr/>
      </xdr:nvSpPr>
      <xdr:spPr>
        <a:xfrm>
          <a:off x="20383500" y="18596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130454</xdr:rowOff>
    </xdr:from>
    <xdr:to>
      <xdr:col>111</xdr:col>
      <xdr:colOff>177800</xdr:colOff>
      <xdr:row>108</xdr:row>
      <xdr:rowOff>130608</xdr:rowOff>
    </xdr:to>
    <xdr:cxnSp macro="">
      <xdr:nvCxnSpPr>
        <xdr:cNvPr id="692" name="直線コネクタ 691">
          <a:extLst>
            <a:ext uri="{FF2B5EF4-FFF2-40B4-BE49-F238E27FC236}">
              <a16:creationId xmlns:a16="http://schemas.microsoft.com/office/drawing/2014/main" id="{9AB3CE68-597B-4B73-B650-9AF8B44941FD}"/>
            </a:ext>
          </a:extLst>
        </xdr:cNvPr>
        <xdr:cNvCxnSpPr/>
      </xdr:nvCxnSpPr>
      <xdr:spPr>
        <a:xfrm flipV="1">
          <a:off x="20434300" y="18647054"/>
          <a:ext cx="889000" cy="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79883</xdr:rowOff>
    </xdr:from>
    <xdr:to>
      <xdr:col>102</xdr:col>
      <xdr:colOff>165100</xdr:colOff>
      <xdr:row>109</xdr:row>
      <xdr:rowOff>10033</xdr:rowOff>
    </xdr:to>
    <xdr:sp macro="" textlink="">
      <xdr:nvSpPr>
        <xdr:cNvPr id="693" name="楕円 692">
          <a:extLst>
            <a:ext uri="{FF2B5EF4-FFF2-40B4-BE49-F238E27FC236}">
              <a16:creationId xmlns:a16="http://schemas.microsoft.com/office/drawing/2014/main" id="{5EA20D21-A769-4B69-B9CF-6F811472FD9D}"/>
            </a:ext>
          </a:extLst>
        </xdr:cNvPr>
        <xdr:cNvSpPr/>
      </xdr:nvSpPr>
      <xdr:spPr>
        <a:xfrm>
          <a:off x="19494500" y="1859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130608</xdr:rowOff>
    </xdr:from>
    <xdr:to>
      <xdr:col>107</xdr:col>
      <xdr:colOff>50800</xdr:colOff>
      <xdr:row>108</xdr:row>
      <xdr:rowOff>130683</xdr:rowOff>
    </xdr:to>
    <xdr:cxnSp macro="">
      <xdr:nvCxnSpPr>
        <xdr:cNvPr id="694" name="直線コネクタ 693">
          <a:extLst>
            <a:ext uri="{FF2B5EF4-FFF2-40B4-BE49-F238E27FC236}">
              <a16:creationId xmlns:a16="http://schemas.microsoft.com/office/drawing/2014/main" id="{8D986813-E07F-4CD8-8DDC-2FBEBF3FA911}"/>
            </a:ext>
          </a:extLst>
        </xdr:cNvPr>
        <xdr:cNvCxnSpPr/>
      </xdr:nvCxnSpPr>
      <xdr:spPr>
        <a:xfrm flipV="1">
          <a:off x="19545300" y="18647208"/>
          <a:ext cx="889000" cy="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144136</xdr:rowOff>
    </xdr:from>
    <xdr:ext cx="469744" cy="259045"/>
    <xdr:sp macro="" textlink="">
      <xdr:nvSpPr>
        <xdr:cNvPr id="695" name="n_1aveValue【公民館】&#10;一人当たり面積">
          <a:extLst>
            <a:ext uri="{FF2B5EF4-FFF2-40B4-BE49-F238E27FC236}">
              <a16:creationId xmlns:a16="http://schemas.microsoft.com/office/drawing/2014/main" id="{7EA74A16-3868-4037-8DCB-503411BB07E3}"/>
            </a:ext>
          </a:extLst>
        </xdr:cNvPr>
        <xdr:cNvSpPr txBox="1"/>
      </xdr:nvSpPr>
      <xdr:spPr>
        <a:xfrm>
          <a:off x="21075727" y="18317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156024</xdr:rowOff>
    </xdr:from>
    <xdr:ext cx="469744" cy="259045"/>
    <xdr:sp macro="" textlink="">
      <xdr:nvSpPr>
        <xdr:cNvPr id="696" name="n_2aveValue【公民館】&#10;一人当たり面積">
          <a:extLst>
            <a:ext uri="{FF2B5EF4-FFF2-40B4-BE49-F238E27FC236}">
              <a16:creationId xmlns:a16="http://schemas.microsoft.com/office/drawing/2014/main" id="{CCEA81F2-991C-41D7-A5FD-1014D8E64B85}"/>
            </a:ext>
          </a:extLst>
        </xdr:cNvPr>
        <xdr:cNvSpPr txBox="1"/>
      </xdr:nvSpPr>
      <xdr:spPr>
        <a:xfrm>
          <a:off x="20199427" y="18329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169587</xdr:rowOff>
    </xdr:from>
    <xdr:ext cx="469744" cy="259045"/>
    <xdr:sp macro="" textlink="">
      <xdr:nvSpPr>
        <xdr:cNvPr id="697" name="n_3aveValue【公民館】&#10;一人当たり面積">
          <a:extLst>
            <a:ext uri="{FF2B5EF4-FFF2-40B4-BE49-F238E27FC236}">
              <a16:creationId xmlns:a16="http://schemas.microsoft.com/office/drawing/2014/main" id="{D252F592-02F2-4C7F-9F70-0F60AE40ED25}"/>
            </a:ext>
          </a:extLst>
        </xdr:cNvPr>
        <xdr:cNvSpPr txBox="1"/>
      </xdr:nvSpPr>
      <xdr:spPr>
        <a:xfrm>
          <a:off x="19310427" y="1834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931</xdr:rowOff>
    </xdr:from>
    <xdr:ext cx="469744" cy="259045"/>
    <xdr:sp macro="" textlink="">
      <xdr:nvSpPr>
        <xdr:cNvPr id="698" name="n_1mainValue【公民館】&#10;一人当たり面積">
          <a:extLst>
            <a:ext uri="{FF2B5EF4-FFF2-40B4-BE49-F238E27FC236}">
              <a16:creationId xmlns:a16="http://schemas.microsoft.com/office/drawing/2014/main" id="{3F289802-57AA-4338-B6C2-1F0C4988C104}"/>
            </a:ext>
          </a:extLst>
        </xdr:cNvPr>
        <xdr:cNvSpPr txBox="1"/>
      </xdr:nvSpPr>
      <xdr:spPr>
        <a:xfrm>
          <a:off x="21075727" y="1868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1085</xdr:rowOff>
    </xdr:from>
    <xdr:ext cx="469744" cy="259045"/>
    <xdr:sp macro="" textlink="">
      <xdr:nvSpPr>
        <xdr:cNvPr id="699" name="n_2mainValue【公民館】&#10;一人当たり面積">
          <a:extLst>
            <a:ext uri="{FF2B5EF4-FFF2-40B4-BE49-F238E27FC236}">
              <a16:creationId xmlns:a16="http://schemas.microsoft.com/office/drawing/2014/main" id="{B1CC424F-674E-41A9-9EFB-AA330BFE1B54}"/>
            </a:ext>
          </a:extLst>
        </xdr:cNvPr>
        <xdr:cNvSpPr txBox="1"/>
      </xdr:nvSpPr>
      <xdr:spPr>
        <a:xfrm>
          <a:off x="20199427" y="18689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1160</xdr:rowOff>
    </xdr:from>
    <xdr:ext cx="469744" cy="259045"/>
    <xdr:sp macro="" textlink="">
      <xdr:nvSpPr>
        <xdr:cNvPr id="700" name="n_3mainValue【公民館】&#10;一人当たり面積">
          <a:extLst>
            <a:ext uri="{FF2B5EF4-FFF2-40B4-BE49-F238E27FC236}">
              <a16:creationId xmlns:a16="http://schemas.microsoft.com/office/drawing/2014/main" id="{6CC06806-A773-455D-95F4-A5B50E0C7837}"/>
            </a:ext>
          </a:extLst>
        </xdr:cNvPr>
        <xdr:cNvSpPr txBox="1"/>
      </xdr:nvSpPr>
      <xdr:spPr>
        <a:xfrm>
          <a:off x="19310427" y="18689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1" name="正方形/長方形 700">
          <a:extLst>
            <a:ext uri="{FF2B5EF4-FFF2-40B4-BE49-F238E27FC236}">
              <a16:creationId xmlns:a16="http://schemas.microsoft.com/office/drawing/2014/main" id="{652177B7-D39D-4D3A-B890-9CEFFBC8F4F9}"/>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2" name="正方形/長方形 701">
          <a:extLst>
            <a:ext uri="{FF2B5EF4-FFF2-40B4-BE49-F238E27FC236}">
              <a16:creationId xmlns:a16="http://schemas.microsoft.com/office/drawing/2014/main" id="{5B7FFE7D-7383-455D-B872-E26BF71D232E}"/>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3" name="テキスト ボックス 702">
          <a:extLst>
            <a:ext uri="{FF2B5EF4-FFF2-40B4-BE49-F238E27FC236}">
              <a16:creationId xmlns:a16="http://schemas.microsoft.com/office/drawing/2014/main" id="{8F21F191-FA56-439E-B7CD-78C9EF3D22B5}"/>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公営住宅と公民館であり、低くなっている施設は保育所である。公営住宅については今後の施設のあり方検討、公民館は耐震化対策、周辺施設との機能集約化の検討中であり、いずれも具体的な対策案はない。その他、学校施設については近年、屋根改修や非構造部材落下防止対策などのを実施し、施設の維持管理に努めている。今後、公共施設等総合管理計画（個別施設計画）に基づいた取組を行っていく。道路については道路修繕計画に基づく計画的な道路維持管理に取り組んでいく。保育所については、村内</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園あった保育所を平成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26</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年度に移転新築による</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園化したことによるものであり、子育て環境の整備に取り組んだ結果によるものである。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F4E4D6F0-5DD6-412E-8024-902C134D0843}"/>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D7BE481B-A65C-44B8-AE8C-AC565B8C76E3}"/>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837F0A34-7798-463B-9370-148AE64E6697}"/>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FA0F2B2D-8CCE-48DD-BE77-A8087C62A76B}"/>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長野県朝日村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7DBD7D1E-D46C-4413-8798-78B6DF6E82DD}"/>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3F172956-926E-4638-A8A5-2E8D24920A03}"/>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FB1AEFC2-801D-4C57-BB51-B9EF518DF12C}"/>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7863D6E9-F06F-4477-BB4D-E22B3E6A65F5}"/>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1B60C415-E699-44B3-ACC9-3B8AD8307D61}"/>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1EB1E785-2303-4F4F-82C0-C5C3C4F95D21}"/>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4,589
4,561
70.62
3,701,321
3,530,936
118,182
2,162,735
1,764,644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1D6BCC32-A178-4D14-8C61-253AFDF602D7}"/>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B830F076-32C1-4C5D-9767-93CF01D75672}"/>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4667E1A-5797-44FB-96FC-9FE9A3DE5D8E}"/>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6C21AFF9-C513-4D32-9A97-A9531256B38C}"/>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8AC323C4-A491-488B-B165-04B65208EA1B}"/>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793ABBD1-0A40-4447-BE45-BA8916EC5D5D}"/>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C6A95AB8-2AE5-4CF4-938E-03EAB5667BC1}"/>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77FD0896-788E-4546-8A10-9C18C07EB407}"/>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6A44EBD3-28F0-4994-B996-FFC27850C6CD}"/>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E08F17B3-7C0D-42BE-9216-9A219F87AE31}"/>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3EF34935-55E2-427D-9795-55299BE0FB3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933024CB-FB70-48F6-A447-308DC723CFFB}"/>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FA516444-0602-4E1E-9B7E-DFB4724E68C9}"/>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FBF05750-3A2C-4915-B851-91B3E75F8646}"/>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63108509-8D7C-401E-98EA-E870AFAB1CDA}"/>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B5855D63-595B-4FAB-B490-ED192481ECB6}"/>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DDDFCDE6-5BA2-4C27-95EE-A2088A4C3DCA}"/>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21CEFFAD-B60F-4DFD-B2C4-9F5A0E539BE3}"/>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1C46FA79-9917-4E9B-A1C6-FF9446674485}"/>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D2EF721F-085A-4487-863B-700C1E59A9CB}"/>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70D0616F-E896-4366-9927-0E208A80981C}"/>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5E6FE9F7-70EA-4C2E-96D4-39CA8390B0D5}"/>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C5A10B9-7F67-4118-8373-574BEF98945E}"/>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7C1FA0F4-51FA-4424-B0F4-B8CE01399B96}"/>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3AAF316E-3DEB-4940-8D08-DC74F79C41A5}"/>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F674305F-BD64-4E52-81EC-71E6A8B4941A}"/>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733D0783-C0C0-4B02-9002-3D500A4269A7}"/>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943DC978-12EE-4395-94B5-B66DBFE290A2}"/>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FEEA82CF-656B-4077-887D-3EE272B242E2}"/>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4150E475-38FC-4E26-AAB6-BC7DE5C023A6}"/>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a:extLst>
            <a:ext uri="{FF2B5EF4-FFF2-40B4-BE49-F238E27FC236}">
              <a16:creationId xmlns:a16="http://schemas.microsoft.com/office/drawing/2014/main" id="{C50B8B41-9D18-4D19-8C51-B77E1BCC63E5}"/>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a:extLst>
            <a:ext uri="{FF2B5EF4-FFF2-40B4-BE49-F238E27FC236}">
              <a16:creationId xmlns:a16="http://schemas.microsoft.com/office/drawing/2014/main" id="{FA1B8771-5633-47FF-AC5F-7FAF98185B77}"/>
            </a:ext>
          </a:extLst>
        </xdr:cNvPr>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a:extLst>
            <a:ext uri="{FF2B5EF4-FFF2-40B4-BE49-F238E27FC236}">
              <a16:creationId xmlns:a16="http://schemas.microsoft.com/office/drawing/2014/main" id="{B2C6D593-4CA3-4C74-82C7-41FAD61F9B22}"/>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a:extLst>
            <a:ext uri="{FF2B5EF4-FFF2-40B4-BE49-F238E27FC236}">
              <a16:creationId xmlns:a16="http://schemas.microsoft.com/office/drawing/2014/main" id="{5B066702-8493-4F3D-9F56-FE9C385DD7D3}"/>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a:extLst>
            <a:ext uri="{FF2B5EF4-FFF2-40B4-BE49-F238E27FC236}">
              <a16:creationId xmlns:a16="http://schemas.microsoft.com/office/drawing/2014/main" id="{120F4417-1F52-4B31-9FE0-2C24DA2B4C9D}"/>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a:extLst>
            <a:ext uri="{FF2B5EF4-FFF2-40B4-BE49-F238E27FC236}">
              <a16:creationId xmlns:a16="http://schemas.microsoft.com/office/drawing/2014/main" id="{25B91D60-4724-4DC1-AA6E-8D0C8C1AAC8E}"/>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a:extLst>
            <a:ext uri="{FF2B5EF4-FFF2-40B4-BE49-F238E27FC236}">
              <a16:creationId xmlns:a16="http://schemas.microsoft.com/office/drawing/2014/main" id="{186FBAFD-0F57-42EF-B02B-6BE41726D66D}"/>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a:extLst>
            <a:ext uri="{FF2B5EF4-FFF2-40B4-BE49-F238E27FC236}">
              <a16:creationId xmlns:a16="http://schemas.microsoft.com/office/drawing/2014/main" id="{FC7EED3D-FF2A-49EF-8BE4-F5DD5497B127}"/>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a:extLst>
            <a:ext uri="{FF2B5EF4-FFF2-40B4-BE49-F238E27FC236}">
              <a16:creationId xmlns:a16="http://schemas.microsoft.com/office/drawing/2014/main" id="{7BBBF6CE-8813-4DB9-9E77-56F843EBA793}"/>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1" name="テキスト ボックス 50">
          <a:extLst>
            <a:ext uri="{FF2B5EF4-FFF2-40B4-BE49-F238E27FC236}">
              <a16:creationId xmlns:a16="http://schemas.microsoft.com/office/drawing/2014/main" id="{A01FEF32-1FF5-4E1B-A0F8-9CA9E7527775}"/>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12306C63-8F1C-40E8-AF5A-34E83CB7D502}"/>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a:extLst>
            <a:ext uri="{FF2B5EF4-FFF2-40B4-BE49-F238E27FC236}">
              <a16:creationId xmlns:a16="http://schemas.microsoft.com/office/drawing/2014/main" id="{94E8B21B-0AAB-467F-81B9-7B5041D6B8F5}"/>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a:extLst>
            <a:ext uri="{FF2B5EF4-FFF2-40B4-BE49-F238E27FC236}">
              <a16:creationId xmlns:a16="http://schemas.microsoft.com/office/drawing/2014/main" id="{09E07296-4EAA-4C57-B8F2-B1B300539564}"/>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139700</xdr:rowOff>
    </xdr:from>
    <xdr:to>
      <xdr:col>24</xdr:col>
      <xdr:colOff>62865</xdr:colOff>
      <xdr:row>42</xdr:row>
      <xdr:rowOff>38100</xdr:rowOff>
    </xdr:to>
    <xdr:cxnSp macro="">
      <xdr:nvCxnSpPr>
        <xdr:cNvPr id="55" name="直線コネクタ 54">
          <a:extLst>
            <a:ext uri="{FF2B5EF4-FFF2-40B4-BE49-F238E27FC236}">
              <a16:creationId xmlns:a16="http://schemas.microsoft.com/office/drawing/2014/main" id="{56C47116-D242-460B-957B-5F465F8DEFEE}"/>
            </a:ext>
          </a:extLst>
        </xdr:cNvPr>
        <xdr:cNvCxnSpPr/>
      </xdr:nvCxnSpPr>
      <xdr:spPr>
        <a:xfrm flipV="1">
          <a:off x="4634865"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340478" cy="259045"/>
    <xdr:sp macro="" textlink="">
      <xdr:nvSpPr>
        <xdr:cNvPr id="56" name="【図書館】&#10;有形固定資産減価償却率最小値テキスト">
          <a:extLst>
            <a:ext uri="{FF2B5EF4-FFF2-40B4-BE49-F238E27FC236}">
              <a16:creationId xmlns:a16="http://schemas.microsoft.com/office/drawing/2014/main" id="{09E3C0B1-9FAC-4313-9BFD-79A35CE1B5C2}"/>
            </a:ext>
          </a:extLst>
        </xdr:cNvPr>
        <xdr:cNvSpPr txBox="1"/>
      </xdr:nvSpPr>
      <xdr:spPr>
        <a:xfrm>
          <a:off x="4673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7" name="直線コネクタ 56">
          <a:extLst>
            <a:ext uri="{FF2B5EF4-FFF2-40B4-BE49-F238E27FC236}">
              <a16:creationId xmlns:a16="http://schemas.microsoft.com/office/drawing/2014/main" id="{CE968BDF-909E-4D1F-AFF5-56D790051D4E}"/>
            </a:ext>
          </a:extLst>
        </xdr:cNvPr>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86377</xdr:rowOff>
    </xdr:from>
    <xdr:ext cx="469744" cy="259045"/>
    <xdr:sp macro="" textlink="">
      <xdr:nvSpPr>
        <xdr:cNvPr id="58" name="【図書館】&#10;有形固定資産減価償却率最大値テキスト">
          <a:extLst>
            <a:ext uri="{FF2B5EF4-FFF2-40B4-BE49-F238E27FC236}">
              <a16:creationId xmlns:a16="http://schemas.microsoft.com/office/drawing/2014/main" id="{2F9BBBC3-7CE8-4344-9479-1352A71E6661}"/>
            </a:ext>
          </a:extLst>
        </xdr:cNvPr>
        <xdr:cNvSpPr txBox="1"/>
      </xdr:nvSpPr>
      <xdr:spPr>
        <a:xfrm>
          <a:off x="4673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139700</xdr:rowOff>
    </xdr:from>
    <xdr:to>
      <xdr:col>24</xdr:col>
      <xdr:colOff>152400</xdr:colOff>
      <xdr:row>34</xdr:row>
      <xdr:rowOff>139700</xdr:rowOff>
    </xdr:to>
    <xdr:cxnSp macro="">
      <xdr:nvCxnSpPr>
        <xdr:cNvPr id="59" name="直線コネクタ 58">
          <a:extLst>
            <a:ext uri="{FF2B5EF4-FFF2-40B4-BE49-F238E27FC236}">
              <a16:creationId xmlns:a16="http://schemas.microsoft.com/office/drawing/2014/main" id="{4C94E3CE-15EF-472D-910B-CF73D2B13F10}"/>
            </a:ext>
          </a:extLst>
        </xdr:cNvPr>
        <xdr:cNvCxnSpPr/>
      </xdr:nvCxnSpPr>
      <xdr:spPr>
        <a:xfrm>
          <a:off x="4546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152417</xdr:rowOff>
    </xdr:from>
    <xdr:ext cx="405111" cy="259045"/>
    <xdr:sp macro="" textlink="">
      <xdr:nvSpPr>
        <xdr:cNvPr id="60" name="【図書館】&#10;有形固定資産減価償却率平均値テキスト">
          <a:extLst>
            <a:ext uri="{FF2B5EF4-FFF2-40B4-BE49-F238E27FC236}">
              <a16:creationId xmlns:a16="http://schemas.microsoft.com/office/drawing/2014/main" id="{35E61689-1667-499D-9328-3B3957F9EF5A}"/>
            </a:ext>
          </a:extLst>
        </xdr:cNvPr>
        <xdr:cNvSpPr txBox="1"/>
      </xdr:nvSpPr>
      <xdr:spPr>
        <a:xfrm>
          <a:off x="4673600" y="66675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2540</xdr:rowOff>
    </xdr:from>
    <xdr:to>
      <xdr:col>24</xdr:col>
      <xdr:colOff>114300</xdr:colOff>
      <xdr:row>39</xdr:row>
      <xdr:rowOff>104140</xdr:rowOff>
    </xdr:to>
    <xdr:sp macro="" textlink="">
      <xdr:nvSpPr>
        <xdr:cNvPr id="61" name="フローチャート: 判断 60">
          <a:extLst>
            <a:ext uri="{FF2B5EF4-FFF2-40B4-BE49-F238E27FC236}">
              <a16:creationId xmlns:a16="http://schemas.microsoft.com/office/drawing/2014/main" id="{2E905AE6-6662-456F-8D14-BD54292A9E95}"/>
            </a:ext>
          </a:extLst>
        </xdr:cNvPr>
        <xdr:cNvSpPr/>
      </xdr:nvSpPr>
      <xdr:spPr>
        <a:xfrm>
          <a:off x="45847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170180</xdr:rowOff>
    </xdr:from>
    <xdr:to>
      <xdr:col>20</xdr:col>
      <xdr:colOff>38100</xdr:colOff>
      <xdr:row>39</xdr:row>
      <xdr:rowOff>100330</xdr:rowOff>
    </xdr:to>
    <xdr:sp macro="" textlink="">
      <xdr:nvSpPr>
        <xdr:cNvPr id="62" name="フローチャート: 判断 61">
          <a:extLst>
            <a:ext uri="{FF2B5EF4-FFF2-40B4-BE49-F238E27FC236}">
              <a16:creationId xmlns:a16="http://schemas.microsoft.com/office/drawing/2014/main" id="{2CAEE2C1-5D86-4CD0-8337-E68712C8141A}"/>
            </a:ext>
          </a:extLst>
        </xdr:cNvPr>
        <xdr:cNvSpPr/>
      </xdr:nvSpPr>
      <xdr:spPr>
        <a:xfrm>
          <a:off x="37465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90170</xdr:rowOff>
    </xdr:from>
    <xdr:to>
      <xdr:col>15</xdr:col>
      <xdr:colOff>101600</xdr:colOff>
      <xdr:row>39</xdr:row>
      <xdr:rowOff>20320</xdr:rowOff>
    </xdr:to>
    <xdr:sp macro="" textlink="">
      <xdr:nvSpPr>
        <xdr:cNvPr id="63" name="フローチャート: 判断 62">
          <a:extLst>
            <a:ext uri="{FF2B5EF4-FFF2-40B4-BE49-F238E27FC236}">
              <a16:creationId xmlns:a16="http://schemas.microsoft.com/office/drawing/2014/main" id="{F698F0CC-20EE-4E77-BAE8-0D6F261EC15B}"/>
            </a:ext>
          </a:extLst>
        </xdr:cNvPr>
        <xdr:cNvSpPr/>
      </xdr:nvSpPr>
      <xdr:spPr>
        <a:xfrm>
          <a:off x="2857500" y="660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107950</xdr:rowOff>
    </xdr:from>
    <xdr:to>
      <xdr:col>10</xdr:col>
      <xdr:colOff>165100</xdr:colOff>
      <xdr:row>39</xdr:row>
      <xdr:rowOff>38100</xdr:rowOff>
    </xdr:to>
    <xdr:sp macro="" textlink="">
      <xdr:nvSpPr>
        <xdr:cNvPr id="64" name="フローチャート: 判断 63">
          <a:extLst>
            <a:ext uri="{FF2B5EF4-FFF2-40B4-BE49-F238E27FC236}">
              <a16:creationId xmlns:a16="http://schemas.microsoft.com/office/drawing/2014/main" id="{8C18F6E4-52D5-4CDB-96B4-598B31DCBB74}"/>
            </a:ext>
          </a:extLst>
        </xdr:cNvPr>
        <xdr:cNvSpPr/>
      </xdr:nvSpPr>
      <xdr:spPr>
        <a:xfrm>
          <a:off x="1968500" y="662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1DEB1406-098B-4E17-9981-9BC622A95FB4}"/>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D75EBD18-1028-4587-91F4-F0348C970728}"/>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9249ECA1-9EBB-4186-8048-8B74770123D1}"/>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88FDD9F2-2897-4F89-8364-0821FDC664BC}"/>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D8E594E3-9E47-4421-9AE0-BD37422D405B}"/>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31750</xdr:rowOff>
    </xdr:from>
    <xdr:to>
      <xdr:col>24</xdr:col>
      <xdr:colOff>114300</xdr:colOff>
      <xdr:row>37</xdr:row>
      <xdr:rowOff>133350</xdr:rowOff>
    </xdr:to>
    <xdr:sp macro="" textlink="">
      <xdr:nvSpPr>
        <xdr:cNvPr id="70" name="楕円 69">
          <a:extLst>
            <a:ext uri="{FF2B5EF4-FFF2-40B4-BE49-F238E27FC236}">
              <a16:creationId xmlns:a16="http://schemas.microsoft.com/office/drawing/2014/main" id="{5063A29F-A7AF-407E-8FD7-043B1D905BFD}"/>
            </a:ext>
          </a:extLst>
        </xdr:cNvPr>
        <xdr:cNvSpPr/>
      </xdr:nvSpPr>
      <xdr:spPr>
        <a:xfrm>
          <a:off x="4584700" y="637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54627</xdr:rowOff>
    </xdr:from>
    <xdr:ext cx="405111" cy="259045"/>
    <xdr:sp macro="" textlink="">
      <xdr:nvSpPr>
        <xdr:cNvPr id="71" name="【図書館】&#10;有形固定資産減価償却率該当値テキスト">
          <a:extLst>
            <a:ext uri="{FF2B5EF4-FFF2-40B4-BE49-F238E27FC236}">
              <a16:creationId xmlns:a16="http://schemas.microsoft.com/office/drawing/2014/main" id="{CB1A7414-2CBC-42C3-87F9-AC43BA32373B}"/>
            </a:ext>
          </a:extLst>
        </xdr:cNvPr>
        <xdr:cNvSpPr txBox="1"/>
      </xdr:nvSpPr>
      <xdr:spPr>
        <a:xfrm>
          <a:off x="4673600" y="6226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57150</xdr:rowOff>
    </xdr:from>
    <xdr:to>
      <xdr:col>20</xdr:col>
      <xdr:colOff>38100</xdr:colOff>
      <xdr:row>37</xdr:row>
      <xdr:rowOff>158750</xdr:rowOff>
    </xdr:to>
    <xdr:sp macro="" textlink="">
      <xdr:nvSpPr>
        <xdr:cNvPr id="72" name="楕円 71">
          <a:extLst>
            <a:ext uri="{FF2B5EF4-FFF2-40B4-BE49-F238E27FC236}">
              <a16:creationId xmlns:a16="http://schemas.microsoft.com/office/drawing/2014/main" id="{4A191F2D-E8F3-4503-B4A3-33B83E101581}"/>
            </a:ext>
          </a:extLst>
        </xdr:cNvPr>
        <xdr:cNvSpPr/>
      </xdr:nvSpPr>
      <xdr:spPr>
        <a:xfrm>
          <a:off x="37465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82550</xdr:rowOff>
    </xdr:from>
    <xdr:to>
      <xdr:col>24</xdr:col>
      <xdr:colOff>63500</xdr:colOff>
      <xdr:row>37</xdr:row>
      <xdr:rowOff>107950</xdr:rowOff>
    </xdr:to>
    <xdr:cxnSp macro="">
      <xdr:nvCxnSpPr>
        <xdr:cNvPr id="73" name="直線コネクタ 72">
          <a:extLst>
            <a:ext uri="{FF2B5EF4-FFF2-40B4-BE49-F238E27FC236}">
              <a16:creationId xmlns:a16="http://schemas.microsoft.com/office/drawing/2014/main" id="{BD6259B9-734F-4919-9C46-FF2AE1B43F4E}"/>
            </a:ext>
          </a:extLst>
        </xdr:cNvPr>
        <xdr:cNvCxnSpPr/>
      </xdr:nvCxnSpPr>
      <xdr:spPr>
        <a:xfrm flipV="1">
          <a:off x="3797300" y="64262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82550</xdr:rowOff>
    </xdr:from>
    <xdr:to>
      <xdr:col>15</xdr:col>
      <xdr:colOff>101600</xdr:colOff>
      <xdr:row>38</xdr:row>
      <xdr:rowOff>12700</xdr:rowOff>
    </xdr:to>
    <xdr:sp macro="" textlink="">
      <xdr:nvSpPr>
        <xdr:cNvPr id="74" name="楕円 73">
          <a:extLst>
            <a:ext uri="{FF2B5EF4-FFF2-40B4-BE49-F238E27FC236}">
              <a16:creationId xmlns:a16="http://schemas.microsoft.com/office/drawing/2014/main" id="{4A34C2BF-AB4B-4264-8022-D0EF2E3FFC91}"/>
            </a:ext>
          </a:extLst>
        </xdr:cNvPr>
        <xdr:cNvSpPr/>
      </xdr:nvSpPr>
      <xdr:spPr>
        <a:xfrm>
          <a:off x="2857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107950</xdr:rowOff>
    </xdr:from>
    <xdr:to>
      <xdr:col>19</xdr:col>
      <xdr:colOff>177800</xdr:colOff>
      <xdr:row>37</xdr:row>
      <xdr:rowOff>133350</xdr:rowOff>
    </xdr:to>
    <xdr:cxnSp macro="">
      <xdr:nvCxnSpPr>
        <xdr:cNvPr id="75" name="直線コネクタ 74">
          <a:extLst>
            <a:ext uri="{FF2B5EF4-FFF2-40B4-BE49-F238E27FC236}">
              <a16:creationId xmlns:a16="http://schemas.microsoft.com/office/drawing/2014/main" id="{16E51641-9B58-47C3-8D1C-79E9BF7FF2D2}"/>
            </a:ext>
          </a:extLst>
        </xdr:cNvPr>
        <xdr:cNvCxnSpPr/>
      </xdr:nvCxnSpPr>
      <xdr:spPr>
        <a:xfrm flipV="1">
          <a:off x="2908300" y="6451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107950</xdr:rowOff>
    </xdr:from>
    <xdr:to>
      <xdr:col>10</xdr:col>
      <xdr:colOff>165100</xdr:colOff>
      <xdr:row>38</xdr:row>
      <xdr:rowOff>38100</xdr:rowOff>
    </xdr:to>
    <xdr:sp macro="" textlink="">
      <xdr:nvSpPr>
        <xdr:cNvPr id="76" name="楕円 75">
          <a:extLst>
            <a:ext uri="{FF2B5EF4-FFF2-40B4-BE49-F238E27FC236}">
              <a16:creationId xmlns:a16="http://schemas.microsoft.com/office/drawing/2014/main" id="{FD7A9799-BF0E-4A15-A3BD-88337FABE318}"/>
            </a:ext>
          </a:extLst>
        </xdr:cNvPr>
        <xdr:cNvSpPr/>
      </xdr:nvSpPr>
      <xdr:spPr>
        <a:xfrm>
          <a:off x="19685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133350</xdr:rowOff>
    </xdr:from>
    <xdr:to>
      <xdr:col>15</xdr:col>
      <xdr:colOff>50800</xdr:colOff>
      <xdr:row>37</xdr:row>
      <xdr:rowOff>158750</xdr:rowOff>
    </xdr:to>
    <xdr:cxnSp macro="">
      <xdr:nvCxnSpPr>
        <xdr:cNvPr id="77" name="直線コネクタ 76">
          <a:extLst>
            <a:ext uri="{FF2B5EF4-FFF2-40B4-BE49-F238E27FC236}">
              <a16:creationId xmlns:a16="http://schemas.microsoft.com/office/drawing/2014/main" id="{D8C3F6C5-A129-447C-8BDB-CA1A066573E9}"/>
            </a:ext>
          </a:extLst>
        </xdr:cNvPr>
        <xdr:cNvCxnSpPr/>
      </xdr:nvCxnSpPr>
      <xdr:spPr>
        <a:xfrm flipV="1">
          <a:off x="2019300" y="6477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91457</xdr:rowOff>
    </xdr:from>
    <xdr:ext cx="405111" cy="259045"/>
    <xdr:sp macro="" textlink="">
      <xdr:nvSpPr>
        <xdr:cNvPr id="78" name="n_1aveValue【図書館】&#10;有形固定資産減価償却率">
          <a:extLst>
            <a:ext uri="{FF2B5EF4-FFF2-40B4-BE49-F238E27FC236}">
              <a16:creationId xmlns:a16="http://schemas.microsoft.com/office/drawing/2014/main" id="{6FE17A6D-CD7B-418E-AE72-033E72896954}"/>
            </a:ext>
          </a:extLst>
        </xdr:cNvPr>
        <xdr:cNvSpPr txBox="1"/>
      </xdr:nvSpPr>
      <xdr:spPr>
        <a:xfrm>
          <a:off x="3582044" y="677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11447</xdr:rowOff>
    </xdr:from>
    <xdr:ext cx="405111" cy="259045"/>
    <xdr:sp macro="" textlink="">
      <xdr:nvSpPr>
        <xdr:cNvPr id="79" name="n_2aveValue【図書館】&#10;有形固定資産減価償却率">
          <a:extLst>
            <a:ext uri="{FF2B5EF4-FFF2-40B4-BE49-F238E27FC236}">
              <a16:creationId xmlns:a16="http://schemas.microsoft.com/office/drawing/2014/main" id="{7236475F-B33F-4AB6-B0C6-8367D7813C84}"/>
            </a:ext>
          </a:extLst>
        </xdr:cNvPr>
        <xdr:cNvSpPr txBox="1"/>
      </xdr:nvSpPr>
      <xdr:spPr>
        <a:xfrm>
          <a:off x="2705744" y="669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29227</xdr:rowOff>
    </xdr:from>
    <xdr:ext cx="405111" cy="259045"/>
    <xdr:sp macro="" textlink="">
      <xdr:nvSpPr>
        <xdr:cNvPr id="80" name="n_3aveValue【図書館】&#10;有形固定資産減価償却率">
          <a:extLst>
            <a:ext uri="{FF2B5EF4-FFF2-40B4-BE49-F238E27FC236}">
              <a16:creationId xmlns:a16="http://schemas.microsoft.com/office/drawing/2014/main" id="{9636375C-FC17-4535-BFDB-AA56076C953C}"/>
            </a:ext>
          </a:extLst>
        </xdr:cNvPr>
        <xdr:cNvSpPr txBox="1"/>
      </xdr:nvSpPr>
      <xdr:spPr>
        <a:xfrm>
          <a:off x="1816744" y="6715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3827</xdr:rowOff>
    </xdr:from>
    <xdr:ext cx="405111" cy="259045"/>
    <xdr:sp macro="" textlink="">
      <xdr:nvSpPr>
        <xdr:cNvPr id="81" name="n_1mainValue【図書館】&#10;有形固定資産減価償却率">
          <a:extLst>
            <a:ext uri="{FF2B5EF4-FFF2-40B4-BE49-F238E27FC236}">
              <a16:creationId xmlns:a16="http://schemas.microsoft.com/office/drawing/2014/main" id="{6EC2733F-DBBD-4EA7-90A3-7F07631C1E63}"/>
            </a:ext>
          </a:extLst>
        </xdr:cNvPr>
        <xdr:cNvSpPr txBox="1"/>
      </xdr:nvSpPr>
      <xdr:spPr>
        <a:xfrm>
          <a:off x="3582044" y="617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29227</xdr:rowOff>
    </xdr:from>
    <xdr:ext cx="405111" cy="259045"/>
    <xdr:sp macro="" textlink="">
      <xdr:nvSpPr>
        <xdr:cNvPr id="82" name="n_2mainValue【図書館】&#10;有形固定資産減価償却率">
          <a:extLst>
            <a:ext uri="{FF2B5EF4-FFF2-40B4-BE49-F238E27FC236}">
              <a16:creationId xmlns:a16="http://schemas.microsoft.com/office/drawing/2014/main" id="{E5B83F8B-3ABE-4992-9DFB-60A6C2C52D5D}"/>
            </a:ext>
          </a:extLst>
        </xdr:cNvPr>
        <xdr:cNvSpPr txBox="1"/>
      </xdr:nvSpPr>
      <xdr:spPr>
        <a:xfrm>
          <a:off x="2705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54627</xdr:rowOff>
    </xdr:from>
    <xdr:ext cx="405111" cy="259045"/>
    <xdr:sp macro="" textlink="">
      <xdr:nvSpPr>
        <xdr:cNvPr id="83" name="n_3mainValue【図書館】&#10;有形固定資産減価償却率">
          <a:extLst>
            <a:ext uri="{FF2B5EF4-FFF2-40B4-BE49-F238E27FC236}">
              <a16:creationId xmlns:a16="http://schemas.microsoft.com/office/drawing/2014/main" id="{6E1F4086-966B-4987-B181-30751B16E5FC}"/>
            </a:ext>
          </a:extLst>
        </xdr:cNvPr>
        <xdr:cNvSpPr txBox="1"/>
      </xdr:nvSpPr>
      <xdr:spPr>
        <a:xfrm>
          <a:off x="1816744" y="6226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4" name="正方形/長方形 83">
          <a:extLst>
            <a:ext uri="{FF2B5EF4-FFF2-40B4-BE49-F238E27FC236}">
              <a16:creationId xmlns:a16="http://schemas.microsoft.com/office/drawing/2014/main" id="{9FAED390-058C-43BE-A3B8-1D3DEF97576E}"/>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5" name="正方形/長方形 84">
          <a:extLst>
            <a:ext uri="{FF2B5EF4-FFF2-40B4-BE49-F238E27FC236}">
              <a16:creationId xmlns:a16="http://schemas.microsoft.com/office/drawing/2014/main" id="{2775426B-58A1-452D-90B4-0112E3E9356B}"/>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6" name="正方形/長方形 85">
          <a:extLst>
            <a:ext uri="{FF2B5EF4-FFF2-40B4-BE49-F238E27FC236}">
              <a16:creationId xmlns:a16="http://schemas.microsoft.com/office/drawing/2014/main" id="{0EF067FF-9377-4E2D-8523-65EC77A5EB5A}"/>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7" name="正方形/長方形 86">
          <a:extLst>
            <a:ext uri="{FF2B5EF4-FFF2-40B4-BE49-F238E27FC236}">
              <a16:creationId xmlns:a16="http://schemas.microsoft.com/office/drawing/2014/main" id="{09087953-C26E-4ECF-ADAF-D82178C0C856}"/>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8" name="正方形/長方形 87">
          <a:extLst>
            <a:ext uri="{FF2B5EF4-FFF2-40B4-BE49-F238E27FC236}">
              <a16:creationId xmlns:a16="http://schemas.microsoft.com/office/drawing/2014/main" id="{926A4AC4-719D-4E19-99F0-14D7D7989BF3}"/>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9" name="正方形/長方形 88">
          <a:extLst>
            <a:ext uri="{FF2B5EF4-FFF2-40B4-BE49-F238E27FC236}">
              <a16:creationId xmlns:a16="http://schemas.microsoft.com/office/drawing/2014/main" id="{F1F37E6A-45BB-41DC-B814-81A87122B986}"/>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0" name="正方形/長方形 89">
          <a:extLst>
            <a:ext uri="{FF2B5EF4-FFF2-40B4-BE49-F238E27FC236}">
              <a16:creationId xmlns:a16="http://schemas.microsoft.com/office/drawing/2014/main" id="{8054B594-67C2-42C3-93B0-725DAFD87929}"/>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1" name="正方形/長方形 90">
          <a:extLst>
            <a:ext uri="{FF2B5EF4-FFF2-40B4-BE49-F238E27FC236}">
              <a16:creationId xmlns:a16="http://schemas.microsoft.com/office/drawing/2014/main" id="{ED6A9E6A-380B-46C5-B6E7-C3A75126852B}"/>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2" name="テキスト ボックス 91">
          <a:extLst>
            <a:ext uri="{FF2B5EF4-FFF2-40B4-BE49-F238E27FC236}">
              <a16:creationId xmlns:a16="http://schemas.microsoft.com/office/drawing/2014/main" id="{466F1484-F30B-4227-9F79-B97DE9E21EBC}"/>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3" name="直線コネクタ 92">
          <a:extLst>
            <a:ext uri="{FF2B5EF4-FFF2-40B4-BE49-F238E27FC236}">
              <a16:creationId xmlns:a16="http://schemas.microsoft.com/office/drawing/2014/main" id="{CB14E269-86BF-4986-9160-B38A5561EDFA}"/>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4" name="直線コネクタ 93">
          <a:extLst>
            <a:ext uri="{FF2B5EF4-FFF2-40B4-BE49-F238E27FC236}">
              <a16:creationId xmlns:a16="http://schemas.microsoft.com/office/drawing/2014/main" id="{8C559C15-5FEF-4929-9D97-4CE04A82BA64}"/>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5" name="テキスト ボックス 94">
          <a:extLst>
            <a:ext uri="{FF2B5EF4-FFF2-40B4-BE49-F238E27FC236}">
              <a16:creationId xmlns:a16="http://schemas.microsoft.com/office/drawing/2014/main" id="{811846E3-440E-46B1-8A21-69681979A4FA}"/>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6" name="直線コネクタ 95">
          <a:extLst>
            <a:ext uri="{FF2B5EF4-FFF2-40B4-BE49-F238E27FC236}">
              <a16:creationId xmlns:a16="http://schemas.microsoft.com/office/drawing/2014/main" id="{99F666CC-716E-44F9-A7AA-BC579EC3C5E1}"/>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7" name="テキスト ボックス 96">
          <a:extLst>
            <a:ext uri="{FF2B5EF4-FFF2-40B4-BE49-F238E27FC236}">
              <a16:creationId xmlns:a16="http://schemas.microsoft.com/office/drawing/2014/main" id="{2DAB4E62-FD0C-447D-A071-486B3BD71BCE}"/>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8" name="直線コネクタ 97">
          <a:extLst>
            <a:ext uri="{FF2B5EF4-FFF2-40B4-BE49-F238E27FC236}">
              <a16:creationId xmlns:a16="http://schemas.microsoft.com/office/drawing/2014/main" id="{F9C68D07-874A-4A43-9FF9-34C6BAE95FE3}"/>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9" name="テキスト ボックス 98">
          <a:extLst>
            <a:ext uri="{FF2B5EF4-FFF2-40B4-BE49-F238E27FC236}">
              <a16:creationId xmlns:a16="http://schemas.microsoft.com/office/drawing/2014/main" id="{B2542507-6336-46BD-971B-6D1DE22F271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0" name="直線コネクタ 99">
          <a:extLst>
            <a:ext uri="{FF2B5EF4-FFF2-40B4-BE49-F238E27FC236}">
              <a16:creationId xmlns:a16="http://schemas.microsoft.com/office/drawing/2014/main" id="{211AAC2F-3E35-4CB9-A524-925B238293BD}"/>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1" name="テキスト ボックス 100">
          <a:extLst>
            <a:ext uri="{FF2B5EF4-FFF2-40B4-BE49-F238E27FC236}">
              <a16:creationId xmlns:a16="http://schemas.microsoft.com/office/drawing/2014/main" id="{6D42E547-AFFF-4316-B103-90D8160581E4}"/>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2" name="直線コネクタ 101">
          <a:extLst>
            <a:ext uri="{FF2B5EF4-FFF2-40B4-BE49-F238E27FC236}">
              <a16:creationId xmlns:a16="http://schemas.microsoft.com/office/drawing/2014/main" id="{3C278EF0-D8F8-4C16-86DF-219803A9F02C}"/>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3" name="テキスト ボックス 102">
          <a:extLst>
            <a:ext uri="{FF2B5EF4-FFF2-40B4-BE49-F238E27FC236}">
              <a16:creationId xmlns:a16="http://schemas.microsoft.com/office/drawing/2014/main" id="{DBEADD5F-E68D-4571-8519-31F27BB706E4}"/>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a:extLst>
            <a:ext uri="{FF2B5EF4-FFF2-40B4-BE49-F238E27FC236}">
              <a16:creationId xmlns:a16="http://schemas.microsoft.com/office/drawing/2014/main" id="{B671F364-76E7-4878-9EAC-3A010B7A3305}"/>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5" name="テキスト ボックス 104">
          <a:extLst>
            <a:ext uri="{FF2B5EF4-FFF2-40B4-BE49-F238E27FC236}">
              <a16:creationId xmlns:a16="http://schemas.microsoft.com/office/drawing/2014/main" id="{793320E0-06A7-4960-A4D8-05EDB5DA0993}"/>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図書館】&#10;一人当たり面積グラフ枠">
          <a:extLst>
            <a:ext uri="{FF2B5EF4-FFF2-40B4-BE49-F238E27FC236}">
              <a16:creationId xmlns:a16="http://schemas.microsoft.com/office/drawing/2014/main" id="{52CBD145-20B4-4794-ACDC-C73BC4998E98}"/>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106680</xdr:rowOff>
    </xdr:from>
    <xdr:to>
      <xdr:col>54</xdr:col>
      <xdr:colOff>189865</xdr:colOff>
      <xdr:row>41</xdr:row>
      <xdr:rowOff>169545</xdr:rowOff>
    </xdr:to>
    <xdr:cxnSp macro="">
      <xdr:nvCxnSpPr>
        <xdr:cNvPr id="107" name="直線コネクタ 106">
          <a:extLst>
            <a:ext uri="{FF2B5EF4-FFF2-40B4-BE49-F238E27FC236}">
              <a16:creationId xmlns:a16="http://schemas.microsoft.com/office/drawing/2014/main" id="{33922B57-69E1-4E71-B456-2CAC7D3EEE74}"/>
            </a:ext>
          </a:extLst>
        </xdr:cNvPr>
        <xdr:cNvCxnSpPr/>
      </xdr:nvCxnSpPr>
      <xdr:spPr>
        <a:xfrm flipV="1">
          <a:off x="10476865" y="5935980"/>
          <a:ext cx="0"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1922</xdr:rowOff>
    </xdr:from>
    <xdr:ext cx="469744" cy="259045"/>
    <xdr:sp macro="" textlink="">
      <xdr:nvSpPr>
        <xdr:cNvPr id="108" name="【図書館】&#10;一人当たり面積最小値テキスト">
          <a:extLst>
            <a:ext uri="{FF2B5EF4-FFF2-40B4-BE49-F238E27FC236}">
              <a16:creationId xmlns:a16="http://schemas.microsoft.com/office/drawing/2014/main" id="{EEA90E3A-7D49-4A24-A3FD-53B529041A94}"/>
            </a:ext>
          </a:extLst>
        </xdr:cNvPr>
        <xdr:cNvSpPr txBox="1"/>
      </xdr:nvSpPr>
      <xdr:spPr>
        <a:xfrm>
          <a:off x="10515600" y="720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169545</xdr:rowOff>
    </xdr:from>
    <xdr:to>
      <xdr:col>55</xdr:col>
      <xdr:colOff>88900</xdr:colOff>
      <xdr:row>41</xdr:row>
      <xdr:rowOff>169545</xdr:rowOff>
    </xdr:to>
    <xdr:cxnSp macro="">
      <xdr:nvCxnSpPr>
        <xdr:cNvPr id="109" name="直線コネクタ 108">
          <a:extLst>
            <a:ext uri="{FF2B5EF4-FFF2-40B4-BE49-F238E27FC236}">
              <a16:creationId xmlns:a16="http://schemas.microsoft.com/office/drawing/2014/main" id="{82212DF5-7367-4975-AF3F-70EFF08850B0}"/>
            </a:ext>
          </a:extLst>
        </xdr:cNvPr>
        <xdr:cNvCxnSpPr/>
      </xdr:nvCxnSpPr>
      <xdr:spPr>
        <a:xfrm>
          <a:off x="10388600" y="719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53357</xdr:rowOff>
    </xdr:from>
    <xdr:ext cx="469744" cy="259045"/>
    <xdr:sp macro="" textlink="">
      <xdr:nvSpPr>
        <xdr:cNvPr id="110" name="【図書館】&#10;一人当たり面積最大値テキスト">
          <a:extLst>
            <a:ext uri="{FF2B5EF4-FFF2-40B4-BE49-F238E27FC236}">
              <a16:creationId xmlns:a16="http://schemas.microsoft.com/office/drawing/2014/main" id="{792A3153-E210-464D-A76C-A9406DC25836}"/>
            </a:ext>
          </a:extLst>
        </xdr:cNvPr>
        <xdr:cNvSpPr txBox="1"/>
      </xdr:nvSpPr>
      <xdr:spPr>
        <a:xfrm>
          <a:off x="10515600" y="571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106680</xdr:rowOff>
    </xdr:from>
    <xdr:to>
      <xdr:col>55</xdr:col>
      <xdr:colOff>88900</xdr:colOff>
      <xdr:row>34</xdr:row>
      <xdr:rowOff>106680</xdr:rowOff>
    </xdr:to>
    <xdr:cxnSp macro="">
      <xdr:nvCxnSpPr>
        <xdr:cNvPr id="111" name="直線コネクタ 110">
          <a:extLst>
            <a:ext uri="{FF2B5EF4-FFF2-40B4-BE49-F238E27FC236}">
              <a16:creationId xmlns:a16="http://schemas.microsoft.com/office/drawing/2014/main" id="{5CAABAE2-43E8-4ADC-A1B0-7D79D1708206}"/>
            </a:ext>
          </a:extLst>
        </xdr:cNvPr>
        <xdr:cNvCxnSpPr/>
      </xdr:nvCxnSpPr>
      <xdr:spPr>
        <a:xfrm>
          <a:off x="10388600" y="593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76852</xdr:rowOff>
    </xdr:from>
    <xdr:ext cx="469744" cy="259045"/>
    <xdr:sp macro="" textlink="">
      <xdr:nvSpPr>
        <xdr:cNvPr id="112" name="【図書館】&#10;一人当たり面積平均値テキスト">
          <a:extLst>
            <a:ext uri="{FF2B5EF4-FFF2-40B4-BE49-F238E27FC236}">
              <a16:creationId xmlns:a16="http://schemas.microsoft.com/office/drawing/2014/main" id="{3E945FED-1976-4B07-A509-E344D3ADAFB3}"/>
            </a:ext>
          </a:extLst>
        </xdr:cNvPr>
        <xdr:cNvSpPr txBox="1"/>
      </xdr:nvSpPr>
      <xdr:spPr>
        <a:xfrm>
          <a:off x="10515600" y="65919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53975</xdr:rowOff>
    </xdr:from>
    <xdr:to>
      <xdr:col>55</xdr:col>
      <xdr:colOff>50800</xdr:colOff>
      <xdr:row>39</xdr:row>
      <xdr:rowOff>155575</xdr:rowOff>
    </xdr:to>
    <xdr:sp macro="" textlink="">
      <xdr:nvSpPr>
        <xdr:cNvPr id="113" name="フローチャート: 判断 112">
          <a:extLst>
            <a:ext uri="{FF2B5EF4-FFF2-40B4-BE49-F238E27FC236}">
              <a16:creationId xmlns:a16="http://schemas.microsoft.com/office/drawing/2014/main" id="{1162C353-8AB0-4638-B052-CF761D9A2249}"/>
            </a:ext>
          </a:extLst>
        </xdr:cNvPr>
        <xdr:cNvSpPr/>
      </xdr:nvSpPr>
      <xdr:spPr>
        <a:xfrm>
          <a:off x="10426700" y="674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80645</xdr:rowOff>
    </xdr:from>
    <xdr:to>
      <xdr:col>50</xdr:col>
      <xdr:colOff>165100</xdr:colOff>
      <xdr:row>40</xdr:row>
      <xdr:rowOff>10795</xdr:rowOff>
    </xdr:to>
    <xdr:sp macro="" textlink="">
      <xdr:nvSpPr>
        <xdr:cNvPr id="114" name="フローチャート: 判断 113">
          <a:extLst>
            <a:ext uri="{FF2B5EF4-FFF2-40B4-BE49-F238E27FC236}">
              <a16:creationId xmlns:a16="http://schemas.microsoft.com/office/drawing/2014/main" id="{A9C7F37E-326D-408C-BAC9-3AE960A1232B}"/>
            </a:ext>
          </a:extLst>
        </xdr:cNvPr>
        <xdr:cNvSpPr/>
      </xdr:nvSpPr>
      <xdr:spPr>
        <a:xfrm>
          <a:off x="9588500" y="676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113030</xdr:rowOff>
    </xdr:from>
    <xdr:to>
      <xdr:col>46</xdr:col>
      <xdr:colOff>38100</xdr:colOff>
      <xdr:row>40</xdr:row>
      <xdr:rowOff>43180</xdr:rowOff>
    </xdr:to>
    <xdr:sp macro="" textlink="">
      <xdr:nvSpPr>
        <xdr:cNvPr id="115" name="フローチャート: 判断 114">
          <a:extLst>
            <a:ext uri="{FF2B5EF4-FFF2-40B4-BE49-F238E27FC236}">
              <a16:creationId xmlns:a16="http://schemas.microsoft.com/office/drawing/2014/main" id="{BF93E319-4FB0-4232-9E12-EE6DB058CBA1}"/>
            </a:ext>
          </a:extLst>
        </xdr:cNvPr>
        <xdr:cNvSpPr/>
      </xdr:nvSpPr>
      <xdr:spPr>
        <a:xfrm>
          <a:off x="8699500" y="67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76835</xdr:rowOff>
    </xdr:from>
    <xdr:to>
      <xdr:col>41</xdr:col>
      <xdr:colOff>101600</xdr:colOff>
      <xdr:row>40</xdr:row>
      <xdr:rowOff>6985</xdr:rowOff>
    </xdr:to>
    <xdr:sp macro="" textlink="">
      <xdr:nvSpPr>
        <xdr:cNvPr id="116" name="フローチャート: 判断 115">
          <a:extLst>
            <a:ext uri="{FF2B5EF4-FFF2-40B4-BE49-F238E27FC236}">
              <a16:creationId xmlns:a16="http://schemas.microsoft.com/office/drawing/2014/main" id="{44D09635-B299-4D99-B304-4CFB7C0198EA}"/>
            </a:ext>
          </a:extLst>
        </xdr:cNvPr>
        <xdr:cNvSpPr/>
      </xdr:nvSpPr>
      <xdr:spPr>
        <a:xfrm>
          <a:off x="7810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E64C0CA3-EB66-4B1A-96F7-DCAE5C01A489}"/>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024997E5-A8F0-46E2-AD57-D4D47568056B}"/>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69B478E2-EAB3-424F-B776-65D5C43421D1}"/>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C3DF730E-F139-490A-BD8F-FED5FBC07E0A}"/>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16E72054-255A-4A3F-82B1-470553BE7FF9}"/>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71120</xdr:rowOff>
    </xdr:from>
    <xdr:to>
      <xdr:col>55</xdr:col>
      <xdr:colOff>50800</xdr:colOff>
      <xdr:row>42</xdr:row>
      <xdr:rowOff>1270</xdr:rowOff>
    </xdr:to>
    <xdr:sp macro="" textlink="">
      <xdr:nvSpPr>
        <xdr:cNvPr id="122" name="楕円 121">
          <a:extLst>
            <a:ext uri="{FF2B5EF4-FFF2-40B4-BE49-F238E27FC236}">
              <a16:creationId xmlns:a16="http://schemas.microsoft.com/office/drawing/2014/main" id="{D28B53A1-DEA3-4C25-9FBC-2A0977E37017}"/>
            </a:ext>
          </a:extLst>
        </xdr:cNvPr>
        <xdr:cNvSpPr/>
      </xdr:nvSpPr>
      <xdr:spPr>
        <a:xfrm>
          <a:off x="10426700" y="710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157497</xdr:rowOff>
    </xdr:from>
    <xdr:ext cx="469744" cy="259045"/>
    <xdr:sp macro="" textlink="">
      <xdr:nvSpPr>
        <xdr:cNvPr id="123" name="【図書館】&#10;一人当たり面積該当値テキスト">
          <a:extLst>
            <a:ext uri="{FF2B5EF4-FFF2-40B4-BE49-F238E27FC236}">
              <a16:creationId xmlns:a16="http://schemas.microsoft.com/office/drawing/2014/main" id="{FE8F19B4-BEC5-4D6A-8150-F4AD9B94DB42}"/>
            </a:ext>
          </a:extLst>
        </xdr:cNvPr>
        <xdr:cNvSpPr txBox="1"/>
      </xdr:nvSpPr>
      <xdr:spPr>
        <a:xfrm>
          <a:off x="10515600" y="701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73025</xdr:rowOff>
    </xdr:from>
    <xdr:to>
      <xdr:col>50</xdr:col>
      <xdr:colOff>165100</xdr:colOff>
      <xdr:row>42</xdr:row>
      <xdr:rowOff>3175</xdr:rowOff>
    </xdr:to>
    <xdr:sp macro="" textlink="">
      <xdr:nvSpPr>
        <xdr:cNvPr id="124" name="楕円 123">
          <a:extLst>
            <a:ext uri="{FF2B5EF4-FFF2-40B4-BE49-F238E27FC236}">
              <a16:creationId xmlns:a16="http://schemas.microsoft.com/office/drawing/2014/main" id="{B424FA02-4D53-469D-9DB4-2B04AE89379D}"/>
            </a:ext>
          </a:extLst>
        </xdr:cNvPr>
        <xdr:cNvSpPr/>
      </xdr:nvSpPr>
      <xdr:spPr>
        <a:xfrm>
          <a:off x="9588500" y="710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121920</xdr:rowOff>
    </xdr:from>
    <xdr:to>
      <xdr:col>55</xdr:col>
      <xdr:colOff>0</xdr:colOff>
      <xdr:row>41</xdr:row>
      <xdr:rowOff>123825</xdr:rowOff>
    </xdr:to>
    <xdr:cxnSp macro="">
      <xdr:nvCxnSpPr>
        <xdr:cNvPr id="125" name="直線コネクタ 124">
          <a:extLst>
            <a:ext uri="{FF2B5EF4-FFF2-40B4-BE49-F238E27FC236}">
              <a16:creationId xmlns:a16="http://schemas.microsoft.com/office/drawing/2014/main" id="{643D6CC4-354A-4099-9D62-49C5D1273EFC}"/>
            </a:ext>
          </a:extLst>
        </xdr:cNvPr>
        <xdr:cNvCxnSpPr/>
      </xdr:nvCxnSpPr>
      <xdr:spPr>
        <a:xfrm flipV="1">
          <a:off x="9639300" y="715137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73025</xdr:rowOff>
    </xdr:from>
    <xdr:to>
      <xdr:col>46</xdr:col>
      <xdr:colOff>38100</xdr:colOff>
      <xdr:row>42</xdr:row>
      <xdr:rowOff>3175</xdr:rowOff>
    </xdr:to>
    <xdr:sp macro="" textlink="">
      <xdr:nvSpPr>
        <xdr:cNvPr id="126" name="楕円 125">
          <a:extLst>
            <a:ext uri="{FF2B5EF4-FFF2-40B4-BE49-F238E27FC236}">
              <a16:creationId xmlns:a16="http://schemas.microsoft.com/office/drawing/2014/main" id="{5D34F412-1556-40AF-80F6-57E6E741AFDF}"/>
            </a:ext>
          </a:extLst>
        </xdr:cNvPr>
        <xdr:cNvSpPr/>
      </xdr:nvSpPr>
      <xdr:spPr>
        <a:xfrm>
          <a:off x="8699500" y="710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123825</xdr:rowOff>
    </xdr:from>
    <xdr:to>
      <xdr:col>50</xdr:col>
      <xdr:colOff>114300</xdr:colOff>
      <xdr:row>41</xdr:row>
      <xdr:rowOff>123825</xdr:rowOff>
    </xdr:to>
    <xdr:cxnSp macro="">
      <xdr:nvCxnSpPr>
        <xdr:cNvPr id="127" name="直線コネクタ 126">
          <a:extLst>
            <a:ext uri="{FF2B5EF4-FFF2-40B4-BE49-F238E27FC236}">
              <a16:creationId xmlns:a16="http://schemas.microsoft.com/office/drawing/2014/main" id="{2FE8EC1C-E35E-40B5-83E2-CA0389E43FD3}"/>
            </a:ext>
          </a:extLst>
        </xdr:cNvPr>
        <xdr:cNvCxnSpPr/>
      </xdr:nvCxnSpPr>
      <xdr:spPr>
        <a:xfrm>
          <a:off x="8750300" y="71532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73025</xdr:rowOff>
    </xdr:from>
    <xdr:to>
      <xdr:col>41</xdr:col>
      <xdr:colOff>101600</xdr:colOff>
      <xdr:row>42</xdr:row>
      <xdr:rowOff>3175</xdr:rowOff>
    </xdr:to>
    <xdr:sp macro="" textlink="">
      <xdr:nvSpPr>
        <xdr:cNvPr id="128" name="楕円 127">
          <a:extLst>
            <a:ext uri="{FF2B5EF4-FFF2-40B4-BE49-F238E27FC236}">
              <a16:creationId xmlns:a16="http://schemas.microsoft.com/office/drawing/2014/main" id="{0930D605-8C9A-4622-8C24-E541F7B34FA8}"/>
            </a:ext>
          </a:extLst>
        </xdr:cNvPr>
        <xdr:cNvSpPr/>
      </xdr:nvSpPr>
      <xdr:spPr>
        <a:xfrm>
          <a:off x="7810500" y="710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123825</xdr:rowOff>
    </xdr:from>
    <xdr:to>
      <xdr:col>45</xdr:col>
      <xdr:colOff>177800</xdr:colOff>
      <xdr:row>41</xdr:row>
      <xdr:rowOff>123825</xdr:rowOff>
    </xdr:to>
    <xdr:cxnSp macro="">
      <xdr:nvCxnSpPr>
        <xdr:cNvPr id="129" name="直線コネクタ 128">
          <a:extLst>
            <a:ext uri="{FF2B5EF4-FFF2-40B4-BE49-F238E27FC236}">
              <a16:creationId xmlns:a16="http://schemas.microsoft.com/office/drawing/2014/main" id="{E03FBD5B-817E-4EC5-9ECE-0CCE3BA26F68}"/>
            </a:ext>
          </a:extLst>
        </xdr:cNvPr>
        <xdr:cNvCxnSpPr/>
      </xdr:nvCxnSpPr>
      <xdr:spPr>
        <a:xfrm>
          <a:off x="7861300" y="71532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27322</xdr:rowOff>
    </xdr:from>
    <xdr:ext cx="469744" cy="259045"/>
    <xdr:sp macro="" textlink="">
      <xdr:nvSpPr>
        <xdr:cNvPr id="130" name="n_1aveValue【図書館】&#10;一人当たり面積">
          <a:extLst>
            <a:ext uri="{FF2B5EF4-FFF2-40B4-BE49-F238E27FC236}">
              <a16:creationId xmlns:a16="http://schemas.microsoft.com/office/drawing/2014/main" id="{6D7A7A4F-65B5-4811-A6E8-3A9F63371983}"/>
            </a:ext>
          </a:extLst>
        </xdr:cNvPr>
        <xdr:cNvSpPr txBox="1"/>
      </xdr:nvSpPr>
      <xdr:spPr>
        <a:xfrm>
          <a:off x="9391727" y="6542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59707</xdr:rowOff>
    </xdr:from>
    <xdr:ext cx="469744" cy="259045"/>
    <xdr:sp macro="" textlink="">
      <xdr:nvSpPr>
        <xdr:cNvPr id="131" name="n_2aveValue【図書館】&#10;一人当たり面積">
          <a:extLst>
            <a:ext uri="{FF2B5EF4-FFF2-40B4-BE49-F238E27FC236}">
              <a16:creationId xmlns:a16="http://schemas.microsoft.com/office/drawing/2014/main" id="{815B5673-4BA2-4E4B-9A95-B8909588A1DF}"/>
            </a:ext>
          </a:extLst>
        </xdr:cNvPr>
        <xdr:cNvSpPr txBox="1"/>
      </xdr:nvSpPr>
      <xdr:spPr>
        <a:xfrm>
          <a:off x="8515427" y="657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23512</xdr:rowOff>
    </xdr:from>
    <xdr:ext cx="469744" cy="259045"/>
    <xdr:sp macro="" textlink="">
      <xdr:nvSpPr>
        <xdr:cNvPr id="132" name="n_3aveValue【図書館】&#10;一人当たり面積">
          <a:extLst>
            <a:ext uri="{FF2B5EF4-FFF2-40B4-BE49-F238E27FC236}">
              <a16:creationId xmlns:a16="http://schemas.microsoft.com/office/drawing/2014/main" id="{34D3B0FB-55E9-4B77-B507-802E92F8D765}"/>
            </a:ext>
          </a:extLst>
        </xdr:cNvPr>
        <xdr:cNvSpPr txBox="1"/>
      </xdr:nvSpPr>
      <xdr:spPr>
        <a:xfrm>
          <a:off x="7626427"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165752</xdr:rowOff>
    </xdr:from>
    <xdr:ext cx="469744" cy="259045"/>
    <xdr:sp macro="" textlink="">
      <xdr:nvSpPr>
        <xdr:cNvPr id="133" name="n_1mainValue【図書館】&#10;一人当たり面積">
          <a:extLst>
            <a:ext uri="{FF2B5EF4-FFF2-40B4-BE49-F238E27FC236}">
              <a16:creationId xmlns:a16="http://schemas.microsoft.com/office/drawing/2014/main" id="{51021082-45A5-483E-A13A-977576A907BB}"/>
            </a:ext>
          </a:extLst>
        </xdr:cNvPr>
        <xdr:cNvSpPr txBox="1"/>
      </xdr:nvSpPr>
      <xdr:spPr>
        <a:xfrm>
          <a:off x="9391727" y="7195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165752</xdr:rowOff>
    </xdr:from>
    <xdr:ext cx="469744" cy="259045"/>
    <xdr:sp macro="" textlink="">
      <xdr:nvSpPr>
        <xdr:cNvPr id="134" name="n_2mainValue【図書館】&#10;一人当たり面積">
          <a:extLst>
            <a:ext uri="{FF2B5EF4-FFF2-40B4-BE49-F238E27FC236}">
              <a16:creationId xmlns:a16="http://schemas.microsoft.com/office/drawing/2014/main" id="{0F209303-6C77-4E88-BEE5-6ACC6F339CF9}"/>
            </a:ext>
          </a:extLst>
        </xdr:cNvPr>
        <xdr:cNvSpPr txBox="1"/>
      </xdr:nvSpPr>
      <xdr:spPr>
        <a:xfrm>
          <a:off x="8515427" y="7195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165752</xdr:rowOff>
    </xdr:from>
    <xdr:ext cx="469744" cy="259045"/>
    <xdr:sp macro="" textlink="">
      <xdr:nvSpPr>
        <xdr:cNvPr id="135" name="n_3mainValue【図書館】&#10;一人当たり面積">
          <a:extLst>
            <a:ext uri="{FF2B5EF4-FFF2-40B4-BE49-F238E27FC236}">
              <a16:creationId xmlns:a16="http://schemas.microsoft.com/office/drawing/2014/main" id="{CD819B31-EC5D-4A19-A90E-EDEC9FC9178E}"/>
            </a:ext>
          </a:extLst>
        </xdr:cNvPr>
        <xdr:cNvSpPr txBox="1"/>
      </xdr:nvSpPr>
      <xdr:spPr>
        <a:xfrm>
          <a:off x="7626427" y="7195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6" name="正方形/長方形 135">
          <a:extLst>
            <a:ext uri="{FF2B5EF4-FFF2-40B4-BE49-F238E27FC236}">
              <a16:creationId xmlns:a16="http://schemas.microsoft.com/office/drawing/2014/main" id="{09B9FE39-4D6A-4EEA-A076-BBAE61EFA813}"/>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7" name="正方形/長方形 136">
          <a:extLst>
            <a:ext uri="{FF2B5EF4-FFF2-40B4-BE49-F238E27FC236}">
              <a16:creationId xmlns:a16="http://schemas.microsoft.com/office/drawing/2014/main" id="{CDCE60EE-6137-4CEB-BBA2-8F1EA53F3B57}"/>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8" name="正方形/長方形 137">
          <a:extLst>
            <a:ext uri="{FF2B5EF4-FFF2-40B4-BE49-F238E27FC236}">
              <a16:creationId xmlns:a16="http://schemas.microsoft.com/office/drawing/2014/main" id="{5F6AF766-E3EB-4BCB-9B9E-8653B32E5E8F}"/>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9" name="正方形/長方形 138">
          <a:extLst>
            <a:ext uri="{FF2B5EF4-FFF2-40B4-BE49-F238E27FC236}">
              <a16:creationId xmlns:a16="http://schemas.microsoft.com/office/drawing/2014/main" id="{A37BDAF5-88F3-43C9-A6A4-83F4C54EF431}"/>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0" name="正方形/長方形 139">
          <a:extLst>
            <a:ext uri="{FF2B5EF4-FFF2-40B4-BE49-F238E27FC236}">
              <a16:creationId xmlns:a16="http://schemas.microsoft.com/office/drawing/2014/main" id="{A5054B9A-9C0C-490D-97AA-39CA6FB581F5}"/>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1" name="正方形/長方形 140">
          <a:extLst>
            <a:ext uri="{FF2B5EF4-FFF2-40B4-BE49-F238E27FC236}">
              <a16:creationId xmlns:a16="http://schemas.microsoft.com/office/drawing/2014/main" id="{E5EB0D25-5F15-42E1-BC1A-80BE84214D3A}"/>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2" name="正方形/長方形 141">
          <a:extLst>
            <a:ext uri="{FF2B5EF4-FFF2-40B4-BE49-F238E27FC236}">
              <a16:creationId xmlns:a16="http://schemas.microsoft.com/office/drawing/2014/main" id="{C87CD194-9871-40C3-B14C-65C7DCBE22AA}"/>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3" name="正方形/長方形 142">
          <a:extLst>
            <a:ext uri="{FF2B5EF4-FFF2-40B4-BE49-F238E27FC236}">
              <a16:creationId xmlns:a16="http://schemas.microsoft.com/office/drawing/2014/main" id="{D5173883-EA34-4951-BD17-F318B6ECBE81}"/>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4" name="テキスト ボックス 143">
          <a:extLst>
            <a:ext uri="{FF2B5EF4-FFF2-40B4-BE49-F238E27FC236}">
              <a16:creationId xmlns:a16="http://schemas.microsoft.com/office/drawing/2014/main" id="{CF551899-06C7-4A9F-93C6-70A18CEC2AA6}"/>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5" name="直線コネクタ 144">
          <a:extLst>
            <a:ext uri="{FF2B5EF4-FFF2-40B4-BE49-F238E27FC236}">
              <a16:creationId xmlns:a16="http://schemas.microsoft.com/office/drawing/2014/main" id="{F0503861-72F0-4373-8E08-7DA4A90C31F1}"/>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6" name="テキスト ボックス 145">
          <a:extLst>
            <a:ext uri="{FF2B5EF4-FFF2-40B4-BE49-F238E27FC236}">
              <a16:creationId xmlns:a16="http://schemas.microsoft.com/office/drawing/2014/main" id="{BDDA4CE0-C536-4D83-B398-B20BDB5CC7FD}"/>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7" name="直線コネクタ 146">
          <a:extLst>
            <a:ext uri="{FF2B5EF4-FFF2-40B4-BE49-F238E27FC236}">
              <a16:creationId xmlns:a16="http://schemas.microsoft.com/office/drawing/2014/main" id="{4D884537-1598-4510-9D51-1124BD36A20B}"/>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8" name="テキスト ボックス 147">
          <a:extLst>
            <a:ext uri="{FF2B5EF4-FFF2-40B4-BE49-F238E27FC236}">
              <a16:creationId xmlns:a16="http://schemas.microsoft.com/office/drawing/2014/main" id="{17A5B055-1057-4FC8-A984-643493DC3EDD}"/>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9" name="直線コネクタ 148">
          <a:extLst>
            <a:ext uri="{FF2B5EF4-FFF2-40B4-BE49-F238E27FC236}">
              <a16:creationId xmlns:a16="http://schemas.microsoft.com/office/drawing/2014/main" id="{9E2FC9CE-499F-4743-8F62-B0FFFFCC8D48}"/>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0" name="テキスト ボックス 149">
          <a:extLst>
            <a:ext uri="{FF2B5EF4-FFF2-40B4-BE49-F238E27FC236}">
              <a16:creationId xmlns:a16="http://schemas.microsoft.com/office/drawing/2014/main" id="{95ACDB6B-D5D1-442B-8A25-D6525648EF2E}"/>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1" name="直線コネクタ 150">
          <a:extLst>
            <a:ext uri="{FF2B5EF4-FFF2-40B4-BE49-F238E27FC236}">
              <a16:creationId xmlns:a16="http://schemas.microsoft.com/office/drawing/2014/main" id="{48D63229-A748-436D-AABE-9421D71228BB}"/>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2" name="テキスト ボックス 151">
          <a:extLst>
            <a:ext uri="{FF2B5EF4-FFF2-40B4-BE49-F238E27FC236}">
              <a16:creationId xmlns:a16="http://schemas.microsoft.com/office/drawing/2014/main" id="{94D4D8AF-A786-4C70-A32E-401CF5587C49}"/>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3" name="直線コネクタ 152">
          <a:extLst>
            <a:ext uri="{FF2B5EF4-FFF2-40B4-BE49-F238E27FC236}">
              <a16:creationId xmlns:a16="http://schemas.microsoft.com/office/drawing/2014/main" id="{9BBC4145-96B8-4FD7-958D-3A92014DA834}"/>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4" name="テキスト ボックス 153">
          <a:extLst>
            <a:ext uri="{FF2B5EF4-FFF2-40B4-BE49-F238E27FC236}">
              <a16:creationId xmlns:a16="http://schemas.microsoft.com/office/drawing/2014/main" id="{3A24B376-DFD0-4DC5-B01A-59F5317FCB28}"/>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5" name="直線コネクタ 154">
          <a:extLst>
            <a:ext uri="{FF2B5EF4-FFF2-40B4-BE49-F238E27FC236}">
              <a16:creationId xmlns:a16="http://schemas.microsoft.com/office/drawing/2014/main" id="{4AFCFB4F-A15D-4BC9-88F4-8BB2C8BCC05F}"/>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6" name="テキスト ボックス 155">
          <a:extLst>
            <a:ext uri="{FF2B5EF4-FFF2-40B4-BE49-F238E27FC236}">
              <a16:creationId xmlns:a16="http://schemas.microsoft.com/office/drawing/2014/main" id="{0E9104BE-7168-433C-B916-40F04E627595}"/>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7" name="直線コネクタ 156">
          <a:extLst>
            <a:ext uri="{FF2B5EF4-FFF2-40B4-BE49-F238E27FC236}">
              <a16:creationId xmlns:a16="http://schemas.microsoft.com/office/drawing/2014/main" id="{25CFDE45-7DD7-4B88-9A6C-B3E8FCA78C88}"/>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8" name="テキスト ボックス 157">
          <a:extLst>
            <a:ext uri="{FF2B5EF4-FFF2-40B4-BE49-F238E27FC236}">
              <a16:creationId xmlns:a16="http://schemas.microsoft.com/office/drawing/2014/main" id="{387EAAFD-205E-4B1E-9A80-F0C92517715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9" name="【体育館・プール】&#10;有形固定資産減価償却率グラフ枠">
          <a:extLst>
            <a:ext uri="{FF2B5EF4-FFF2-40B4-BE49-F238E27FC236}">
              <a16:creationId xmlns:a16="http://schemas.microsoft.com/office/drawing/2014/main" id="{16DF8BD2-7A48-45EC-937B-E3BC9BE5B015}"/>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74295</xdr:rowOff>
    </xdr:to>
    <xdr:cxnSp macro="">
      <xdr:nvCxnSpPr>
        <xdr:cNvPr id="160" name="直線コネクタ 159">
          <a:extLst>
            <a:ext uri="{FF2B5EF4-FFF2-40B4-BE49-F238E27FC236}">
              <a16:creationId xmlns:a16="http://schemas.microsoft.com/office/drawing/2014/main" id="{37537AC5-0ADB-4C6C-9F7D-D0628CED6581}"/>
            </a:ext>
          </a:extLst>
        </xdr:cNvPr>
        <xdr:cNvCxnSpPr/>
      </xdr:nvCxnSpPr>
      <xdr:spPr>
        <a:xfrm flipV="1">
          <a:off x="4634865" y="9525000"/>
          <a:ext cx="0" cy="152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78122</xdr:rowOff>
    </xdr:from>
    <xdr:ext cx="405111" cy="259045"/>
    <xdr:sp macro="" textlink="">
      <xdr:nvSpPr>
        <xdr:cNvPr id="161" name="【体育館・プール】&#10;有形固定資産減価償却率最小値テキスト">
          <a:extLst>
            <a:ext uri="{FF2B5EF4-FFF2-40B4-BE49-F238E27FC236}">
              <a16:creationId xmlns:a16="http://schemas.microsoft.com/office/drawing/2014/main" id="{6B21FD70-E4DC-4B10-988D-F8B16B4C0226}"/>
            </a:ext>
          </a:extLst>
        </xdr:cNvPr>
        <xdr:cNvSpPr txBox="1"/>
      </xdr:nvSpPr>
      <xdr:spPr>
        <a:xfrm>
          <a:off x="4673600" y="1105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74295</xdr:rowOff>
    </xdr:from>
    <xdr:to>
      <xdr:col>24</xdr:col>
      <xdr:colOff>152400</xdr:colOff>
      <xdr:row>64</xdr:row>
      <xdr:rowOff>74295</xdr:rowOff>
    </xdr:to>
    <xdr:cxnSp macro="">
      <xdr:nvCxnSpPr>
        <xdr:cNvPr id="162" name="直線コネクタ 161">
          <a:extLst>
            <a:ext uri="{FF2B5EF4-FFF2-40B4-BE49-F238E27FC236}">
              <a16:creationId xmlns:a16="http://schemas.microsoft.com/office/drawing/2014/main" id="{C3D36C9D-72C3-4276-8238-4ECDE9F9FD15}"/>
            </a:ext>
          </a:extLst>
        </xdr:cNvPr>
        <xdr:cNvCxnSpPr/>
      </xdr:nvCxnSpPr>
      <xdr:spPr>
        <a:xfrm>
          <a:off x="4546600" y="11047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63" name="【体育館・プール】&#10;有形固定資産減価償却率最大値テキスト">
          <a:extLst>
            <a:ext uri="{FF2B5EF4-FFF2-40B4-BE49-F238E27FC236}">
              <a16:creationId xmlns:a16="http://schemas.microsoft.com/office/drawing/2014/main" id="{2624329B-F6A0-4227-9D81-783A97129CEE}"/>
            </a:ext>
          </a:extLst>
        </xdr:cNvPr>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64" name="直線コネクタ 163">
          <a:extLst>
            <a:ext uri="{FF2B5EF4-FFF2-40B4-BE49-F238E27FC236}">
              <a16:creationId xmlns:a16="http://schemas.microsoft.com/office/drawing/2014/main" id="{8BE05665-A147-47FB-9D1A-47243B0B1066}"/>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125747</xdr:rowOff>
    </xdr:from>
    <xdr:ext cx="405111" cy="259045"/>
    <xdr:sp macro="" textlink="">
      <xdr:nvSpPr>
        <xdr:cNvPr id="165" name="【体育館・プール】&#10;有形固定資産減価償却率平均値テキスト">
          <a:extLst>
            <a:ext uri="{FF2B5EF4-FFF2-40B4-BE49-F238E27FC236}">
              <a16:creationId xmlns:a16="http://schemas.microsoft.com/office/drawing/2014/main" id="{BF9345F2-D47D-44C5-A5FB-E7E32084A802}"/>
            </a:ext>
          </a:extLst>
        </xdr:cNvPr>
        <xdr:cNvSpPr txBox="1"/>
      </xdr:nvSpPr>
      <xdr:spPr>
        <a:xfrm>
          <a:off x="4673600" y="10069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147320</xdr:rowOff>
    </xdr:from>
    <xdr:to>
      <xdr:col>24</xdr:col>
      <xdr:colOff>114300</xdr:colOff>
      <xdr:row>59</xdr:row>
      <xdr:rowOff>77470</xdr:rowOff>
    </xdr:to>
    <xdr:sp macro="" textlink="">
      <xdr:nvSpPr>
        <xdr:cNvPr id="166" name="フローチャート: 判断 165">
          <a:extLst>
            <a:ext uri="{FF2B5EF4-FFF2-40B4-BE49-F238E27FC236}">
              <a16:creationId xmlns:a16="http://schemas.microsoft.com/office/drawing/2014/main" id="{D748E5A5-472B-44A7-920E-FE3A80218DA0}"/>
            </a:ext>
          </a:extLst>
        </xdr:cNvPr>
        <xdr:cNvSpPr/>
      </xdr:nvSpPr>
      <xdr:spPr>
        <a:xfrm>
          <a:off x="4584700" y="1009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8255</xdr:rowOff>
    </xdr:from>
    <xdr:to>
      <xdr:col>20</xdr:col>
      <xdr:colOff>38100</xdr:colOff>
      <xdr:row>59</xdr:row>
      <xdr:rowOff>109855</xdr:rowOff>
    </xdr:to>
    <xdr:sp macro="" textlink="">
      <xdr:nvSpPr>
        <xdr:cNvPr id="167" name="フローチャート: 判断 166">
          <a:extLst>
            <a:ext uri="{FF2B5EF4-FFF2-40B4-BE49-F238E27FC236}">
              <a16:creationId xmlns:a16="http://schemas.microsoft.com/office/drawing/2014/main" id="{022F3C72-0C13-4123-99D0-7AE73AA7753F}"/>
            </a:ext>
          </a:extLst>
        </xdr:cNvPr>
        <xdr:cNvSpPr/>
      </xdr:nvSpPr>
      <xdr:spPr>
        <a:xfrm>
          <a:off x="3746500" y="1012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12065</xdr:rowOff>
    </xdr:from>
    <xdr:to>
      <xdr:col>15</xdr:col>
      <xdr:colOff>101600</xdr:colOff>
      <xdr:row>59</xdr:row>
      <xdr:rowOff>113665</xdr:rowOff>
    </xdr:to>
    <xdr:sp macro="" textlink="">
      <xdr:nvSpPr>
        <xdr:cNvPr id="168" name="フローチャート: 判断 167">
          <a:extLst>
            <a:ext uri="{FF2B5EF4-FFF2-40B4-BE49-F238E27FC236}">
              <a16:creationId xmlns:a16="http://schemas.microsoft.com/office/drawing/2014/main" id="{01ADE412-CAB4-44A7-9542-22EAD615E756}"/>
            </a:ext>
          </a:extLst>
        </xdr:cNvPr>
        <xdr:cNvSpPr/>
      </xdr:nvSpPr>
      <xdr:spPr>
        <a:xfrm>
          <a:off x="2857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29210</xdr:rowOff>
    </xdr:from>
    <xdr:to>
      <xdr:col>10</xdr:col>
      <xdr:colOff>165100</xdr:colOff>
      <xdr:row>59</xdr:row>
      <xdr:rowOff>130810</xdr:rowOff>
    </xdr:to>
    <xdr:sp macro="" textlink="">
      <xdr:nvSpPr>
        <xdr:cNvPr id="169" name="フローチャート: 判断 168">
          <a:extLst>
            <a:ext uri="{FF2B5EF4-FFF2-40B4-BE49-F238E27FC236}">
              <a16:creationId xmlns:a16="http://schemas.microsoft.com/office/drawing/2014/main" id="{1821A2B1-1450-4348-9F78-2A343BBE61BE}"/>
            </a:ext>
          </a:extLst>
        </xdr:cNvPr>
        <xdr:cNvSpPr/>
      </xdr:nvSpPr>
      <xdr:spPr>
        <a:xfrm>
          <a:off x="1968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B0DF5E0D-DE54-462B-BAB0-E9FC0EE16C2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6CA0BC5E-77E6-4770-93DA-26177878FD78}"/>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0409723F-9937-448A-8EC6-457F7619C275}"/>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4A36F481-AC5A-42A1-9005-8C5BD7D94545}"/>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FA24D911-F1CA-476C-98CB-A8B45268589A}"/>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139700</xdr:rowOff>
    </xdr:from>
    <xdr:to>
      <xdr:col>24</xdr:col>
      <xdr:colOff>114300</xdr:colOff>
      <xdr:row>58</xdr:row>
      <xdr:rowOff>69850</xdr:rowOff>
    </xdr:to>
    <xdr:sp macro="" textlink="">
      <xdr:nvSpPr>
        <xdr:cNvPr id="175" name="楕円 174">
          <a:extLst>
            <a:ext uri="{FF2B5EF4-FFF2-40B4-BE49-F238E27FC236}">
              <a16:creationId xmlns:a16="http://schemas.microsoft.com/office/drawing/2014/main" id="{E9791A83-2540-4CCC-9053-421B4114C275}"/>
            </a:ext>
          </a:extLst>
        </xdr:cNvPr>
        <xdr:cNvSpPr/>
      </xdr:nvSpPr>
      <xdr:spPr>
        <a:xfrm>
          <a:off x="4584700" y="991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162577</xdr:rowOff>
    </xdr:from>
    <xdr:ext cx="405111" cy="259045"/>
    <xdr:sp macro="" textlink="">
      <xdr:nvSpPr>
        <xdr:cNvPr id="176" name="【体育館・プール】&#10;有形固定資産減価償却率該当値テキスト">
          <a:extLst>
            <a:ext uri="{FF2B5EF4-FFF2-40B4-BE49-F238E27FC236}">
              <a16:creationId xmlns:a16="http://schemas.microsoft.com/office/drawing/2014/main" id="{A59636EC-5B3D-436A-AADD-B5C20E4DC95C}"/>
            </a:ext>
          </a:extLst>
        </xdr:cNvPr>
        <xdr:cNvSpPr txBox="1"/>
      </xdr:nvSpPr>
      <xdr:spPr>
        <a:xfrm>
          <a:off x="4673600" y="976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10160</xdr:rowOff>
    </xdr:from>
    <xdr:to>
      <xdr:col>20</xdr:col>
      <xdr:colOff>38100</xdr:colOff>
      <xdr:row>58</xdr:row>
      <xdr:rowOff>111760</xdr:rowOff>
    </xdr:to>
    <xdr:sp macro="" textlink="">
      <xdr:nvSpPr>
        <xdr:cNvPr id="177" name="楕円 176">
          <a:extLst>
            <a:ext uri="{FF2B5EF4-FFF2-40B4-BE49-F238E27FC236}">
              <a16:creationId xmlns:a16="http://schemas.microsoft.com/office/drawing/2014/main" id="{EF1C7392-81CF-4BB0-92D6-598E265E1354}"/>
            </a:ext>
          </a:extLst>
        </xdr:cNvPr>
        <xdr:cNvSpPr/>
      </xdr:nvSpPr>
      <xdr:spPr>
        <a:xfrm>
          <a:off x="3746500" y="995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19050</xdr:rowOff>
    </xdr:from>
    <xdr:to>
      <xdr:col>24</xdr:col>
      <xdr:colOff>63500</xdr:colOff>
      <xdr:row>58</xdr:row>
      <xdr:rowOff>60960</xdr:rowOff>
    </xdr:to>
    <xdr:cxnSp macro="">
      <xdr:nvCxnSpPr>
        <xdr:cNvPr id="178" name="直線コネクタ 177">
          <a:extLst>
            <a:ext uri="{FF2B5EF4-FFF2-40B4-BE49-F238E27FC236}">
              <a16:creationId xmlns:a16="http://schemas.microsoft.com/office/drawing/2014/main" id="{9BAB5319-6A10-4C35-A6AE-4B17A0EAB484}"/>
            </a:ext>
          </a:extLst>
        </xdr:cNvPr>
        <xdr:cNvCxnSpPr/>
      </xdr:nvCxnSpPr>
      <xdr:spPr>
        <a:xfrm flipV="1">
          <a:off x="3797300" y="996315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52070</xdr:rowOff>
    </xdr:from>
    <xdr:to>
      <xdr:col>15</xdr:col>
      <xdr:colOff>101600</xdr:colOff>
      <xdr:row>58</xdr:row>
      <xdr:rowOff>153670</xdr:rowOff>
    </xdr:to>
    <xdr:sp macro="" textlink="">
      <xdr:nvSpPr>
        <xdr:cNvPr id="179" name="楕円 178">
          <a:extLst>
            <a:ext uri="{FF2B5EF4-FFF2-40B4-BE49-F238E27FC236}">
              <a16:creationId xmlns:a16="http://schemas.microsoft.com/office/drawing/2014/main" id="{CC6535C5-4F06-424C-A9BA-6650640CEE04}"/>
            </a:ext>
          </a:extLst>
        </xdr:cNvPr>
        <xdr:cNvSpPr/>
      </xdr:nvSpPr>
      <xdr:spPr>
        <a:xfrm>
          <a:off x="2857500" y="999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60960</xdr:rowOff>
    </xdr:from>
    <xdr:to>
      <xdr:col>19</xdr:col>
      <xdr:colOff>177800</xdr:colOff>
      <xdr:row>58</xdr:row>
      <xdr:rowOff>102870</xdr:rowOff>
    </xdr:to>
    <xdr:cxnSp macro="">
      <xdr:nvCxnSpPr>
        <xdr:cNvPr id="180" name="直線コネクタ 179">
          <a:extLst>
            <a:ext uri="{FF2B5EF4-FFF2-40B4-BE49-F238E27FC236}">
              <a16:creationId xmlns:a16="http://schemas.microsoft.com/office/drawing/2014/main" id="{6669F834-92F8-49A2-874D-3E37A4FF4866}"/>
            </a:ext>
          </a:extLst>
        </xdr:cNvPr>
        <xdr:cNvCxnSpPr/>
      </xdr:nvCxnSpPr>
      <xdr:spPr>
        <a:xfrm flipV="1">
          <a:off x="2908300" y="1000506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93980</xdr:rowOff>
    </xdr:from>
    <xdr:to>
      <xdr:col>10</xdr:col>
      <xdr:colOff>165100</xdr:colOff>
      <xdr:row>59</xdr:row>
      <xdr:rowOff>24130</xdr:rowOff>
    </xdr:to>
    <xdr:sp macro="" textlink="">
      <xdr:nvSpPr>
        <xdr:cNvPr id="181" name="楕円 180">
          <a:extLst>
            <a:ext uri="{FF2B5EF4-FFF2-40B4-BE49-F238E27FC236}">
              <a16:creationId xmlns:a16="http://schemas.microsoft.com/office/drawing/2014/main" id="{3C94BC9D-A8DC-47AB-AF38-2845F5B0D078}"/>
            </a:ext>
          </a:extLst>
        </xdr:cNvPr>
        <xdr:cNvSpPr/>
      </xdr:nvSpPr>
      <xdr:spPr>
        <a:xfrm>
          <a:off x="1968500" y="1003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102870</xdr:rowOff>
    </xdr:from>
    <xdr:to>
      <xdr:col>15</xdr:col>
      <xdr:colOff>50800</xdr:colOff>
      <xdr:row>58</xdr:row>
      <xdr:rowOff>144780</xdr:rowOff>
    </xdr:to>
    <xdr:cxnSp macro="">
      <xdr:nvCxnSpPr>
        <xdr:cNvPr id="182" name="直線コネクタ 181">
          <a:extLst>
            <a:ext uri="{FF2B5EF4-FFF2-40B4-BE49-F238E27FC236}">
              <a16:creationId xmlns:a16="http://schemas.microsoft.com/office/drawing/2014/main" id="{3B97796D-4C84-48AD-90E0-7E6F85B7E90A}"/>
            </a:ext>
          </a:extLst>
        </xdr:cNvPr>
        <xdr:cNvCxnSpPr/>
      </xdr:nvCxnSpPr>
      <xdr:spPr>
        <a:xfrm flipV="1">
          <a:off x="2019300" y="100469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100982</xdr:rowOff>
    </xdr:from>
    <xdr:ext cx="405111" cy="259045"/>
    <xdr:sp macro="" textlink="">
      <xdr:nvSpPr>
        <xdr:cNvPr id="183" name="n_1aveValue【体育館・プール】&#10;有形固定資産減価償却率">
          <a:extLst>
            <a:ext uri="{FF2B5EF4-FFF2-40B4-BE49-F238E27FC236}">
              <a16:creationId xmlns:a16="http://schemas.microsoft.com/office/drawing/2014/main" id="{563054BA-EABB-4D28-9B7A-88611990E05E}"/>
            </a:ext>
          </a:extLst>
        </xdr:cNvPr>
        <xdr:cNvSpPr txBox="1"/>
      </xdr:nvSpPr>
      <xdr:spPr>
        <a:xfrm>
          <a:off x="3582044" y="1021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104792</xdr:rowOff>
    </xdr:from>
    <xdr:ext cx="405111" cy="259045"/>
    <xdr:sp macro="" textlink="">
      <xdr:nvSpPr>
        <xdr:cNvPr id="184" name="n_2aveValue【体育館・プール】&#10;有形固定資産減価償却率">
          <a:extLst>
            <a:ext uri="{FF2B5EF4-FFF2-40B4-BE49-F238E27FC236}">
              <a16:creationId xmlns:a16="http://schemas.microsoft.com/office/drawing/2014/main" id="{4133EB01-08FA-4A79-BD39-358BA1A8F510}"/>
            </a:ext>
          </a:extLst>
        </xdr:cNvPr>
        <xdr:cNvSpPr txBox="1"/>
      </xdr:nvSpPr>
      <xdr:spPr>
        <a:xfrm>
          <a:off x="2705744" y="1022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121937</xdr:rowOff>
    </xdr:from>
    <xdr:ext cx="405111" cy="259045"/>
    <xdr:sp macro="" textlink="">
      <xdr:nvSpPr>
        <xdr:cNvPr id="185" name="n_3aveValue【体育館・プール】&#10;有形固定資産減価償却率">
          <a:extLst>
            <a:ext uri="{FF2B5EF4-FFF2-40B4-BE49-F238E27FC236}">
              <a16:creationId xmlns:a16="http://schemas.microsoft.com/office/drawing/2014/main" id="{527108BD-2CBD-4367-8CF6-572F8E4F21AF}"/>
            </a:ext>
          </a:extLst>
        </xdr:cNvPr>
        <xdr:cNvSpPr txBox="1"/>
      </xdr:nvSpPr>
      <xdr:spPr>
        <a:xfrm>
          <a:off x="18167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128287</xdr:rowOff>
    </xdr:from>
    <xdr:ext cx="405111" cy="259045"/>
    <xdr:sp macro="" textlink="">
      <xdr:nvSpPr>
        <xdr:cNvPr id="186" name="n_1mainValue【体育館・プール】&#10;有形固定資産減価償却率">
          <a:extLst>
            <a:ext uri="{FF2B5EF4-FFF2-40B4-BE49-F238E27FC236}">
              <a16:creationId xmlns:a16="http://schemas.microsoft.com/office/drawing/2014/main" id="{6C918D49-E981-45AE-8E14-DF79746CA84F}"/>
            </a:ext>
          </a:extLst>
        </xdr:cNvPr>
        <xdr:cNvSpPr txBox="1"/>
      </xdr:nvSpPr>
      <xdr:spPr>
        <a:xfrm>
          <a:off x="3582044" y="972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170197</xdr:rowOff>
    </xdr:from>
    <xdr:ext cx="405111" cy="259045"/>
    <xdr:sp macro="" textlink="">
      <xdr:nvSpPr>
        <xdr:cNvPr id="187" name="n_2mainValue【体育館・プール】&#10;有形固定資産減価償却率">
          <a:extLst>
            <a:ext uri="{FF2B5EF4-FFF2-40B4-BE49-F238E27FC236}">
              <a16:creationId xmlns:a16="http://schemas.microsoft.com/office/drawing/2014/main" id="{E53C4C91-B7EC-47E6-8C74-A16CD6B4BD13}"/>
            </a:ext>
          </a:extLst>
        </xdr:cNvPr>
        <xdr:cNvSpPr txBox="1"/>
      </xdr:nvSpPr>
      <xdr:spPr>
        <a:xfrm>
          <a:off x="2705744" y="977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40657</xdr:rowOff>
    </xdr:from>
    <xdr:ext cx="405111" cy="259045"/>
    <xdr:sp macro="" textlink="">
      <xdr:nvSpPr>
        <xdr:cNvPr id="188" name="n_3mainValue【体育館・プール】&#10;有形固定資産減価償却率">
          <a:extLst>
            <a:ext uri="{FF2B5EF4-FFF2-40B4-BE49-F238E27FC236}">
              <a16:creationId xmlns:a16="http://schemas.microsoft.com/office/drawing/2014/main" id="{DAD507E9-45BA-467C-BBDF-DFBAB7AEAB92}"/>
            </a:ext>
          </a:extLst>
        </xdr:cNvPr>
        <xdr:cNvSpPr txBox="1"/>
      </xdr:nvSpPr>
      <xdr:spPr>
        <a:xfrm>
          <a:off x="1816744" y="981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9" name="正方形/長方形 188">
          <a:extLst>
            <a:ext uri="{FF2B5EF4-FFF2-40B4-BE49-F238E27FC236}">
              <a16:creationId xmlns:a16="http://schemas.microsoft.com/office/drawing/2014/main" id="{4611FFB9-5EDB-4E3D-B719-5DE5B233CC87}"/>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0" name="正方形/長方形 189">
          <a:extLst>
            <a:ext uri="{FF2B5EF4-FFF2-40B4-BE49-F238E27FC236}">
              <a16:creationId xmlns:a16="http://schemas.microsoft.com/office/drawing/2014/main" id="{B411C1DF-91D6-4C8D-A012-EAC3AAE21199}"/>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1" name="正方形/長方形 190">
          <a:extLst>
            <a:ext uri="{FF2B5EF4-FFF2-40B4-BE49-F238E27FC236}">
              <a16:creationId xmlns:a16="http://schemas.microsoft.com/office/drawing/2014/main" id="{688F3AB1-9B63-4514-816E-2B31CBA209CF}"/>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2" name="正方形/長方形 191">
          <a:extLst>
            <a:ext uri="{FF2B5EF4-FFF2-40B4-BE49-F238E27FC236}">
              <a16:creationId xmlns:a16="http://schemas.microsoft.com/office/drawing/2014/main" id="{3EEF647E-211F-4232-9E24-E9D0D52A2C1E}"/>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3" name="正方形/長方形 192">
          <a:extLst>
            <a:ext uri="{FF2B5EF4-FFF2-40B4-BE49-F238E27FC236}">
              <a16:creationId xmlns:a16="http://schemas.microsoft.com/office/drawing/2014/main" id="{FE060329-D70C-4AC4-A547-6F00E0BD65E2}"/>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4" name="正方形/長方形 193">
          <a:extLst>
            <a:ext uri="{FF2B5EF4-FFF2-40B4-BE49-F238E27FC236}">
              <a16:creationId xmlns:a16="http://schemas.microsoft.com/office/drawing/2014/main" id="{514E427D-982D-4B8D-B170-DF6267F57ED2}"/>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5" name="正方形/長方形 194">
          <a:extLst>
            <a:ext uri="{FF2B5EF4-FFF2-40B4-BE49-F238E27FC236}">
              <a16:creationId xmlns:a16="http://schemas.microsoft.com/office/drawing/2014/main" id="{BB2B0D92-B2B7-4F26-B248-879814CAB013}"/>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6" name="正方形/長方形 195">
          <a:extLst>
            <a:ext uri="{FF2B5EF4-FFF2-40B4-BE49-F238E27FC236}">
              <a16:creationId xmlns:a16="http://schemas.microsoft.com/office/drawing/2014/main" id="{98027ED8-BF2B-44D6-9862-5C424573998F}"/>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7" name="テキスト ボックス 196">
          <a:extLst>
            <a:ext uri="{FF2B5EF4-FFF2-40B4-BE49-F238E27FC236}">
              <a16:creationId xmlns:a16="http://schemas.microsoft.com/office/drawing/2014/main" id="{966D9A41-F559-475F-8AB0-B94EF5882614}"/>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8" name="直線コネクタ 197">
          <a:extLst>
            <a:ext uri="{FF2B5EF4-FFF2-40B4-BE49-F238E27FC236}">
              <a16:creationId xmlns:a16="http://schemas.microsoft.com/office/drawing/2014/main" id="{7106CD2B-0222-4092-8C3C-776AA4C7E94B}"/>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9" name="直線コネクタ 198">
          <a:extLst>
            <a:ext uri="{FF2B5EF4-FFF2-40B4-BE49-F238E27FC236}">
              <a16:creationId xmlns:a16="http://schemas.microsoft.com/office/drawing/2014/main" id="{FB685FC3-BB57-4810-B3F4-221801EFF6E8}"/>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00" name="テキスト ボックス 199">
          <a:extLst>
            <a:ext uri="{FF2B5EF4-FFF2-40B4-BE49-F238E27FC236}">
              <a16:creationId xmlns:a16="http://schemas.microsoft.com/office/drawing/2014/main" id="{711BC631-E289-4BE2-8453-8AD66BAA673A}"/>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1" name="直線コネクタ 200">
          <a:extLst>
            <a:ext uri="{FF2B5EF4-FFF2-40B4-BE49-F238E27FC236}">
              <a16:creationId xmlns:a16="http://schemas.microsoft.com/office/drawing/2014/main" id="{DD612142-C845-471E-9575-FE38A04D85AF}"/>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02" name="テキスト ボックス 201">
          <a:extLst>
            <a:ext uri="{FF2B5EF4-FFF2-40B4-BE49-F238E27FC236}">
              <a16:creationId xmlns:a16="http://schemas.microsoft.com/office/drawing/2014/main" id="{788A1A23-222E-4360-B032-C2AA0C7410F7}"/>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3" name="直線コネクタ 202">
          <a:extLst>
            <a:ext uri="{FF2B5EF4-FFF2-40B4-BE49-F238E27FC236}">
              <a16:creationId xmlns:a16="http://schemas.microsoft.com/office/drawing/2014/main" id="{A0582EFB-52F2-4078-8D00-66F774690E12}"/>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04" name="テキスト ボックス 203">
          <a:extLst>
            <a:ext uri="{FF2B5EF4-FFF2-40B4-BE49-F238E27FC236}">
              <a16:creationId xmlns:a16="http://schemas.microsoft.com/office/drawing/2014/main" id="{B4401AE0-2E84-4D8F-9928-F4E651F343E9}"/>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5" name="直線コネクタ 204">
          <a:extLst>
            <a:ext uri="{FF2B5EF4-FFF2-40B4-BE49-F238E27FC236}">
              <a16:creationId xmlns:a16="http://schemas.microsoft.com/office/drawing/2014/main" id="{04DEE9D4-E040-4859-BEC2-6FB2F64E3D4F}"/>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06" name="テキスト ボックス 205">
          <a:extLst>
            <a:ext uri="{FF2B5EF4-FFF2-40B4-BE49-F238E27FC236}">
              <a16:creationId xmlns:a16="http://schemas.microsoft.com/office/drawing/2014/main" id="{8562C8FC-7457-4BA4-AEE6-DA94D226E53A}"/>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7" name="直線コネクタ 206">
          <a:extLst>
            <a:ext uri="{FF2B5EF4-FFF2-40B4-BE49-F238E27FC236}">
              <a16:creationId xmlns:a16="http://schemas.microsoft.com/office/drawing/2014/main" id="{65D51D0B-6C83-40CA-AA1E-EA3DEE9D0524}"/>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08" name="テキスト ボックス 207">
          <a:extLst>
            <a:ext uri="{FF2B5EF4-FFF2-40B4-BE49-F238E27FC236}">
              <a16:creationId xmlns:a16="http://schemas.microsoft.com/office/drawing/2014/main" id="{0D276A85-0A78-4FD9-95EC-78737A27BA18}"/>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9" name="直線コネクタ 208">
          <a:extLst>
            <a:ext uri="{FF2B5EF4-FFF2-40B4-BE49-F238E27FC236}">
              <a16:creationId xmlns:a16="http://schemas.microsoft.com/office/drawing/2014/main" id="{C63359EF-6366-4ECB-BC30-5D71A9B7E47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70049</xdr:rowOff>
    </xdr:from>
    <xdr:ext cx="531299" cy="259045"/>
    <xdr:sp macro="" textlink="">
      <xdr:nvSpPr>
        <xdr:cNvPr id="210" name="テキスト ボックス 209">
          <a:extLst>
            <a:ext uri="{FF2B5EF4-FFF2-40B4-BE49-F238E27FC236}">
              <a16:creationId xmlns:a16="http://schemas.microsoft.com/office/drawing/2014/main" id="{BF6A35DA-32C0-4874-851D-5D76222C73DC}"/>
            </a:ext>
          </a:extLst>
        </xdr:cNvPr>
        <xdr:cNvSpPr txBox="1"/>
      </xdr:nvSpPr>
      <xdr:spPr>
        <a:xfrm>
          <a:off x="6072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1" name="直線コネクタ 210">
          <a:extLst>
            <a:ext uri="{FF2B5EF4-FFF2-40B4-BE49-F238E27FC236}">
              <a16:creationId xmlns:a16="http://schemas.microsoft.com/office/drawing/2014/main" id="{CE972AAB-D60F-4E03-81DE-1166836ED0D8}"/>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212" name="テキスト ボックス 211">
          <a:extLst>
            <a:ext uri="{FF2B5EF4-FFF2-40B4-BE49-F238E27FC236}">
              <a16:creationId xmlns:a16="http://schemas.microsoft.com/office/drawing/2014/main" id="{A5135128-3C26-4265-8A16-198D163E411C}"/>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3" name="【体育館・プール】&#10;一人当たり面積グラフ枠">
          <a:extLst>
            <a:ext uri="{FF2B5EF4-FFF2-40B4-BE49-F238E27FC236}">
              <a16:creationId xmlns:a16="http://schemas.microsoft.com/office/drawing/2014/main" id="{6A5E1E0E-F6C5-410B-AA66-8E9B485BCBB3}"/>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91766</xdr:rowOff>
    </xdr:from>
    <xdr:to>
      <xdr:col>54</xdr:col>
      <xdr:colOff>189865</xdr:colOff>
      <xdr:row>64</xdr:row>
      <xdr:rowOff>110708</xdr:rowOff>
    </xdr:to>
    <xdr:cxnSp macro="">
      <xdr:nvCxnSpPr>
        <xdr:cNvPr id="214" name="直線コネクタ 213">
          <a:extLst>
            <a:ext uri="{FF2B5EF4-FFF2-40B4-BE49-F238E27FC236}">
              <a16:creationId xmlns:a16="http://schemas.microsoft.com/office/drawing/2014/main" id="{D75ABCCA-9603-492F-BD07-2264DA62A7E6}"/>
            </a:ext>
          </a:extLst>
        </xdr:cNvPr>
        <xdr:cNvCxnSpPr/>
      </xdr:nvCxnSpPr>
      <xdr:spPr>
        <a:xfrm flipV="1">
          <a:off x="10476865" y="9521516"/>
          <a:ext cx="0" cy="1561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114535</xdr:rowOff>
    </xdr:from>
    <xdr:ext cx="469744" cy="259045"/>
    <xdr:sp macro="" textlink="">
      <xdr:nvSpPr>
        <xdr:cNvPr id="215" name="【体育館・プール】&#10;一人当たり面積最小値テキスト">
          <a:extLst>
            <a:ext uri="{FF2B5EF4-FFF2-40B4-BE49-F238E27FC236}">
              <a16:creationId xmlns:a16="http://schemas.microsoft.com/office/drawing/2014/main" id="{3574964F-321E-41D4-9BDD-46483C45D2F9}"/>
            </a:ext>
          </a:extLst>
        </xdr:cNvPr>
        <xdr:cNvSpPr txBox="1"/>
      </xdr:nvSpPr>
      <xdr:spPr>
        <a:xfrm>
          <a:off x="10515600" y="11087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110708</xdr:rowOff>
    </xdr:from>
    <xdr:to>
      <xdr:col>55</xdr:col>
      <xdr:colOff>88900</xdr:colOff>
      <xdr:row>64</xdr:row>
      <xdr:rowOff>110708</xdr:rowOff>
    </xdr:to>
    <xdr:cxnSp macro="">
      <xdr:nvCxnSpPr>
        <xdr:cNvPr id="216" name="直線コネクタ 215">
          <a:extLst>
            <a:ext uri="{FF2B5EF4-FFF2-40B4-BE49-F238E27FC236}">
              <a16:creationId xmlns:a16="http://schemas.microsoft.com/office/drawing/2014/main" id="{0D474C47-C1B0-4FC7-A836-2C6FB54D8579}"/>
            </a:ext>
          </a:extLst>
        </xdr:cNvPr>
        <xdr:cNvCxnSpPr/>
      </xdr:nvCxnSpPr>
      <xdr:spPr>
        <a:xfrm>
          <a:off x="10388600" y="11083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38443</xdr:rowOff>
    </xdr:from>
    <xdr:ext cx="469744" cy="259045"/>
    <xdr:sp macro="" textlink="">
      <xdr:nvSpPr>
        <xdr:cNvPr id="217" name="【体育館・プール】&#10;一人当たり面積最大値テキスト">
          <a:extLst>
            <a:ext uri="{FF2B5EF4-FFF2-40B4-BE49-F238E27FC236}">
              <a16:creationId xmlns:a16="http://schemas.microsoft.com/office/drawing/2014/main" id="{56CF7EAE-4D80-4B0A-ACE9-0C28BCFF7D2D}"/>
            </a:ext>
          </a:extLst>
        </xdr:cNvPr>
        <xdr:cNvSpPr txBox="1"/>
      </xdr:nvSpPr>
      <xdr:spPr>
        <a:xfrm>
          <a:off x="10515600" y="9296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91766</xdr:rowOff>
    </xdr:from>
    <xdr:to>
      <xdr:col>55</xdr:col>
      <xdr:colOff>88900</xdr:colOff>
      <xdr:row>55</xdr:row>
      <xdr:rowOff>91766</xdr:rowOff>
    </xdr:to>
    <xdr:cxnSp macro="">
      <xdr:nvCxnSpPr>
        <xdr:cNvPr id="218" name="直線コネクタ 217">
          <a:extLst>
            <a:ext uri="{FF2B5EF4-FFF2-40B4-BE49-F238E27FC236}">
              <a16:creationId xmlns:a16="http://schemas.microsoft.com/office/drawing/2014/main" id="{826A83C4-04B7-4DEF-A3F9-62A4DCC0B207}"/>
            </a:ext>
          </a:extLst>
        </xdr:cNvPr>
        <xdr:cNvCxnSpPr/>
      </xdr:nvCxnSpPr>
      <xdr:spPr>
        <a:xfrm>
          <a:off x="10388600" y="9521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105318</xdr:rowOff>
    </xdr:from>
    <xdr:ext cx="469744" cy="259045"/>
    <xdr:sp macro="" textlink="">
      <xdr:nvSpPr>
        <xdr:cNvPr id="219" name="【体育館・プール】&#10;一人当たり面積平均値テキスト">
          <a:extLst>
            <a:ext uri="{FF2B5EF4-FFF2-40B4-BE49-F238E27FC236}">
              <a16:creationId xmlns:a16="http://schemas.microsoft.com/office/drawing/2014/main" id="{F4E70DFC-A599-4CFE-B3FD-A996455A3DFA}"/>
            </a:ext>
          </a:extLst>
        </xdr:cNvPr>
        <xdr:cNvSpPr txBox="1"/>
      </xdr:nvSpPr>
      <xdr:spPr>
        <a:xfrm>
          <a:off x="10515600" y="107352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82441</xdr:rowOff>
    </xdr:from>
    <xdr:to>
      <xdr:col>55</xdr:col>
      <xdr:colOff>50800</xdr:colOff>
      <xdr:row>64</xdr:row>
      <xdr:rowOff>12591</xdr:rowOff>
    </xdr:to>
    <xdr:sp macro="" textlink="">
      <xdr:nvSpPr>
        <xdr:cNvPr id="220" name="フローチャート: 判断 219">
          <a:extLst>
            <a:ext uri="{FF2B5EF4-FFF2-40B4-BE49-F238E27FC236}">
              <a16:creationId xmlns:a16="http://schemas.microsoft.com/office/drawing/2014/main" id="{8BEDB183-07A2-46ED-9E87-293C18A1A4D9}"/>
            </a:ext>
          </a:extLst>
        </xdr:cNvPr>
        <xdr:cNvSpPr/>
      </xdr:nvSpPr>
      <xdr:spPr>
        <a:xfrm>
          <a:off x="10426700" y="10883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79828</xdr:rowOff>
    </xdr:from>
    <xdr:to>
      <xdr:col>50</xdr:col>
      <xdr:colOff>165100</xdr:colOff>
      <xdr:row>64</xdr:row>
      <xdr:rowOff>9978</xdr:rowOff>
    </xdr:to>
    <xdr:sp macro="" textlink="">
      <xdr:nvSpPr>
        <xdr:cNvPr id="221" name="フローチャート: 判断 220">
          <a:extLst>
            <a:ext uri="{FF2B5EF4-FFF2-40B4-BE49-F238E27FC236}">
              <a16:creationId xmlns:a16="http://schemas.microsoft.com/office/drawing/2014/main" id="{CEE38237-C481-4DA8-94BF-FFB143134929}"/>
            </a:ext>
          </a:extLst>
        </xdr:cNvPr>
        <xdr:cNvSpPr/>
      </xdr:nvSpPr>
      <xdr:spPr>
        <a:xfrm>
          <a:off x="9588500" y="1088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75747</xdr:rowOff>
    </xdr:from>
    <xdr:to>
      <xdr:col>46</xdr:col>
      <xdr:colOff>38100</xdr:colOff>
      <xdr:row>64</xdr:row>
      <xdr:rowOff>5897</xdr:rowOff>
    </xdr:to>
    <xdr:sp macro="" textlink="">
      <xdr:nvSpPr>
        <xdr:cNvPr id="222" name="フローチャート: 判断 221">
          <a:extLst>
            <a:ext uri="{FF2B5EF4-FFF2-40B4-BE49-F238E27FC236}">
              <a16:creationId xmlns:a16="http://schemas.microsoft.com/office/drawing/2014/main" id="{7433849E-63DA-411D-93AD-120D79C27F0F}"/>
            </a:ext>
          </a:extLst>
        </xdr:cNvPr>
        <xdr:cNvSpPr/>
      </xdr:nvSpPr>
      <xdr:spPr>
        <a:xfrm>
          <a:off x="8699500" y="108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104974</xdr:rowOff>
    </xdr:from>
    <xdr:to>
      <xdr:col>41</xdr:col>
      <xdr:colOff>101600</xdr:colOff>
      <xdr:row>64</xdr:row>
      <xdr:rowOff>35124</xdr:rowOff>
    </xdr:to>
    <xdr:sp macro="" textlink="">
      <xdr:nvSpPr>
        <xdr:cNvPr id="223" name="フローチャート: 判断 222">
          <a:extLst>
            <a:ext uri="{FF2B5EF4-FFF2-40B4-BE49-F238E27FC236}">
              <a16:creationId xmlns:a16="http://schemas.microsoft.com/office/drawing/2014/main" id="{2F2A0E87-7F2B-4482-9880-2A398A107C5E}"/>
            </a:ext>
          </a:extLst>
        </xdr:cNvPr>
        <xdr:cNvSpPr/>
      </xdr:nvSpPr>
      <xdr:spPr>
        <a:xfrm>
          <a:off x="7810500" y="1090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E61E89C2-0212-4332-91C4-16154CB407E5}"/>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274056C2-6D9A-401B-8FAA-2B252C8C97ED}"/>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ED26D96A-5BCE-4ABE-B913-A3AB3D343FC9}"/>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ABF3D9D1-8E21-4996-BD4B-98C96ED608F8}"/>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EC5AE8FE-94A6-4C93-8C88-6A1C12D011CD}"/>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166207</xdr:rowOff>
    </xdr:from>
    <xdr:to>
      <xdr:col>55</xdr:col>
      <xdr:colOff>50800</xdr:colOff>
      <xdr:row>64</xdr:row>
      <xdr:rowOff>96357</xdr:rowOff>
    </xdr:to>
    <xdr:sp macro="" textlink="">
      <xdr:nvSpPr>
        <xdr:cNvPr id="229" name="楕円 228">
          <a:extLst>
            <a:ext uri="{FF2B5EF4-FFF2-40B4-BE49-F238E27FC236}">
              <a16:creationId xmlns:a16="http://schemas.microsoft.com/office/drawing/2014/main" id="{671BB9F1-3A65-4CBA-AD1C-F6FC2E128142}"/>
            </a:ext>
          </a:extLst>
        </xdr:cNvPr>
        <xdr:cNvSpPr/>
      </xdr:nvSpPr>
      <xdr:spPr>
        <a:xfrm>
          <a:off x="10426700" y="10967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81134</xdr:rowOff>
    </xdr:from>
    <xdr:ext cx="469744" cy="259045"/>
    <xdr:sp macro="" textlink="">
      <xdr:nvSpPr>
        <xdr:cNvPr id="230" name="【体育館・プール】&#10;一人当たり面積該当値テキスト">
          <a:extLst>
            <a:ext uri="{FF2B5EF4-FFF2-40B4-BE49-F238E27FC236}">
              <a16:creationId xmlns:a16="http://schemas.microsoft.com/office/drawing/2014/main" id="{4E047C02-70AB-4C1D-9E76-AA3C5DEB0E1C}"/>
            </a:ext>
          </a:extLst>
        </xdr:cNvPr>
        <xdr:cNvSpPr txBox="1"/>
      </xdr:nvSpPr>
      <xdr:spPr>
        <a:xfrm>
          <a:off x="10515600" y="10882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166697</xdr:rowOff>
    </xdr:from>
    <xdr:to>
      <xdr:col>50</xdr:col>
      <xdr:colOff>165100</xdr:colOff>
      <xdr:row>64</xdr:row>
      <xdr:rowOff>96847</xdr:rowOff>
    </xdr:to>
    <xdr:sp macro="" textlink="">
      <xdr:nvSpPr>
        <xdr:cNvPr id="231" name="楕円 230">
          <a:extLst>
            <a:ext uri="{FF2B5EF4-FFF2-40B4-BE49-F238E27FC236}">
              <a16:creationId xmlns:a16="http://schemas.microsoft.com/office/drawing/2014/main" id="{961FE9C9-3ECC-4AD4-88B4-63602F4BA104}"/>
            </a:ext>
          </a:extLst>
        </xdr:cNvPr>
        <xdr:cNvSpPr/>
      </xdr:nvSpPr>
      <xdr:spPr>
        <a:xfrm>
          <a:off x="9588500" y="10968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45557</xdr:rowOff>
    </xdr:from>
    <xdr:to>
      <xdr:col>55</xdr:col>
      <xdr:colOff>0</xdr:colOff>
      <xdr:row>64</xdr:row>
      <xdr:rowOff>46047</xdr:rowOff>
    </xdr:to>
    <xdr:cxnSp macro="">
      <xdr:nvCxnSpPr>
        <xdr:cNvPr id="232" name="直線コネクタ 231">
          <a:extLst>
            <a:ext uri="{FF2B5EF4-FFF2-40B4-BE49-F238E27FC236}">
              <a16:creationId xmlns:a16="http://schemas.microsoft.com/office/drawing/2014/main" id="{DD27CDB0-4E41-48BF-8F4B-08A090342741}"/>
            </a:ext>
          </a:extLst>
        </xdr:cNvPr>
        <xdr:cNvCxnSpPr/>
      </xdr:nvCxnSpPr>
      <xdr:spPr>
        <a:xfrm flipV="1">
          <a:off x="9639300" y="11018357"/>
          <a:ext cx="838200" cy="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167349</xdr:rowOff>
    </xdr:from>
    <xdr:to>
      <xdr:col>46</xdr:col>
      <xdr:colOff>38100</xdr:colOff>
      <xdr:row>64</xdr:row>
      <xdr:rowOff>97499</xdr:rowOff>
    </xdr:to>
    <xdr:sp macro="" textlink="">
      <xdr:nvSpPr>
        <xdr:cNvPr id="233" name="楕円 232">
          <a:extLst>
            <a:ext uri="{FF2B5EF4-FFF2-40B4-BE49-F238E27FC236}">
              <a16:creationId xmlns:a16="http://schemas.microsoft.com/office/drawing/2014/main" id="{48854696-CC4A-4593-93A1-F5930CCFBC2B}"/>
            </a:ext>
          </a:extLst>
        </xdr:cNvPr>
        <xdr:cNvSpPr/>
      </xdr:nvSpPr>
      <xdr:spPr>
        <a:xfrm>
          <a:off x="8699500" y="10968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46047</xdr:rowOff>
    </xdr:from>
    <xdr:to>
      <xdr:col>50</xdr:col>
      <xdr:colOff>114300</xdr:colOff>
      <xdr:row>64</xdr:row>
      <xdr:rowOff>46699</xdr:rowOff>
    </xdr:to>
    <xdr:cxnSp macro="">
      <xdr:nvCxnSpPr>
        <xdr:cNvPr id="234" name="直線コネクタ 233">
          <a:extLst>
            <a:ext uri="{FF2B5EF4-FFF2-40B4-BE49-F238E27FC236}">
              <a16:creationId xmlns:a16="http://schemas.microsoft.com/office/drawing/2014/main" id="{EE2353E3-AF3F-49CA-9D07-C8CD8EA8DFD1}"/>
            </a:ext>
          </a:extLst>
        </xdr:cNvPr>
        <xdr:cNvCxnSpPr/>
      </xdr:nvCxnSpPr>
      <xdr:spPr>
        <a:xfrm flipV="1">
          <a:off x="8750300" y="11018847"/>
          <a:ext cx="889000" cy="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167513</xdr:rowOff>
    </xdr:from>
    <xdr:to>
      <xdr:col>41</xdr:col>
      <xdr:colOff>101600</xdr:colOff>
      <xdr:row>64</xdr:row>
      <xdr:rowOff>97663</xdr:rowOff>
    </xdr:to>
    <xdr:sp macro="" textlink="">
      <xdr:nvSpPr>
        <xdr:cNvPr id="235" name="楕円 234">
          <a:extLst>
            <a:ext uri="{FF2B5EF4-FFF2-40B4-BE49-F238E27FC236}">
              <a16:creationId xmlns:a16="http://schemas.microsoft.com/office/drawing/2014/main" id="{2F7B0966-FAED-419C-881B-EC708F59F9D5}"/>
            </a:ext>
          </a:extLst>
        </xdr:cNvPr>
        <xdr:cNvSpPr/>
      </xdr:nvSpPr>
      <xdr:spPr>
        <a:xfrm>
          <a:off x="7810500" y="10968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46699</xdr:rowOff>
    </xdr:from>
    <xdr:to>
      <xdr:col>45</xdr:col>
      <xdr:colOff>177800</xdr:colOff>
      <xdr:row>64</xdr:row>
      <xdr:rowOff>46863</xdr:rowOff>
    </xdr:to>
    <xdr:cxnSp macro="">
      <xdr:nvCxnSpPr>
        <xdr:cNvPr id="236" name="直線コネクタ 235">
          <a:extLst>
            <a:ext uri="{FF2B5EF4-FFF2-40B4-BE49-F238E27FC236}">
              <a16:creationId xmlns:a16="http://schemas.microsoft.com/office/drawing/2014/main" id="{06B95D9E-CC33-4A43-B00A-919C6D4B9944}"/>
            </a:ext>
          </a:extLst>
        </xdr:cNvPr>
        <xdr:cNvCxnSpPr/>
      </xdr:nvCxnSpPr>
      <xdr:spPr>
        <a:xfrm flipV="1">
          <a:off x="7861300" y="11019499"/>
          <a:ext cx="889000" cy="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26505</xdr:rowOff>
    </xdr:from>
    <xdr:ext cx="469744" cy="259045"/>
    <xdr:sp macro="" textlink="">
      <xdr:nvSpPr>
        <xdr:cNvPr id="237" name="n_1aveValue【体育館・プール】&#10;一人当たり面積">
          <a:extLst>
            <a:ext uri="{FF2B5EF4-FFF2-40B4-BE49-F238E27FC236}">
              <a16:creationId xmlns:a16="http://schemas.microsoft.com/office/drawing/2014/main" id="{1D01AF7E-254D-4E69-8050-C52948A9D011}"/>
            </a:ext>
          </a:extLst>
        </xdr:cNvPr>
        <xdr:cNvSpPr txBox="1"/>
      </xdr:nvSpPr>
      <xdr:spPr>
        <a:xfrm>
          <a:off x="9391727" y="10656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22424</xdr:rowOff>
    </xdr:from>
    <xdr:ext cx="469744" cy="259045"/>
    <xdr:sp macro="" textlink="">
      <xdr:nvSpPr>
        <xdr:cNvPr id="238" name="n_2aveValue【体育館・プール】&#10;一人当たり面積">
          <a:extLst>
            <a:ext uri="{FF2B5EF4-FFF2-40B4-BE49-F238E27FC236}">
              <a16:creationId xmlns:a16="http://schemas.microsoft.com/office/drawing/2014/main" id="{4023C9FC-EBAC-46A0-B6A9-817A79A252DC}"/>
            </a:ext>
          </a:extLst>
        </xdr:cNvPr>
        <xdr:cNvSpPr txBox="1"/>
      </xdr:nvSpPr>
      <xdr:spPr>
        <a:xfrm>
          <a:off x="8515427" y="1065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51651</xdr:rowOff>
    </xdr:from>
    <xdr:ext cx="469744" cy="259045"/>
    <xdr:sp macro="" textlink="">
      <xdr:nvSpPr>
        <xdr:cNvPr id="239" name="n_3aveValue【体育館・プール】&#10;一人当たり面積">
          <a:extLst>
            <a:ext uri="{FF2B5EF4-FFF2-40B4-BE49-F238E27FC236}">
              <a16:creationId xmlns:a16="http://schemas.microsoft.com/office/drawing/2014/main" id="{A4540E61-8E7E-4125-A5FC-F487EA11AAFF}"/>
            </a:ext>
          </a:extLst>
        </xdr:cNvPr>
        <xdr:cNvSpPr txBox="1"/>
      </xdr:nvSpPr>
      <xdr:spPr>
        <a:xfrm>
          <a:off x="7626427" y="10681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87974</xdr:rowOff>
    </xdr:from>
    <xdr:ext cx="469744" cy="259045"/>
    <xdr:sp macro="" textlink="">
      <xdr:nvSpPr>
        <xdr:cNvPr id="240" name="n_1mainValue【体育館・プール】&#10;一人当たり面積">
          <a:extLst>
            <a:ext uri="{FF2B5EF4-FFF2-40B4-BE49-F238E27FC236}">
              <a16:creationId xmlns:a16="http://schemas.microsoft.com/office/drawing/2014/main" id="{3E9C55C7-FD8C-4230-BE5B-FE4810215D04}"/>
            </a:ext>
          </a:extLst>
        </xdr:cNvPr>
        <xdr:cNvSpPr txBox="1"/>
      </xdr:nvSpPr>
      <xdr:spPr>
        <a:xfrm>
          <a:off x="9391727" y="11060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88626</xdr:rowOff>
    </xdr:from>
    <xdr:ext cx="469744" cy="259045"/>
    <xdr:sp macro="" textlink="">
      <xdr:nvSpPr>
        <xdr:cNvPr id="241" name="n_2mainValue【体育館・プール】&#10;一人当たり面積">
          <a:extLst>
            <a:ext uri="{FF2B5EF4-FFF2-40B4-BE49-F238E27FC236}">
              <a16:creationId xmlns:a16="http://schemas.microsoft.com/office/drawing/2014/main" id="{D07F9661-B7F4-48FA-8ED9-C2470F51141D}"/>
            </a:ext>
          </a:extLst>
        </xdr:cNvPr>
        <xdr:cNvSpPr txBox="1"/>
      </xdr:nvSpPr>
      <xdr:spPr>
        <a:xfrm>
          <a:off x="8515427" y="11061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88790</xdr:rowOff>
    </xdr:from>
    <xdr:ext cx="469744" cy="259045"/>
    <xdr:sp macro="" textlink="">
      <xdr:nvSpPr>
        <xdr:cNvPr id="242" name="n_3mainValue【体育館・プール】&#10;一人当たり面積">
          <a:extLst>
            <a:ext uri="{FF2B5EF4-FFF2-40B4-BE49-F238E27FC236}">
              <a16:creationId xmlns:a16="http://schemas.microsoft.com/office/drawing/2014/main" id="{00958F40-1961-4527-B2A4-4A424A08891B}"/>
            </a:ext>
          </a:extLst>
        </xdr:cNvPr>
        <xdr:cNvSpPr txBox="1"/>
      </xdr:nvSpPr>
      <xdr:spPr>
        <a:xfrm>
          <a:off x="7626427" y="11061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3" name="正方形/長方形 242">
          <a:extLst>
            <a:ext uri="{FF2B5EF4-FFF2-40B4-BE49-F238E27FC236}">
              <a16:creationId xmlns:a16="http://schemas.microsoft.com/office/drawing/2014/main" id="{ED8DB86A-3406-47AA-AD55-595001D4C0B6}"/>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4" name="正方形/長方形 243">
          <a:extLst>
            <a:ext uri="{FF2B5EF4-FFF2-40B4-BE49-F238E27FC236}">
              <a16:creationId xmlns:a16="http://schemas.microsoft.com/office/drawing/2014/main" id="{28A7AC8E-CE38-41B6-97C1-5C2B5D2B375B}"/>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5" name="正方形/長方形 244">
          <a:extLst>
            <a:ext uri="{FF2B5EF4-FFF2-40B4-BE49-F238E27FC236}">
              <a16:creationId xmlns:a16="http://schemas.microsoft.com/office/drawing/2014/main" id="{97B4D911-C9C7-4734-884C-D082F7486F51}"/>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6" name="正方形/長方形 245">
          <a:extLst>
            <a:ext uri="{FF2B5EF4-FFF2-40B4-BE49-F238E27FC236}">
              <a16:creationId xmlns:a16="http://schemas.microsoft.com/office/drawing/2014/main" id="{9A0253E6-3AD7-40ED-A0F0-E14B41252F56}"/>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7" name="正方形/長方形 246">
          <a:extLst>
            <a:ext uri="{FF2B5EF4-FFF2-40B4-BE49-F238E27FC236}">
              <a16:creationId xmlns:a16="http://schemas.microsoft.com/office/drawing/2014/main" id="{833F0B7D-7A1A-4599-983C-3640D00DEA7E}"/>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8" name="正方形/長方形 247">
          <a:extLst>
            <a:ext uri="{FF2B5EF4-FFF2-40B4-BE49-F238E27FC236}">
              <a16:creationId xmlns:a16="http://schemas.microsoft.com/office/drawing/2014/main" id="{3A81B368-01A9-48B1-BE94-74922CEB4674}"/>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9" name="正方形/長方形 248">
          <a:extLst>
            <a:ext uri="{FF2B5EF4-FFF2-40B4-BE49-F238E27FC236}">
              <a16:creationId xmlns:a16="http://schemas.microsoft.com/office/drawing/2014/main" id="{D9A49C98-9A2E-4865-A881-79BE200978CA}"/>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0" name="正方形/長方形 249">
          <a:extLst>
            <a:ext uri="{FF2B5EF4-FFF2-40B4-BE49-F238E27FC236}">
              <a16:creationId xmlns:a16="http://schemas.microsoft.com/office/drawing/2014/main" id="{CA7ECD01-002B-4EC6-B03D-103B0549FB2B}"/>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51" name="正方形/長方形 250">
          <a:extLst>
            <a:ext uri="{FF2B5EF4-FFF2-40B4-BE49-F238E27FC236}">
              <a16:creationId xmlns:a16="http://schemas.microsoft.com/office/drawing/2014/main" id="{EABACCEB-0AB7-4E2C-AE23-1ED43B2DDE38}"/>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2" name="正方形/長方形 251">
          <a:extLst>
            <a:ext uri="{FF2B5EF4-FFF2-40B4-BE49-F238E27FC236}">
              <a16:creationId xmlns:a16="http://schemas.microsoft.com/office/drawing/2014/main" id="{D38AD212-28B2-416E-B555-4DF561D3C46A}"/>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3" name="正方形/長方形 252">
          <a:extLst>
            <a:ext uri="{FF2B5EF4-FFF2-40B4-BE49-F238E27FC236}">
              <a16:creationId xmlns:a16="http://schemas.microsoft.com/office/drawing/2014/main" id="{E2193C39-5162-46E6-AC1A-0875C48D8132}"/>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4" name="正方形/長方形 253">
          <a:extLst>
            <a:ext uri="{FF2B5EF4-FFF2-40B4-BE49-F238E27FC236}">
              <a16:creationId xmlns:a16="http://schemas.microsoft.com/office/drawing/2014/main" id="{5B8C8A7F-F946-4A53-8E0D-8CA3F5E7A0E8}"/>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5" name="正方形/長方形 254">
          <a:extLst>
            <a:ext uri="{FF2B5EF4-FFF2-40B4-BE49-F238E27FC236}">
              <a16:creationId xmlns:a16="http://schemas.microsoft.com/office/drawing/2014/main" id="{49F1C648-0C1B-46ED-AF01-7019BCE0DC75}"/>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6" name="正方形/長方形 255">
          <a:extLst>
            <a:ext uri="{FF2B5EF4-FFF2-40B4-BE49-F238E27FC236}">
              <a16:creationId xmlns:a16="http://schemas.microsoft.com/office/drawing/2014/main" id="{F453C152-DB33-4B95-9836-0E6E3DF5511B}"/>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7" name="正方形/長方形 256">
          <a:extLst>
            <a:ext uri="{FF2B5EF4-FFF2-40B4-BE49-F238E27FC236}">
              <a16:creationId xmlns:a16="http://schemas.microsoft.com/office/drawing/2014/main" id="{A9B15CD9-C12F-4EAD-8408-36AF32063D77}"/>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8" name="正方形/長方形 257">
          <a:extLst>
            <a:ext uri="{FF2B5EF4-FFF2-40B4-BE49-F238E27FC236}">
              <a16:creationId xmlns:a16="http://schemas.microsoft.com/office/drawing/2014/main" id="{6EC7F26E-6C06-420A-B681-E090CE198A1C}"/>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59" name="正方形/長方形 258">
          <a:extLst>
            <a:ext uri="{FF2B5EF4-FFF2-40B4-BE49-F238E27FC236}">
              <a16:creationId xmlns:a16="http://schemas.microsoft.com/office/drawing/2014/main" id="{24F65970-F2A0-4523-81BE-D3AA975DD379}"/>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0" name="正方形/長方形 259">
          <a:extLst>
            <a:ext uri="{FF2B5EF4-FFF2-40B4-BE49-F238E27FC236}">
              <a16:creationId xmlns:a16="http://schemas.microsoft.com/office/drawing/2014/main" id="{4589AA90-364B-4F9E-9F48-EF95AF152F27}"/>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1" name="正方形/長方形 260">
          <a:extLst>
            <a:ext uri="{FF2B5EF4-FFF2-40B4-BE49-F238E27FC236}">
              <a16:creationId xmlns:a16="http://schemas.microsoft.com/office/drawing/2014/main" id="{300B8350-027A-4EFF-A916-08FA471638FE}"/>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2" name="正方形/長方形 261">
          <a:extLst>
            <a:ext uri="{FF2B5EF4-FFF2-40B4-BE49-F238E27FC236}">
              <a16:creationId xmlns:a16="http://schemas.microsoft.com/office/drawing/2014/main" id="{98E5D7E5-3197-4AA9-B0F9-C7F6AE387912}"/>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3" name="正方形/長方形 262">
          <a:extLst>
            <a:ext uri="{FF2B5EF4-FFF2-40B4-BE49-F238E27FC236}">
              <a16:creationId xmlns:a16="http://schemas.microsoft.com/office/drawing/2014/main" id="{1A5212E1-8B42-4DBE-94FA-9F6F6ADEE881}"/>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4" name="正方形/長方形 263">
          <a:extLst>
            <a:ext uri="{FF2B5EF4-FFF2-40B4-BE49-F238E27FC236}">
              <a16:creationId xmlns:a16="http://schemas.microsoft.com/office/drawing/2014/main" id="{5E419DDD-400D-4698-8CFF-E741B44FFF38}"/>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5" name="正方形/長方形 264">
          <a:extLst>
            <a:ext uri="{FF2B5EF4-FFF2-40B4-BE49-F238E27FC236}">
              <a16:creationId xmlns:a16="http://schemas.microsoft.com/office/drawing/2014/main" id="{4E70542E-54CB-48F3-89DC-1AE5C635FF8A}"/>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6" name="正方形/長方形 265">
          <a:extLst>
            <a:ext uri="{FF2B5EF4-FFF2-40B4-BE49-F238E27FC236}">
              <a16:creationId xmlns:a16="http://schemas.microsoft.com/office/drawing/2014/main" id="{30FB4A9A-1659-41B7-96E9-6318C765DAB6}"/>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67" name="正方形/長方形 266">
          <a:extLst>
            <a:ext uri="{FF2B5EF4-FFF2-40B4-BE49-F238E27FC236}">
              <a16:creationId xmlns:a16="http://schemas.microsoft.com/office/drawing/2014/main" id="{2798D142-F49E-4045-907E-157A3DE6324E}"/>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68" name="正方形/長方形 267">
          <a:extLst>
            <a:ext uri="{FF2B5EF4-FFF2-40B4-BE49-F238E27FC236}">
              <a16:creationId xmlns:a16="http://schemas.microsoft.com/office/drawing/2014/main" id="{055C7A3A-9C1A-4C07-AB5D-CC15FC1B84A4}"/>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69" name="正方形/長方形 268">
          <a:extLst>
            <a:ext uri="{FF2B5EF4-FFF2-40B4-BE49-F238E27FC236}">
              <a16:creationId xmlns:a16="http://schemas.microsoft.com/office/drawing/2014/main" id="{70F9F498-48C8-4ADC-8924-CEE323E9EDE5}"/>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70" name="正方形/長方形 269">
          <a:extLst>
            <a:ext uri="{FF2B5EF4-FFF2-40B4-BE49-F238E27FC236}">
              <a16:creationId xmlns:a16="http://schemas.microsoft.com/office/drawing/2014/main" id="{0C790EC0-C323-46C5-A0A1-B2D4D690C101}"/>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1" name="正方形/長方形 270">
          <a:extLst>
            <a:ext uri="{FF2B5EF4-FFF2-40B4-BE49-F238E27FC236}">
              <a16:creationId xmlns:a16="http://schemas.microsoft.com/office/drawing/2014/main" id="{5B3BBE48-5150-497E-880A-E62376316B76}"/>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2" name="正方形/長方形 271">
          <a:extLst>
            <a:ext uri="{FF2B5EF4-FFF2-40B4-BE49-F238E27FC236}">
              <a16:creationId xmlns:a16="http://schemas.microsoft.com/office/drawing/2014/main" id="{093D346C-9C40-488E-A6B3-54CA443DC1B3}"/>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3" name="正方形/長方形 272">
          <a:extLst>
            <a:ext uri="{FF2B5EF4-FFF2-40B4-BE49-F238E27FC236}">
              <a16:creationId xmlns:a16="http://schemas.microsoft.com/office/drawing/2014/main" id="{ACABF83D-A457-4E00-A2D4-E1CD526726ED}"/>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4" name="正方形/長方形 273">
          <a:extLst>
            <a:ext uri="{FF2B5EF4-FFF2-40B4-BE49-F238E27FC236}">
              <a16:creationId xmlns:a16="http://schemas.microsoft.com/office/drawing/2014/main" id="{A8679C9D-88F4-467D-BD68-3C9FF07CD594}"/>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75" name="正方形/長方形 274">
          <a:extLst>
            <a:ext uri="{FF2B5EF4-FFF2-40B4-BE49-F238E27FC236}">
              <a16:creationId xmlns:a16="http://schemas.microsoft.com/office/drawing/2014/main" id="{B337B6AC-602E-4338-82A1-54B0B4C51FA8}"/>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76" name="正方形/長方形 275">
          <a:extLst>
            <a:ext uri="{FF2B5EF4-FFF2-40B4-BE49-F238E27FC236}">
              <a16:creationId xmlns:a16="http://schemas.microsoft.com/office/drawing/2014/main" id="{EA707493-F6F8-4BB2-981B-8F18996D6397}"/>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77" name="正方形/長方形 276">
          <a:extLst>
            <a:ext uri="{FF2B5EF4-FFF2-40B4-BE49-F238E27FC236}">
              <a16:creationId xmlns:a16="http://schemas.microsoft.com/office/drawing/2014/main" id="{EF4BA323-49A5-48D2-9C3A-1B984B15C919}"/>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78" name="正方形/長方形 277">
          <a:extLst>
            <a:ext uri="{FF2B5EF4-FFF2-40B4-BE49-F238E27FC236}">
              <a16:creationId xmlns:a16="http://schemas.microsoft.com/office/drawing/2014/main" id="{37FB16A0-D1A5-4E6D-8400-BDDEDFA5544C}"/>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79" name="正方形/長方形 278">
          <a:extLst>
            <a:ext uri="{FF2B5EF4-FFF2-40B4-BE49-F238E27FC236}">
              <a16:creationId xmlns:a16="http://schemas.microsoft.com/office/drawing/2014/main" id="{CD75BC5C-EBDB-4075-AA03-CA6154D95D8C}"/>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80" name="正方形/長方形 279">
          <a:extLst>
            <a:ext uri="{FF2B5EF4-FFF2-40B4-BE49-F238E27FC236}">
              <a16:creationId xmlns:a16="http://schemas.microsoft.com/office/drawing/2014/main" id="{CEB80F4D-C957-443E-9CC5-0ABF87436F0A}"/>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81" name="正方形/長方形 280">
          <a:extLst>
            <a:ext uri="{FF2B5EF4-FFF2-40B4-BE49-F238E27FC236}">
              <a16:creationId xmlns:a16="http://schemas.microsoft.com/office/drawing/2014/main" id="{1A9B670A-43E8-4EEC-ACF1-E7D1F8CFA6B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82" name="正方形/長方形 281">
          <a:extLst>
            <a:ext uri="{FF2B5EF4-FFF2-40B4-BE49-F238E27FC236}">
              <a16:creationId xmlns:a16="http://schemas.microsoft.com/office/drawing/2014/main" id="{09A291C3-B36F-488E-AC69-22E19915C841}"/>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83" name="テキスト ボックス 282">
          <a:extLst>
            <a:ext uri="{FF2B5EF4-FFF2-40B4-BE49-F238E27FC236}">
              <a16:creationId xmlns:a16="http://schemas.microsoft.com/office/drawing/2014/main" id="{FC616725-AB11-4D38-8A82-4033DE145023}"/>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84" name="直線コネクタ 283">
          <a:extLst>
            <a:ext uri="{FF2B5EF4-FFF2-40B4-BE49-F238E27FC236}">
              <a16:creationId xmlns:a16="http://schemas.microsoft.com/office/drawing/2014/main" id="{20C3BC6D-F4B0-4EFE-B1F3-6471181D0B5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38100</xdr:rowOff>
    </xdr:from>
    <xdr:to>
      <xdr:col>89</xdr:col>
      <xdr:colOff>177800</xdr:colOff>
      <xdr:row>42</xdr:row>
      <xdr:rowOff>38100</xdr:rowOff>
    </xdr:to>
    <xdr:cxnSp macro="">
      <xdr:nvCxnSpPr>
        <xdr:cNvPr id="285" name="直線コネクタ 284">
          <a:extLst>
            <a:ext uri="{FF2B5EF4-FFF2-40B4-BE49-F238E27FC236}">
              <a16:creationId xmlns:a16="http://schemas.microsoft.com/office/drawing/2014/main" id="{0A1FCDB4-ABA4-440D-A755-3EA9C7F89F55}"/>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67327</xdr:rowOff>
    </xdr:from>
    <xdr:ext cx="338939" cy="259045"/>
    <xdr:sp macro="" textlink="">
      <xdr:nvSpPr>
        <xdr:cNvPr id="286" name="テキスト ボックス 285">
          <a:extLst>
            <a:ext uri="{FF2B5EF4-FFF2-40B4-BE49-F238E27FC236}">
              <a16:creationId xmlns:a16="http://schemas.microsoft.com/office/drawing/2014/main" id="{BCC801BC-951A-45FF-8C18-73111355EB98}"/>
            </a:ext>
          </a:extLst>
        </xdr:cNvPr>
        <xdr:cNvSpPr txBox="1"/>
      </xdr:nvSpPr>
      <xdr:spPr>
        <a:xfrm>
          <a:off x="12107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87" name="直線コネクタ 286">
          <a:extLst>
            <a:ext uri="{FF2B5EF4-FFF2-40B4-BE49-F238E27FC236}">
              <a16:creationId xmlns:a16="http://schemas.microsoft.com/office/drawing/2014/main" id="{CE280A94-E94E-40B3-8953-326C5CFB75F2}"/>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88" name="テキスト ボックス 287">
          <a:extLst>
            <a:ext uri="{FF2B5EF4-FFF2-40B4-BE49-F238E27FC236}">
              <a16:creationId xmlns:a16="http://schemas.microsoft.com/office/drawing/2014/main" id="{A21D326C-4283-4584-9798-72CFEDAD36D3}"/>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89" name="直線コネクタ 288">
          <a:extLst>
            <a:ext uri="{FF2B5EF4-FFF2-40B4-BE49-F238E27FC236}">
              <a16:creationId xmlns:a16="http://schemas.microsoft.com/office/drawing/2014/main" id="{389C6E72-186A-4C9B-AB97-1D7EE09D74D6}"/>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90" name="テキスト ボックス 289">
          <a:extLst>
            <a:ext uri="{FF2B5EF4-FFF2-40B4-BE49-F238E27FC236}">
              <a16:creationId xmlns:a16="http://schemas.microsoft.com/office/drawing/2014/main" id="{4998AB75-DAB2-487B-92F0-FC4E4900AFEE}"/>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91" name="直線コネクタ 290">
          <a:extLst>
            <a:ext uri="{FF2B5EF4-FFF2-40B4-BE49-F238E27FC236}">
              <a16:creationId xmlns:a16="http://schemas.microsoft.com/office/drawing/2014/main" id="{E81B689E-03D3-4051-9D49-FFCF664B43EB}"/>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92" name="テキスト ボックス 291">
          <a:extLst>
            <a:ext uri="{FF2B5EF4-FFF2-40B4-BE49-F238E27FC236}">
              <a16:creationId xmlns:a16="http://schemas.microsoft.com/office/drawing/2014/main" id="{23123697-C075-42DA-9A71-8A889D57DC23}"/>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93" name="直線コネクタ 292">
          <a:extLst>
            <a:ext uri="{FF2B5EF4-FFF2-40B4-BE49-F238E27FC236}">
              <a16:creationId xmlns:a16="http://schemas.microsoft.com/office/drawing/2014/main" id="{DB1E25CE-6270-4890-A74E-0CEEDC24A553}"/>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94" name="テキスト ボックス 293">
          <a:extLst>
            <a:ext uri="{FF2B5EF4-FFF2-40B4-BE49-F238E27FC236}">
              <a16:creationId xmlns:a16="http://schemas.microsoft.com/office/drawing/2014/main" id="{1B4CD463-AF6D-48DA-B57F-7E9366A7130D}"/>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95" name="直線コネクタ 294">
          <a:extLst>
            <a:ext uri="{FF2B5EF4-FFF2-40B4-BE49-F238E27FC236}">
              <a16:creationId xmlns:a16="http://schemas.microsoft.com/office/drawing/2014/main" id="{00D9C939-F820-4CCD-819B-28C1B21B4654}"/>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96" name="テキスト ボックス 295">
          <a:extLst>
            <a:ext uri="{FF2B5EF4-FFF2-40B4-BE49-F238E27FC236}">
              <a16:creationId xmlns:a16="http://schemas.microsoft.com/office/drawing/2014/main" id="{E50B704E-0520-40FA-8C25-88BB1B0177B7}"/>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97" name="【一般廃棄物処理施設】&#10;有形固定資産減価償却率グラフ枠">
          <a:extLst>
            <a:ext uri="{FF2B5EF4-FFF2-40B4-BE49-F238E27FC236}">
              <a16:creationId xmlns:a16="http://schemas.microsoft.com/office/drawing/2014/main" id="{3EA0242D-1EC6-4F5A-A8D6-09EE1CDCBD7C}"/>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139700</xdr:rowOff>
    </xdr:from>
    <xdr:to>
      <xdr:col>85</xdr:col>
      <xdr:colOff>126364</xdr:colOff>
      <xdr:row>42</xdr:row>
      <xdr:rowOff>38100</xdr:rowOff>
    </xdr:to>
    <xdr:cxnSp macro="">
      <xdr:nvCxnSpPr>
        <xdr:cNvPr id="298" name="直線コネクタ 297">
          <a:extLst>
            <a:ext uri="{FF2B5EF4-FFF2-40B4-BE49-F238E27FC236}">
              <a16:creationId xmlns:a16="http://schemas.microsoft.com/office/drawing/2014/main" id="{3169FCFD-BFD0-49AE-ACF9-26E599D23F18}"/>
            </a:ext>
          </a:extLst>
        </xdr:cNvPr>
        <xdr:cNvCxnSpPr/>
      </xdr:nvCxnSpPr>
      <xdr:spPr>
        <a:xfrm flipV="1">
          <a:off x="16318864"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340478" cy="259045"/>
    <xdr:sp macro="" textlink="">
      <xdr:nvSpPr>
        <xdr:cNvPr id="299" name="【一般廃棄物処理施設】&#10;有形固定資産減価償却率最小値テキスト">
          <a:extLst>
            <a:ext uri="{FF2B5EF4-FFF2-40B4-BE49-F238E27FC236}">
              <a16:creationId xmlns:a16="http://schemas.microsoft.com/office/drawing/2014/main" id="{6B80DFD3-3EDA-4520-AF0B-2AB1BC381195}"/>
            </a:ext>
          </a:extLst>
        </xdr:cNvPr>
        <xdr:cNvSpPr txBox="1"/>
      </xdr:nvSpPr>
      <xdr:spPr>
        <a:xfrm>
          <a:off x="16357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00" name="直線コネクタ 299">
          <a:extLst>
            <a:ext uri="{FF2B5EF4-FFF2-40B4-BE49-F238E27FC236}">
              <a16:creationId xmlns:a16="http://schemas.microsoft.com/office/drawing/2014/main" id="{81B61926-B862-4CC8-9626-443AA4872189}"/>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86377</xdr:rowOff>
    </xdr:from>
    <xdr:ext cx="469744" cy="259045"/>
    <xdr:sp macro="" textlink="">
      <xdr:nvSpPr>
        <xdr:cNvPr id="301" name="【一般廃棄物処理施設】&#10;有形固定資産減価償却率最大値テキスト">
          <a:extLst>
            <a:ext uri="{FF2B5EF4-FFF2-40B4-BE49-F238E27FC236}">
              <a16:creationId xmlns:a16="http://schemas.microsoft.com/office/drawing/2014/main" id="{139BA44D-0818-495F-ADB8-AA3B1801930C}"/>
            </a:ext>
          </a:extLst>
        </xdr:cNvPr>
        <xdr:cNvSpPr txBox="1"/>
      </xdr:nvSpPr>
      <xdr:spPr>
        <a:xfrm>
          <a:off x="16357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139700</xdr:rowOff>
    </xdr:from>
    <xdr:to>
      <xdr:col>86</xdr:col>
      <xdr:colOff>25400</xdr:colOff>
      <xdr:row>34</xdr:row>
      <xdr:rowOff>139700</xdr:rowOff>
    </xdr:to>
    <xdr:cxnSp macro="">
      <xdr:nvCxnSpPr>
        <xdr:cNvPr id="302" name="直線コネクタ 301">
          <a:extLst>
            <a:ext uri="{FF2B5EF4-FFF2-40B4-BE49-F238E27FC236}">
              <a16:creationId xmlns:a16="http://schemas.microsoft.com/office/drawing/2014/main" id="{E3B75272-1F5B-49BA-AC15-AB3933AABFC6}"/>
            </a:ext>
          </a:extLst>
        </xdr:cNvPr>
        <xdr:cNvCxnSpPr/>
      </xdr:nvCxnSpPr>
      <xdr:spPr>
        <a:xfrm>
          <a:off x="16230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134637</xdr:rowOff>
    </xdr:from>
    <xdr:ext cx="405111" cy="259045"/>
    <xdr:sp macro="" textlink="">
      <xdr:nvSpPr>
        <xdr:cNvPr id="303" name="【一般廃棄物処理施設】&#10;有形固定資産減価償却率平均値テキスト">
          <a:extLst>
            <a:ext uri="{FF2B5EF4-FFF2-40B4-BE49-F238E27FC236}">
              <a16:creationId xmlns:a16="http://schemas.microsoft.com/office/drawing/2014/main" id="{98A4D2F2-56BE-4F3E-916A-6DBF33A11199}"/>
            </a:ext>
          </a:extLst>
        </xdr:cNvPr>
        <xdr:cNvSpPr txBox="1"/>
      </xdr:nvSpPr>
      <xdr:spPr>
        <a:xfrm>
          <a:off x="16357600" y="64782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156210</xdr:rowOff>
    </xdr:from>
    <xdr:to>
      <xdr:col>85</xdr:col>
      <xdr:colOff>177800</xdr:colOff>
      <xdr:row>38</xdr:row>
      <xdr:rowOff>86360</xdr:rowOff>
    </xdr:to>
    <xdr:sp macro="" textlink="">
      <xdr:nvSpPr>
        <xdr:cNvPr id="304" name="フローチャート: 判断 303">
          <a:extLst>
            <a:ext uri="{FF2B5EF4-FFF2-40B4-BE49-F238E27FC236}">
              <a16:creationId xmlns:a16="http://schemas.microsoft.com/office/drawing/2014/main" id="{7F3E93D2-1B4B-4FF5-ADA2-62AEC6001896}"/>
            </a:ext>
          </a:extLst>
        </xdr:cNvPr>
        <xdr:cNvSpPr/>
      </xdr:nvSpPr>
      <xdr:spPr>
        <a:xfrm>
          <a:off x="162687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6350</xdr:rowOff>
    </xdr:from>
    <xdr:to>
      <xdr:col>81</xdr:col>
      <xdr:colOff>101600</xdr:colOff>
      <xdr:row>38</xdr:row>
      <xdr:rowOff>107950</xdr:rowOff>
    </xdr:to>
    <xdr:sp macro="" textlink="">
      <xdr:nvSpPr>
        <xdr:cNvPr id="305" name="フローチャート: 判断 304">
          <a:extLst>
            <a:ext uri="{FF2B5EF4-FFF2-40B4-BE49-F238E27FC236}">
              <a16:creationId xmlns:a16="http://schemas.microsoft.com/office/drawing/2014/main" id="{D7F88445-3E61-43BA-A3AD-1EFEA58D7AD9}"/>
            </a:ext>
          </a:extLst>
        </xdr:cNvPr>
        <xdr:cNvSpPr/>
      </xdr:nvSpPr>
      <xdr:spPr>
        <a:xfrm>
          <a:off x="15430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105410</xdr:rowOff>
    </xdr:from>
    <xdr:to>
      <xdr:col>76</xdr:col>
      <xdr:colOff>165100</xdr:colOff>
      <xdr:row>38</xdr:row>
      <xdr:rowOff>35560</xdr:rowOff>
    </xdr:to>
    <xdr:sp macro="" textlink="">
      <xdr:nvSpPr>
        <xdr:cNvPr id="306" name="フローチャート: 判断 305">
          <a:extLst>
            <a:ext uri="{FF2B5EF4-FFF2-40B4-BE49-F238E27FC236}">
              <a16:creationId xmlns:a16="http://schemas.microsoft.com/office/drawing/2014/main" id="{8FD53E6A-3D44-48CF-BDD6-F594AF5921B4}"/>
            </a:ext>
          </a:extLst>
        </xdr:cNvPr>
        <xdr:cNvSpPr/>
      </xdr:nvSpPr>
      <xdr:spPr>
        <a:xfrm>
          <a:off x="14541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54610</xdr:rowOff>
    </xdr:from>
    <xdr:to>
      <xdr:col>72</xdr:col>
      <xdr:colOff>38100</xdr:colOff>
      <xdr:row>38</xdr:row>
      <xdr:rowOff>156210</xdr:rowOff>
    </xdr:to>
    <xdr:sp macro="" textlink="">
      <xdr:nvSpPr>
        <xdr:cNvPr id="307" name="フローチャート: 判断 306">
          <a:extLst>
            <a:ext uri="{FF2B5EF4-FFF2-40B4-BE49-F238E27FC236}">
              <a16:creationId xmlns:a16="http://schemas.microsoft.com/office/drawing/2014/main" id="{5E5284F4-A783-4DDE-91C6-0D940C77818E}"/>
            </a:ext>
          </a:extLst>
        </xdr:cNvPr>
        <xdr:cNvSpPr/>
      </xdr:nvSpPr>
      <xdr:spPr>
        <a:xfrm>
          <a:off x="13652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08" name="テキスト ボックス 307">
          <a:extLst>
            <a:ext uri="{FF2B5EF4-FFF2-40B4-BE49-F238E27FC236}">
              <a16:creationId xmlns:a16="http://schemas.microsoft.com/office/drawing/2014/main" id="{88987617-2F2B-4A8D-81E2-FD1F8BFEE599}"/>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09" name="テキスト ボックス 308">
          <a:extLst>
            <a:ext uri="{FF2B5EF4-FFF2-40B4-BE49-F238E27FC236}">
              <a16:creationId xmlns:a16="http://schemas.microsoft.com/office/drawing/2014/main" id="{1D676295-AE0C-4348-87A3-AB4EB516CA5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10" name="テキスト ボックス 309">
          <a:extLst>
            <a:ext uri="{FF2B5EF4-FFF2-40B4-BE49-F238E27FC236}">
              <a16:creationId xmlns:a16="http://schemas.microsoft.com/office/drawing/2014/main" id="{C0A3A3EF-C0C9-4E3A-A6F2-3DCD965EB4BE}"/>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11" name="テキスト ボックス 310">
          <a:extLst>
            <a:ext uri="{FF2B5EF4-FFF2-40B4-BE49-F238E27FC236}">
              <a16:creationId xmlns:a16="http://schemas.microsoft.com/office/drawing/2014/main" id="{8509BC7F-C67C-4930-91E3-7617A0915441}"/>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12" name="テキスト ボックス 311">
          <a:extLst>
            <a:ext uri="{FF2B5EF4-FFF2-40B4-BE49-F238E27FC236}">
              <a16:creationId xmlns:a16="http://schemas.microsoft.com/office/drawing/2014/main" id="{21C081EB-0D8C-4488-AC29-1F41EB1991F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46990</xdr:rowOff>
    </xdr:from>
    <xdr:to>
      <xdr:col>85</xdr:col>
      <xdr:colOff>177800</xdr:colOff>
      <xdr:row>36</xdr:row>
      <xdr:rowOff>148590</xdr:rowOff>
    </xdr:to>
    <xdr:sp macro="" textlink="">
      <xdr:nvSpPr>
        <xdr:cNvPr id="313" name="楕円 312">
          <a:extLst>
            <a:ext uri="{FF2B5EF4-FFF2-40B4-BE49-F238E27FC236}">
              <a16:creationId xmlns:a16="http://schemas.microsoft.com/office/drawing/2014/main" id="{591070AC-B4E7-4DC6-A097-255CFEB3EE78}"/>
            </a:ext>
          </a:extLst>
        </xdr:cNvPr>
        <xdr:cNvSpPr/>
      </xdr:nvSpPr>
      <xdr:spPr>
        <a:xfrm>
          <a:off x="16268700" y="621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69867</xdr:rowOff>
    </xdr:from>
    <xdr:ext cx="405111" cy="259045"/>
    <xdr:sp macro="" textlink="">
      <xdr:nvSpPr>
        <xdr:cNvPr id="314" name="【一般廃棄物処理施設】&#10;有形固定資産減価償却率該当値テキスト">
          <a:extLst>
            <a:ext uri="{FF2B5EF4-FFF2-40B4-BE49-F238E27FC236}">
              <a16:creationId xmlns:a16="http://schemas.microsoft.com/office/drawing/2014/main" id="{68457877-9B31-462C-A6B9-2893DEBC6E5C}"/>
            </a:ext>
          </a:extLst>
        </xdr:cNvPr>
        <xdr:cNvSpPr txBox="1"/>
      </xdr:nvSpPr>
      <xdr:spPr>
        <a:xfrm>
          <a:off x="16357600" y="6070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69850</xdr:rowOff>
    </xdr:from>
    <xdr:to>
      <xdr:col>81</xdr:col>
      <xdr:colOff>101600</xdr:colOff>
      <xdr:row>37</xdr:row>
      <xdr:rowOff>0</xdr:rowOff>
    </xdr:to>
    <xdr:sp macro="" textlink="">
      <xdr:nvSpPr>
        <xdr:cNvPr id="315" name="楕円 314">
          <a:extLst>
            <a:ext uri="{FF2B5EF4-FFF2-40B4-BE49-F238E27FC236}">
              <a16:creationId xmlns:a16="http://schemas.microsoft.com/office/drawing/2014/main" id="{06D0B2F1-1CBB-48A5-9719-E44BD8B84DBD}"/>
            </a:ext>
          </a:extLst>
        </xdr:cNvPr>
        <xdr:cNvSpPr/>
      </xdr:nvSpPr>
      <xdr:spPr>
        <a:xfrm>
          <a:off x="15430500" y="624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97790</xdr:rowOff>
    </xdr:from>
    <xdr:to>
      <xdr:col>85</xdr:col>
      <xdr:colOff>127000</xdr:colOff>
      <xdr:row>36</xdr:row>
      <xdr:rowOff>120650</xdr:rowOff>
    </xdr:to>
    <xdr:cxnSp macro="">
      <xdr:nvCxnSpPr>
        <xdr:cNvPr id="316" name="直線コネクタ 315">
          <a:extLst>
            <a:ext uri="{FF2B5EF4-FFF2-40B4-BE49-F238E27FC236}">
              <a16:creationId xmlns:a16="http://schemas.microsoft.com/office/drawing/2014/main" id="{C0BA9321-2783-4039-9E90-623353B70EA1}"/>
            </a:ext>
          </a:extLst>
        </xdr:cNvPr>
        <xdr:cNvCxnSpPr/>
      </xdr:nvCxnSpPr>
      <xdr:spPr>
        <a:xfrm flipV="1">
          <a:off x="15481300" y="626999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57150</xdr:rowOff>
    </xdr:from>
    <xdr:to>
      <xdr:col>76</xdr:col>
      <xdr:colOff>165100</xdr:colOff>
      <xdr:row>36</xdr:row>
      <xdr:rowOff>158750</xdr:rowOff>
    </xdr:to>
    <xdr:sp macro="" textlink="">
      <xdr:nvSpPr>
        <xdr:cNvPr id="317" name="楕円 316">
          <a:extLst>
            <a:ext uri="{FF2B5EF4-FFF2-40B4-BE49-F238E27FC236}">
              <a16:creationId xmlns:a16="http://schemas.microsoft.com/office/drawing/2014/main" id="{0BB52FD9-B225-4F91-A81E-9F990B4EE21A}"/>
            </a:ext>
          </a:extLst>
        </xdr:cNvPr>
        <xdr:cNvSpPr/>
      </xdr:nvSpPr>
      <xdr:spPr>
        <a:xfrm>
          <a:off x="14541500" y="622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107950</xdr:rowOff>
    </xdr:from>
    <xdr:to>
      <xdr:col>81</xdr:col>
      <xdr:colOff>50800</xdr:colOff>
      <xdr:row>36</xdr:row>
      <xdr:rowOff>120650</xdr:rowOff>
    </xdr:to>
    <xdr:cxnSp macro="">
      <xdr:nvCxnSpPr>
        <xdr:cNvPr id="318" name="直線コネクタ 317">
          <a:extLst>
            <a:ext uri="{FF2B5EF4-FFF2-40B4-BE49-F238E27FC236}">
              <a16:creationId xmlns:a16="http://schemas.microsoft.com/office/drawing/2014/main" id="{B55E10ED-A91E-490D-B8EB-E85B85AEC2FA}"/>
            </a:ext>
          </a:extLst>
        </xdr:cNvPr>
        <xdr:cNvCxnSpPr/>
      </xdr:nvCxnSpPr>
      <xdr:spPr>
        <a:xfrm>
          <a:off x="14592300" y="628015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99077</xdr:rowOff>
    </xdr:from>
    <xdr:ext cx="405111" cy="259045"/>
    <xdr:sp macro="" textlink="">
      <xdr:nvSpPr>
        <xdr:cNvPr id="319" name="n_1aveValue【一般廃棄物処理施設】&#10;有形固定資産減価償却率">
          <a:extLst>
            <a:ext uri="{FF2B5EF4-FFF2-40B4-BE49-F238E27FC236}">
              <a16:creationId xmlns:a16="http://schemas.microsoft.com/office/drawing/2014/main" id="{0D074C43-6FE5-4A63-81E0-7375F50F3F76}"/>
            </a:ext>
          </a:extLst>
        </xdr:cNvPr>
        <xdr:cNvSpPr txBox="1"/>
      </xdr:nvSpPr>
      <xdr:spPr>
        <a:xfrm>
          <a:off x="15266044" y="661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26687</xdr:rowOff>
    </xdr:from>
    <xdr:ext cx="405111" cy="259045"/>
    <xdr:sp macro="" textlink="">
      <xdr:nvSpPr>
        <xdr:cNvPr id="320" name="n_2aveValue【一般廃棄物処理施設】&#10;有形固定資産減価償却率">
          <a:extLst>
            <a:ext uri="{FF2B5EF4-FFF2-40B4-BE49-F238E27FC236}">
              <a16:creationId xmlns:a16="http://schemas.microsoft.com/office/drawing/2014/main" id="{C510DB4A-F060-4E06-A8EA-C5ECE797737B}"/>
            </a:ext>
          </a:extLst>
        </xdr:cNvPr>
        <xdr:cNvSpPr txBox="1"/>
      </xdr:nvSpPr>
      <xdr:spPr>
        <a:xfrm>
          <a:off x="14389744"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1287</xdr:rowOff>
    </xdr:from>
    <xdr:ext cx="405111" cy="259045"/>
    <xdr:sp macro="" textlink="">
      <xdr:nvSpPr>
        <xdr:cNvPr id="321" name="n_3aveValue【一般廃棄物処理施設】&#10;有形固定資産減価償却率">
          <a:extLst>
            <a:ext uri="{FF2B5EF4-FFF2-40B4-BE49-F238E27FC236}">
              <a16:creationId xmlns:a16="http://schemas.microsoft.com/office/drawing/2014/main" id="{FE922B29-0373-4F84-8FD3-C67599A5C9A5}"/>
            </a:ext>
          </a:extLst>
        </xdr:cNvPr>
        <xdr:cNvSpPr txBox="1"/>
      </xdr:nvSpPr>
      <xdr:spPr>
        <a:xfrm>
          <a:off x="13500744" y="6344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16527</xdr:rowOff>
    </xdr:from>
    <xdr:ext cx="405111" cy="259045"/>
    <xdr:sp macro="" textlink="">
      <xdr:nvSpPr>
        <xdr:cNvPr id="322" name="n_1mainValue【一般廃棄物処理施設】&#10;有形固定資産減価償却率">
          <a:extLst>
            <a:ext uri="{FF2B5EF4-FFF2-40B4-BE49-F238E27FC236}">
              <a16:creationId xmlns:a16="http://schemas.microsoft.com/office/drawing/2014/main" id="{2A628964-B2D1-421C-9FC8-B1BA0ECC74F9}"/>
            </a:ext>
          </a:extLst>
        </xdr:cNvPr>
        <xdr:cNvSpPr txBox="1"/>
      </xdr:nvSpPr>
      <xdr:spPr>
        <a:xfrm>
          <a:off x="15266044" y="6017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3827</xdr:rowOff>
    </xdr:from>
    <xdr:ext cx="405111" cy="259045"/>
    <xdr:sp macro="" textlink="">
      <xdr:nvSpPr>
        <xdr:cNvPr id="323" name="n_2mainValue【一般廃棄物処理施設】&#10;有形固定資産減価償却率">
          <a:extLst>
            <a:ext uri="{FF2B5EF4-FFF2-40B4-BE49-F238E27FC236}">
              <a16:creationId xmlns:a16="http://schemas.microsoft.com/office/drawing/2014/main" id="{4256A638-E216-4002-A884-C0F54A3DDF3F}"/>
            </a:ext>
          </a:extLst>
        </xdr:cNvPr>
        <xdr:cNvSpPr txBox="1"/>
      </xdr:nvSpPr>
      <xdr:spPr>
        <a:xfrm>
          <a:off x="14389744" y="6004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24" name="正方形/長方形 323">
          <a:extLst>
            <a:ext uri="{FF2B5EF4-FFF2-40B4-BE49-F238E27FC236}">
              <a16:creationId xmlns:a16="http://schemas.microsoft.com/office/drawing/2014/main" id="{A8F86B62-AAC9-48FB-8C19-4917C9738C44}"/>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25" name="正方形/長方形 324">
          <a:extLst>
            <a:ext uri="{FF2B5EF4-FFF2-40B4-BE49-F238E27FC236}">
              <a16:creationId xmlns:a16="http://schemas.microsoft.com/office/drawing/2014/main" id="{A95A9C00-2FBB-417D-B8F3-3FC11079024E}"/>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26" name="正方形/長方形 325">
          <a:extLst>
            <a:ext uri="{FF2B5EF4-FFF2-40B4-BE49-F238E27FC236}">
              <a16:creationId xmlns:a16="http://schemas.microsoft.com/office/drawing/2014/main" id="{381D89CC-F100-4DAD-9451-AA873C88D7B2}"/>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27" name="正方形/長方形 326">
          <a:extLst>
            <a:ext uri="{FF2B5EF4-FFF2-40B4-BE49-F238E27FC236}">
              <a16:creationId xmlns:a16="http://schemas.microsoft.com/office/drawing/2014/main" id="{35C31CA5-5C2E-4F7A-8E41-D6108E940FAF}"/>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28" name="正方形/長方形 327">
          <a:extLst>
            <a:ext uri="{FF2B5EF4-FFF2-40B4-BE49-F238E27FC236}">
              <a16:creationId xmlns:a16="http://schemas.microsoft.com/office/drawing/2014/main" id="{F0490F36-A601-434A-ACD0-C5A4CA0A4B8B}"/>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29" name="正方形/長方形 328">
          <a:extLst>
            <a:ext uri="{FF2B5EF4-FFF2-40B4-BE49-F238E27FC236}">
              <a16:creationId xmlns:a16="http://schemas.microsoft.com/office/drawing/2014/main" id="{2EED084F-0161-470D-B9F1-A4D39763FED8}"/>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30" name="正方形/長方形 329">
          <a:extLst>
            <a:ext uri="{FF2B5EF4-FFF2-40B4-BE49-F238E27FC236}">
              <a16:creationId xmlns:a16="http://schemas.microsoft.com/office/drawing/2014/main" id="{2F6CEA59-2020-4D83-AA4F-CC605A4A294B}"/>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31" name="正方形/長方形 330">
          <a:extLst>
            <a:ext uri="{FF2B5EF4-FFF2-40B4-BE49-F238E27FC236}">
              <a16:creationId xmlns:a16="http://schemas.microsoft.com/office/drawing/2014/main" id="{9EB65CF1-56D6-4A6E-9642-C584B8D1DF23}"/>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32" name="テキスト ボックス 331">
          <a:extLst>
            <a:ext uri="{FF2B5EF4-FFF2-40B4-BE49-F238E27FC236}">
              <a16:creationId xmlns:a16="http://schemas.microsoft.com/office/drawing/2014/main" id="{268010FB-4274-4D66-B426-4FFAE5FCC19F}"/>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33" name="直線コネクタ 332">
          <a:extLst>
            <a:ext uri="{FF2B5EF4-FFF2-40B4-BE49-F238E27FC236}">
              <a16:creationId xmlns:a16="http://schemas.microsoft.com/office/drawing/2014/main" id="{CEC94B9A-D750-4F87-9407-53198733D236}"/>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34" name="直線コネクタ 333">
          <a:extLst>
            <a:ext uri="{FF2B5EF4-FFF2-40B4-BE49-F238E27FC236}">
              <a16:creationId xmlns:a16="http://schemas.microsoft.com/office/drawing/2014/main" id="{4DE9F818-A6BB-4BF7-9B98-C9B8868CBA09}"/>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35" name="テキスト ボックス 334">
          <a:extLst>
            <a:ext uri="{FF2B5EF4-FFF2-40B4-BE49-F238E27FC236}">
              <a16:creationId xmlns:a16="http://schemas.microsoft.com/office/drawing/2014/main" id="{D9977D3A-345C-432B-9ABD-BB30B065E199}"/>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36" name="直線コネクタ 335">
          <a:extLst>
            <a:ext uri="{FF2B5EF4-FFF2-40B4-BE49-F238E27FC236}">
              <a16:creationId xmlns:a16="http://schemas.microsoft.com/office/drawing/2014/main" id="{83323CB7-F0FF-495E-AE6E-CC4BD0402DCC}"/>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37" name="テキスト ボックス 336">
          <a:extLst>
            <a:ext uri="{FF2B5EF4-FFF2-40B4-BE49-F238E27FC236}">
              <a16:creationId xmlns:a16="http://schemas.microsoft.com/office/drawing/2014/main" id="{7E28311C-C0E6-4EE7-90AB-FF5061F380FE}"/>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38" name="直線コネクタ 337">
          <a:extLst>
            <a:ext uri="{FF2B5EF4-FFF2-40B4-BE49-F238E27FC236}">
              <a16:creationId xmlns:a16="http://schemas.microsoft.com/office/drawing/2014/main" id="{35A8C8F7-54C8-403F-BD35-42325B78D8E3}"/>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39" name="テキスト ボックス 338">
          <a:extLst>
            <a:ext uri="{FF2B5EF4-FFF2-40B4-BE49-F238E27FC236}">
              <a16:creationId xmlns:a16="http://schemas.microsoft.com/office/drawing/2014/main" id="{DE71D81E-C855-4F87-8ECF-99CDEDF7507D}"/>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40" name="直線コネクタ 339">
          <a:extLst>
            <a:ext uri="{FF2B5EF4-FFF2-40B4-BE49-F238E27FC236}">
              <a16:creationId xmlns:a16="http://schemas.microsoft.com/office/drawing/2014/main" id="{E96FC43C-0AE5-4991-A257-59ACE8DED1D7}"/>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41" name="テキスト ボックス 340">
          <a:extLst>
            <a:ext uri="{FF2B5EF4-FFF2-40B4-BE49-F238E27FC236}">
              <a16:creationId xmlns:a16="http://schemas.microsoft.com/office/drawing/2014/main" id="{E1491C64-CFE4-4F4E-BA01-4698C5DC6A7C}"/>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42" name="直線コネクタ 341">
          <a:extLst>
            <a:ext uri="{FF2B5EF4-FFF2-40B4-BE49-F238E27FC236}">
              <a16:creationId xmlns:a16="http://schemas.microsoft.com/office/drawing/2014/main" id="{93F2AF2E-9E3F-4FE2-A0AB-39F10815288F}"/>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343" name="テキスト ボックス 342">
          <a:extLst>
            <a:ext uri="{FF2B5EF4-FFF2-40B4-BE49-F238E27FC236}">
              <a16:creationId xmlns:a16="http://schemas.microsoft.com/office/drawing/2014/main" id="{9EBC86CE-9812-42A9-B3AB-265161E75C6C}"/>
            </a:ext>
          </a:extLst>
        </xdr:cNvPr>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44" name="直線コネクタ 343">
          <a:extLst>
            <a:ext uri="{FF2B5EF4-FFF2-40B4-BE49-F238E27FC236}">
              <a16:creationId xmlns:a16="http://schemas.microsoft.com/office/drawing/2014/main" id="{7A78112B-000E-47E7-A62F-66153530D444}"/>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45" name="テキスト ボックス 344">
          <a:extLst>
            <a:ext uri="{FF2B5EF4-FFF2-40B4-BE49-F238E27FC236}">
              <a16:creationId xmlns:a16="http://schemas.microsoft.com/office/drawing/2014/main" id="{942A707E-52BD-4019-AF85-6998275C6EAC}"/>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46" name="【一般廃棄物処理施設】&#10;一人当たり有形固定資産（償却資産）額グラフ枠">
          <a:extLst>
            <a:ext uri="{FF2B5EF4-FFF2-40B4-BE49-F238E27FC236}">
              <a16:creationId xmlns:a16="http://schemas.microsoft.com/office/drawing/2014/main" id="{70F5E4CE-D5DB-48DE-8EA3-3B3FC30DF286}"/>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21601</xdr:rowOff>
    </xdr:from>
    <xdr:to>
      <xdr:col>116</xdr:col>
      <xdr:colOff>62864</xdr:colOff>
      <xdr:row>42</xdr:row>
      <xdr:rowOff>37949</xdr:rowOff>
    </xdr:to>
    <xdr:cxnSp macro="">
      <xdr:nvCxnSpPr>
        <xdr:cNvPr id="347" name="直線コネクタ 346">
          <a:extLst>
            <a:ext uri="{FF2B5EF4-FFF2-40B4-BE49-F238E27FC236}">
              <a16:creationId xmlns:a16="http://schemas.microsoft.com/office/drawing/2014/main" id="{085AD745-0650-44E5-B4A2-F0A7FA469ACB}"/>
            </a:ext>
          </a:extLst>
        </xdr:cNvPr>
        <xdr:cNvCxnSpPr/>
      </xdr:nvCxnSpPr>
      <xdr:spPr>
        <a:xfrm flipV="1">
          <a:off x="22160864" y="5850901"/>
          <a:ext cx="0" cy="138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41776</xdr:rowOff>
    </xdr:from>
    <xdr:ext cx="378565" cy="259045"/>
    <xdr:sp macro="" textlink="">
      <xdr:nvSpPr>
        <xdr:cNvPr id="348" name="【一般廃棄物処理施設】&#10;一人当たり有形固定資産（償却資産）額最小値テキスト">
          <a:extLst>
            <a:ext uri="{FF2B5EF4-FFF2-40B4-BE49-F238E27FC236}">
              <a16:creationId xmlns:a16="http://schemas.microsoft.com/office/drawing/2014/main" id="{85CA6818-A240-43F0-AA2E-CC63984E3579}"/>
            </a:ext>
          </a:extLst>
        </xdr:cNvPr>
        <xdr:cNvSpPr txBox="1"/>
      </xdr:nvSpPr>
      <xdr:spPr>
        <a:xfrm>
          <a:off x="22199600" y="7242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37949</xdr:rowOff>
    </xdr:from>
    <xdr:to>
      <xdr:col>116</xdr:col>
      <xdr:colOff>152400</xdr:colOff>
      <xdr:row>42</xdr:row>
      <xdr:rowOff>37949</xdr:rowOff>
    </xdr:to>
    <xdr:cxnSp macro="">
      <xdr:nvCxnSpPr>
        <xdr:cNvPr id="349" name="直線コネクタ 348">
          <a:extLst>
            <a:ext uri="{FF2B5EF4-FFF2-40B4-BE49-F238E27FC236}">
              <a16:creationId xmlns:a16="http://schemas.microsoft.com/office/drawing/2014/main" id="{F7A062C9-63DD-4431-B607-4DCD52BD07C3}"/>
            </a:ext>
          </a:extLst>
        </xdr:cNvPr>
        <xdr:cNvCxnSpPr/>
      </xdr:nvCxnSpPr>
      <xdr:spPr>
        <a:xfrm>
          <a:off x="22072600" y="7238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139728</xdr:rowOff>
    </xdr:from>
    <xdr:ext cx="690189" cy="259045"/>
    <xdr:sp macro="" textlink="">
      <xdr:nvSpPr>
        <xdr:cNvPr id="350" name="【一般廃棄物処理施設】&#10;一人当たり有形固定資産（償却資産）額最大値テキスト">
          <a:extLst>
            <a:ext uri="{FF2B5EF4-FFF2-40B4-BE49-F238E27FC236}">
              <a16:creationId xmlns:a16="http://schemas.microsoft.com/office/drawing/2014/main" id="{3FEF7B9C-C1CC-4E07-965B-6C4AE3AF612B}"/>
            </a:ext>
          </a:extLst>
        </xdr:cNvPr>
        <xdr:cNvSpPr txBox="1"/>
      </xdr:nvSpPr>
      <xdr:spPr>
        <a:xfrm>
          <a:off x="22199600" y="56261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21601</xdr:rowOff>
    </xdr:from>
    <xdr:to>
      <xdr:col>116</xdr:col>
      <xdr:colOff>152400</xdr:colOff>
      <xdr:row>34</xdr:row>
      <xdr:rowOff>21601</xdr:rowOff>
    </xdr:to>
    <xdr:cxnSp macro="">
      <xdr:nvCxnSpPr>
        <xdr:cNvPr id="351" name="直線コネクタ 350">
          <a:extLst>
            <a:ext uri="{FF2B5EF4-FFF2-40B4-BE49-F238E27FC236}">
              <a16:creationId xmlns:a16="http://schemas.microsoft.com/office/drawing/2014/main" id="{BD9548D7-EF97-40FD-B141-611D83008B96}"/>
            </a:ext>
          </a:extLst>
        </xdr:cNvPr>
        <xdr:cNvCxnSpPr/>
      </xdr:nvCxnSpPr>
      <xdr:spPr>
        <a:xfrm>
          <a:off x="22072600" y="5850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113926</xdr:rowOff>
    </xdr:from>
    <xdr:ext cx="599010" cy="259045"/>
    <xdr:sp macro="" textlink="">
      <xdr:nvSpPr>
        <xdr:cNvPr id="352" name="【一般廃棄物処理施設】&#10;一人当たり有形固定資産（償却資産）額平均値テキスト">
          <a:extLst>
            <a:ext uri="{FF2B5EF4-FFF2-40B4-BE49-F238E27FC236}">
              <a16:creationId xmlns:a16="http://schemas.microsoft.com/office/drawing/2014/main" id="{34F0A9D2-CB8D-45B6-B5F5-0B3D0A570F3D}"/>
            </a:ext>
          </a:extLst>
        </xdr:cNvPr>
        <xdr:cNvSpPr txBox="1"/>
      </xdr:nvSpPr>
      <xdr:spPr>
        <a:xfrm>
          <a:off x="22199600" y="69719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135499</xdr:rowOff>
    </xdr:from>
    <xdr:to>
      <xdr:col>116</xdr:col>
      <xdr:colOff>114300</xdr:colOff>
      <xdr:row>41</xdr:row>
      <xdr:rowOff>65649</xdr:rowOff>
    </xdr:to>
    <xdr:sp macro="" textlink="">
      <xdr:nvSpPr>
        <xdr:cNvPr id="353" name="フローチャート: 判断 352">
          <a:extLst>
            <a:ext uri="{FF2B5EF4-FFF2-40B4-BE49-F238E27FC236}">
              <a16:creationId xmlns:a16="http://schemas.microsoft.com/office/drawing/2014/main" id="{3009BE5C-99D5-4CE2-8A8C-78C84300D462}"/>
            </a:ext>
          </a:extLst>
        </xdr:cNvPr>
        <xdr:cNvSpPr/>
      </xdr:nvSpPr>
      <xdr:spPr>
        <a:xfrm>
          <a:off x="22110700" y="69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153257</xdr:rowOff>
    </xdr:from>
    <xdr:to>
      <xdr:col>112</xdr:col>
      <xdr:colOff>38100</xdr:colOff>
      <xdr:row>41</xdr:row>
      <xdr:rowOff>83407</xdr:rowOff>
    </xdr:to>
    <xdr:sp macro="" textlink="">
      <xdr:nvSpPr>
        <xdr:cNvPr id="354" name="フローチャート: 判断 353">
          <a:extLst>
            <a:ext uri="{FF2B5EF4-FFF2-40B4-BE49-F238E27FC236}">
              <a16:creationId xmlns:a16="http://schemas.microsoft.com/office/drawing/2014/main" id="{96C9276D-A4F9-460E-B12E-AAE07404B812}"/>
            </a:ext>
          </a:extLst>
        </xdr:cNvPr>
        <xdr:cNvSpPr/>
      </xdr:nvSpPr>
      <xdr:spPr>
        <a:xfrm>
          <a:off x="21272500" y="701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94276</xdr:rowOff>
    </xdr:from>
    <xdr:to>
      <xdr:col>107</xdr:col>
      <xdr:colOff>101600</xdr:colOff>
      <xdr:row>41</xdr:row>
      <xdr:rowOff>24426</xdr:rowOff>
    </xdr:to>
    <xdr:sp macro="" textlink="">
      <xdr:nvSpPr>
        <xdr:cNvPr id="355" name="フローチャート: 判断 354">
          <a:extLst>
            <a:ext uri="{FF2B5EF4-FFF2-40B4-BE49-F238E27FC236}">
              <a16:creationId xmlns:a16="http://schemas.microsoft.com/office/drawing/2014/main" id="{6B2D8E10-3B64-46F3-B92D-B5D67EF69F11}"/>
            </a:ext>
          </a:extLst>
        </xdr:cNvPr>
        <xdr:cNvSpPr/>
      </xdr:nvSpPr>
      <xdr:spPr>
        <a:xfrm>
          <a:off x="20383500" y="695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101957</xdr:rowOff>
    </xdr:from>
    <xdr:to>
      <xdr:col>102</xdr:col>
      <xdr:colOff>165100</xdr:colOff>
      <xdr:row>41</xdr:row>
      <xdr:rowOff>32107</xdr:rowOff>
    </xdr:to>
    <xdr:sp macro="" textlink="">
      <xdr:nvSpPr>
        <xdr:cNvPr id="356" name="フローチャート: 判断 355">
          <a:extLst>
            <a:ext uri="{FF2B5EF4-FFF2-40B4-BE49-F238E27FC236}">
              <a16:creationId xmlns:a16="http://schemas.microsoft.com/office/drawing/2014/main" id="{898DC88B-BD66-4903-95EA-A0975234612A}"/>
            </a:ext>
          </a:extLst>
        </xdr:cNvPr>
        <xdr:cNvSpPr/>
      </xdr:nvSpPr>
      <xdr:spPr>
        <a:xfrm>
          <a:off x="19494500" y="6959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57" name="テキスト ボックス 356">
          <a:extLst>
            <a:ext uri="{FF2B5EF4-FFF2-40B4-BE49-F238E27FC236}">
              <a16:creationId xmlns:a16="http://schemas.microsoft.com/office/drawing/2014/main" id="{D5721478-6374-4631-91F3-0C59497125E1}"/>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58" name="テキスト ボックス 357">
          <a:extLst>
            <a:ext uri="{FF2B5EF4-FFF2-40B4-BE49-F238E27FC236}">
              <a16:creationId xmlns:a16="http://schemas.microsoft.com/office/drawing/2014/main" id="{36668356-BC2C-4F76-8608-C9ECC4625785}"/>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59" name="テキスト ボックス 358">
          <a:extLst>
            <a:ext uri="{FF2B5EF4-FFF2-40B4-BE49-F238E27FC236}">
              <a16:creationId xmlns:a16="http://schemas.microsoft.com/office/drawing/2014/main" id="{D7171BFF-0546-447D-9C04-3BFFF513C24D}"/>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60" name="テキスト ボックス 359">
          <a:extLst>
            <a:ext uri="{FF2B5EF4-FFF2-40B4-BE49-F238E27FC236}">
              <a16:creationId xmlns:a16="http://schemas.microsoft.com/office/drawing/2014/main" id="{0D6DAA4D-24FC-413D-B14A-9C72E9DD1587}"/>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61" name="テキスト ボックス 360">
          <a:extLst>
            <a:ext uri="{FF2B5EF4-FFF2-40B4-BE49-F238E27FC236}">
              <a16:creationId xmlns:a16="http://schemas.microsoft.com/office/drawing/2014/main" id="{671BE861-EE93-4864-95DC-6B89D9737DB5}"/>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109211</xdr:rowOff>
    </xdr:from>
    <xdr:to>
      <xdr:col>116</xdr:col>
      <xdr:colOff>114300</xdr:colOff>
      <xdr:row>41</xdr:row>
      <xdr:rowOff>39361</xdr:rowOff>
    </xdr:to>
    <xdr:sp macro="" textlink="">
      <xdr:nvSpPr>
        <xdr:cNvPr id="362" name="楕円 361">
          <a:extLst>
            <a:ext uri="{FF2B5EF4-FFF2-40B4-BE49-F238E27FC236}">
              <a16:creationId xmlns:a16="http://schemas.microsoft.com/office/drawing/2014/main" id="{1ACE19E2-91DF-4134-82BF-8CAF2C75C981}"/>
            </a:ext>
          </a:extLst>
        </xdr:cNvPr>
        <xdr:cNvSpPr/>
      </xdr:nvSpPr>
      <xdr:spPr>
        <a:xfrm>
          <a:off x="22110700" y="696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132088</xdr:rowOff>
    </xdr:from>
    <xdr:ext cx="599010" cy="259045"/>
    <xdr:sp macro="" textlink="">
      <xdr:nvSpPr>
        <xdr:cNvPr id="363" name="【一般廃棄物処理施設】&#10;一人当たり有形固定資産（償却資産）額該当値テキスト">
          <a:extLst>
            <a:ext uri="{FF2B5EF4-FFF2-40B4-BE49-F238E27FC236}">
              <a16:creationId xmlns:a16="http://schemas.microsoft.com/office/drawing/2014/main" id="{6CF02A8E-4994-439E-80C9-874A7A31528E}"/>
            </a:ext>
          </a:extLst>
        </xdr:cNvPr>
        <xdr:cNvSpPr txBox="1"/>
      </xdr:nvSpPr>
      <xdr:spPr>
        <a:xfrm>
          <a:off x="22199600" y="6818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111089</xdr:rowOff>
    </xdr:from>
    <xdr:to>
      <xdr:col>112</xdr:col>
      <xdr:colOff>38100</xdr:colOff>
      <xdr:row>41</xdr:row>
      <xdr:rowOff>41239</xdr:rowOff>
    </xdr:to>
    <xdr:sp macro="" textlink="">
      <xdr:nvSpPr>
        <xdr:cNvPr id="364" name="楕円 363">
          <a:extLst>
            <a:ext uri="{FF2B5EF4-FFF2-40B4-BE49-F238E27FC236}">
              <a16:creationId xmlns:a16="http://schemas.microsoft.com/office/drawing/2014/main" id="{F95F5051-031B-4C91-B909-6A1C445FDAE2}"/>
            </a:ext>
          </a:extLst>
        </xdr:cNvPr>
        <xdr:cNvSpPr/>
      </xdr:nvSpPr>
      <xdr:spPr>
        <a:xfrm>
          <a:off x="21272500" y="696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160011</xdr:rowOff>
    </xdr:from>
    <xdr:to>
      <xdr:col>116</xdr:col>
      <xdr:colOff>63500</xdr:colOff>
      <xdr:row>40</xdr:row>
      <xdr:rowOff>161889</xdr:rowOff>
    </xdr:to>
    <xdr:cxnSp macro="">
      <xdr:nvCxnSpPr>
        <xdr:cNvPr id="365" name="直線コネクタ 364">
          <a:extLst>
            <a:ext uri="{FF2B5EF4-FFF2-40B4-BE49-F238E27FC236}">
              <a16:creationId xmlns:a16="http://schemas.microsoft.com/office/drawing/2014/main" id="{8B9D99EF-A4F1-4FF3-B36D-D70E590F5F6A}"/>
            </a:ext>
          </a:extLst>
        </xdr:cNvPr>
        <xdr:cNvCxnSpPr/>
      </xdr:nvCxnSpPr>
      <xdr:spPr>
        <a:xfrm flipV="1">
          <a:off x="21323300" y="7018011"/>
          <a:ext cx="838200" cy="1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120722</xdr:rowOff>
    </xdr:from>
    <xdr:to>
      <xdr:col>107</xdr:col>
      <xdr:colOff>101600</xdr:colOff>
      <xdr:row>41</xdr:row>
      <xdr:rowOff>50872</xdr:rowOff>
    </xdr:to>
    <xdr:sp macro="" textlink="">
      <xdr:nvSpPr>
        <xdr:cNvPr id="366" name="楕円 365">
          <a:extLst>
            <a:ext uri="{FF2B5EF4-FFF2-40B4-BE49-F238E27FC236}">
              <a16:creationId xmlns:a16="http://schemas.microsoft.com/office/drawing/2014/main" id="{6A3AD617-BA6A-459F-8072-9C62CF1E998D}"/>
            </a:ext>
          </a:extLst>
        </xdr:cNvPr>
        <xdr:cNvSpPr/>
      </xdr:nvSpPr>
      <xdr:spPr>
        <a:xfrm>
          <a:off x="20383500" y="6978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161889</xdr:rowOff>
    </xdr:from>
    <xdr:to>
      <xdr:col>111</xdr:col>
      <xdr:colOff>177800</xdr:colOff>
      <xdr:row>41</xdr:row>
      <xdr:rowOff>72</xdr:rowOff>
    </xdr:to>
    <xdr:cxnSp macro="">
      <xdr:nvCxnSpPr>
        <xdr:cNvPr id="367" name="直線コネクタ 366">
          <a:extLst>
            <a:ext uri="{FF2B5EF4-FFF2-40B4-BE49-F238E27FC236}">
              <a16:creationId xmlns:a16="http://schemas.microsoft.com/office/drawing/2014/main" id="{8F8A1797-EAAA-4CB0-803D-21A0A42EE22B}"/>
            </a:ext>
          </a:extLst>
        </xdr:cNvPr>
        <xdr:cNvCxnSpPr/>
      </xdr:nvCxnSpPr>
      <xdr:spPr>
        <a:xfrm flipV="1">
          <a:off x="20434300" y="7019889"/>
          <a:ext cx="889000" cy="9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41</xdr:row>
      <xdr:rowOff>74534</xdr:rowOff>
    </xdr:from>
    <xdr:ext cx="599010" cy="259045"/>
    <xdr:sp macro="" textlink="">
      <xdr:nvSpPr>
        <xdr:cNvPr id="368" name="n_1aveValue【一般廃棄物処理施設】&#10;一人当たり有形固定資産（償却資産）額">
          <a:extLst>
            <a:ext uri="{FF2B5EF4-FFF2-40B4-BE49-F238E27FC236}">
              <a16:creationId xmlns:a16="http://schemas.microsoft.com/office/drawing/2014/main" id="{0BCD289F-5E5C-43A9-8E02-7CD8D7C2EF03}"/>
            </a:ext>
          </a:extLst>
        </xdr:cNvPr>
        <xdr:cNvSpPr txBox="1"/>
      </xdr:nvSpPr>
      <xdr:spPr>
        <a:xfrm>
          <a:off x="21011095" y="7103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40953</xdr:rowOff>
    </xdr:from>
    <xdr:ext cx="599010" cy="259045"/>
    <xdr:sp macro="" textlink="">
      <xdr:nvSpPr>
        <xdr:cNvPr id="369" name="n_2aveValue【一般廃棄物処理施設】&#10;一人当たり有形固定資産（償却資産）額">
          <a:extLst>
            <a:ext uri="{FF2B5EF4-FFF2-40B4-BE49-F238E27FC236}">
              <a16:creationId xmlns:a16="http://schemas.microsoft.com/office/drawing/2014/main" id="{A191104D-FC18-4538-B690-24640970CA3A}"/>
            </a:ext>
          </a:extLst>
        </xdr:cNvPr>
        <xdr:cNvSpPr txBox="1"/>
      </xdr:nvSpPr>
      <xdr:spPr>
        <a:xfrm>
          <a:off x="20134795" y="6727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48634</xdr:rowOff>
    </xdr:from>
    <xdr:ext cx="599010" cy="259045"/>
    <xdr:sp macro="" textlink="">
      <xdr:nvSpPr>
        <xdr:cNvPr id="370" name="n_3aveValue【一般廃棄物処理施設】&#10;一人当たり有形固定資産（償却資産）額">
          <a:extLst>
            <a:ext uri="{FF2B5EF4-FFF2-40B4-BE49-F238E27FC236}">
              <a16:creationId xmlns:a16="http://schemas.microsoft.com/office/drawing/2014/main" id="{47C0C0CC-13E5-4E57-85F6-42AFC3042A6C}"/>
            </a:ext>
          </a:extLst>
        </xdr:cNvPr>
        <xdr:cNvSpPr txBox="1"/>
      </xdr:nvSpPr>
      <xdr:spPr>
        <a:xfrm>
          <a:off x="19245795" y="6735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39</xdr:row>
      <xdr:rowOff>57766</xdr:rowOff>
    </xdr:from>
    <xdr:ext cx="599010" cy="259045"/>
    <xdr:sp macro="" textlink="">
      <xdr:nvSpPr>
        <xdr:cNvPr id="371" name="n_1mainValue【一般廃棄物処理施設】&#10;一人当たり有形固定資産（償却資産）額">
          <a:extLst>
            <a:ext uri="{FF2B5EF4-FFF2-40B4-BE49-F238E27FC236}">
              <a16:creationId xmlns:a16="http://schemas.microsoft.com/office/drawing/2014/main" id="{BEA3A7B1-8E30-4338-99CF-4D28E154E198}"/>
            </a:ext>
          </a:extLst>
        </xdr:cNvPr>
        <xdr:cNvSpPr txBox="1"/>
      </xdr:nvSpPr>
      <xdr:spPr>
        <a:xfrm>
          <a:off x="21011095" y="6744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41999</xdr:rowOff>
    </xdr:from>
    <xdr:ext cx="599010" cy="259045"/>
    <xdr:sp macro="" textlink="">
      <xdr:nvSpPr>
        <xdr:cNvPr id="372" name="n_2mainValue【一般廃棄物処理施設】&#10;一人当たり有形固定資産（償却資産）額">
          <a:extLst>
            <a:ext uri="{FF2B5EF4-FFF2-40B4-BE49-F238E27FC236}">
              <a16:creationId xmlns:a16="http://schemas.microsoft.com/office/drawing/2014/main" id="{95D724FB-0AAB-4F3D-A504-4CB1809EB85A}"/>
            </a:ext>
          </a:extLst>
        </xdr:cNvPr>
        <xdr:cNvSpPr txBox="1"/>
      </xdr:nvSpPr>
      <xdr:spPr>
        <a:xfrm>
          <a:off x="20134795" y="7071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73" name="正方形/長方形 372">
          <a:extLst>
            <a:ext uri="{FF2B5EF4-FFF2-40B4-BE49-F238E27FC236}">
              <a16:creationId xmlns:a16="http://schemas.microsoft.com/office/drawing/2014/main" id="{4C804BC0-25CA-4433-B614-18493BE702AB}"/>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74" name="正方形/長方形 373">
          <a:extLst>
            <a:ext uri="{FF2B5EF4-FFF2-40B4-BE49-F238E27FC236}">
              <a16:creationId xmlns:a16="http://schemas.microsoft.com/office/drawing/2014/main" id="{57F7F0BB-E37E-4975-9FF8-6222716E7762}"/>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75" name="正方形/長方形 374">
          <a:extLst>
            <a:ext uri="{FF2B5EF4-FFF2-40B4-BE49-F238E27FC236}">
              <a16:creationId xmlns:a16="http://schemas.microsoft.com/office/drawing/2014/main" id="{C71CCA28-DD79-4CBD-87FB-592DECC6AE33}"/>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76" name="正方形/長方形 375">
          <a:extLst>
            <a:ext uri="{FF2B5EF4-FFF2-40B4-BE49-F238E27FC236}">
              <a16:creationId xmlns:a16="http://schemas.microsoft.com/office/drawing/2014/main" id="{7B2ADE23-6327-46D2-9B96-9AB30B6A8E75}"/>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77" name="正方形/長方形 376">
          <a:extLst>
            <a:ext uri="{FF2B5EF4-FFF2-40B4-BE49-F238E27FC236}">
              <a16:creationId xmlns:a16="http://schemas.microsoft.com/office/drawing/2014/main" id="{C08B6D72-E4EE-42B7-98EE-E79CEC4614FD}"/>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78" name="正方形/長方形 377">
          <a:extLst>
            <a:ext uri="{FF2B5EF4-FFF2-40B4-BE49-F238E27FC236}">
              <a16:creationId xmlns:a16="http://schemas.microsoft.com/office/drawing/2014/main" id="{C59570AF-1400-4815-B305-AB032B08AACB}"/>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79" name="正方形/長方形 378">
          <a:extLst>
            <a:ext uri="{FF2B5EF4-FFF2-40B4-BE49-F238E27FC236}">
              <a16:creationId xmlns:a16="http://schemas.microsoft.com/office/drawing/2014/main" id="{115D9DCB-E4D2-4718-BEFE-CDC4100F5DFF}"/>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0" name="正方形/長方形 379">
          <a:extLst>
            <a:ext uri="{FF2B5EF4-FFF2-40B4-BE49-F238E27FC236}">
              <a16:creationId xmlns:a16="http://schemas.microsoft.com/office/drawing/2014/main" id="{5EA64C44-354B-4E9D-B6E4-3F44E13679F8}"/>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81" name="正方形/長方形 380">
          <a:extLst>
            <a:ext uri="{FF2B5EF4-FFF2-40B4-BE49-F238E27FC236}">
              <a16:creationId xmlns:a16="http://schemas.microsoft.com/office/drawing/2014/main" id="{75681739-19F8-47C0-830F-71BDD60C30D6}"/>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82" name="正方形/長方形 381">
          <a:extLst>
            <a:ext uri="{FF2B5EF4-FFF2-40B4-BE49-F238E27FC236}">
              <a16:creationId xmlns:a16="http://schemas.microsoft.com/office/drawing/2014/main" id="{E3E92862-5947-42E5-8BFD-CFCB90906DEE}"/>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83" name="正方形/長方形 382">
          <a:extLst>
            <a:ext uri="{FF2B5EF4-FFF2-40B4-BE49-F238E27FC236}">
              <a16:creationId xmlns:a16="http://schemas.microsoft.com/office/drawing/2014/main" id="{E40D2C81-1593-4CB5-9C45-85B557B0D10C}"/>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84" name="正方形/長方形 383">
          <a:extLst>
            <a:ext uri="{FF2B5EF4-FFF2-40B4-BE49-F238E27FC236}">
              <a16:creationId xmlns:a16="http://schemas.microsoft.com/office/drawing/2014/main" id="{B3E8B2D1-EE17-451B-A1CA-0211D65F0AFF}"/>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85" name="正方形/長方形 384">
          <a:extLst>
            <a:ext uri="{FF2B5EF4-FFF2-40B4-BE49-F238E27FC236}">
              <a16:creationId xmlns:a16="http://schemas.microsoft.com/office/drawing/2014/main" id="{C2F1A5D2-863B-419A-84D4-D21F31166155}"/>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86" name="正方形/長方形 385">
          <a:extLst>
            <a:ext uri="{FF2B5EF4-FFF2-40B4-BE49-F238E27FC236}">
              <a16:creationId xmlns:a16="http://schemas.microsoft.com/office/drawing/2014/main" id="{F74A89F7-E1DA-448C-A005-85E569B6E48D}"/>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87" name="正方形/長方形 386">
          <a:extLst>
            <a:ext uri="{FF2B5EF4-FFF2-40B4-BE49-F238E27FC236}">
              <a16:creationId xmlns:a16="http://schemas.microsoft.com/office/drawing/2014/main" id="{007EE2D5-CD52-4A40-B326-6E95346D9BAD}"/>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88" name="正方形/長方形 387">
          <a:extLst>
            <a:ext uri="{FF2B5EF4-FFF2-40B4-BE49-F238E27FC236}">
              <a16:creationId xmlns:a16="http://schemas.microsoft.com/office/drawing/2014/main" id="{2ECEF590-9441-4F4B-9236-A87A729232D2}"/>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89" name="正方形/長方形 388">
          <a:extLst>
            <a:ext uri="{FF2B5EF4-FFF2-40B4-BE49-F238E27FC236}">
              <a16:creationId xmlns:a16="http://schemas.microsoft.com/office/drawing/2014/main" id="{37B6250F-2F66-43F8-B3A7-F864724CC38E}"/>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90" name="正方形/長方形 389">
          <a:extLst>
            <a:ext uri="{FF2B5EF4-FFF2-40B4-BE49-F238E27FC236}">
              <a16:creationId xmlns:a16="http://schemas.microsoft.com/office/drawing/2014/main" id="{36388C16-B996-495F-BF79-4E332B3BCE28}"/>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91" name="正方形/長方形 390">
          <a:extLst>
            <a:ext uri="{FF2B5EF4-FFF2-40B4-BE49-F238E27FC236}">
              <a16:creationId xmlns:a16="http://schemas.microsoft.com/office/drawing/2014/main" id="{96F14EC2-501D-4E56-B664-5B9033A94088}"/>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92" name="正方形/長方形 391">
          <a:extLst>
            <a:ext uri="{FF2B5EF4-FFF2-40B4-BE49-F238E27FC236}">
              <a16:creationId xmlns:a16="http://schemas.microsoft.com/office/drawing/2014/main" id="{798D3D3F-2FA1-4000-B1F3-40E7E312497B}"/>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93" name="正方形/長方形 392">
          <a:extLst>
            <a:ext uri="{FF2B5EF4-FFF2-40B4-BE49-F238E27FC236}">
              <a16:creationId xmlns:a16="http://schemas.microsoft.com/office/drawing/2014/main" id="{FF40D56B-8266-40B5-B77F-F444616DA44C}"/>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94" name="正方形/長方形 393">
          <a:extLst>
            <a:ext uri="{FF2B5EF4-FFF2-40B4-BE49-F238E27FC236}">
              <a16:creationId xmlns:a16="http://schemas.microsoft.com/office/drawing/2014/main" id="{AB94DA47-0C98-4778-9066-6811022FFF6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95" name="正方形/長方形 394">
          <a:extLst>
            <a:ext uri="{FF2B5EF4-FFF2-40B4-BE49-F238E27FC236}">
              <a16:creationId xmlns:a16="http://schemas.microsoft.com/office/drawing/2014/main" id="{C6970BCA-0369-49BC-8EA4-7212AE9A2DA1}"/>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96" name="正方形/長方形 395">
          <a:extLst>
            <a:ext uri="{FF2B5EF4-FFF2-40B4-BE49-F238E27FC236}">
              <a16:creationId xmlns:a16="http://schemas.microsoft.com/office/drawing/2014/main" id="{D856173F-BC4D-406E-9ECE-809B2F1C20E3}"/>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97" name="テキスト ボックス 396">
          <a:extLst>
            <a:ext uri="{FF2B5EF4-FFF2-40B4-BE49-F238E27FC236}">
              <a16:creationId xmlns:a16="http://schemas.microsoft.com/office/drawing/2014/main" id="{FEAAF712-00E0-4B0F-B7FE-EC84E8407D71}"/>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98" name="直線コネクタ 397">
          <a:extLst>
            <a:ext uri="{FF2B5EF4-FFF2-40B4-BE49-F238E27FC236}">
              <a16:creationId xmlns:a16="http://schemas.microsoft.com/office/drawing/2014/main" id="{E3C8D8FA-52DD-4A06-A324-C97D0E8CC78E}"/>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399" name="直線コネクタ 398">
          <a:extLst>
            <a:ext uri="{FF2B5EF4-FFF2-40B4-BE49-F238E27FC236}">
              <a16:creationId xmlns:a16="http://schemas.microsoft.com/office/drawing/2014/main" id="{66990B8A-7C0C-43F2-BEAC-AF166009793D}"/>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00" name="テキスト ボックス 399">
          <a:extLst>
            <a:ext uri="{FF2B5EF4-FFF2-40B4-BE49-F238E27FC236}">
              <a16:creationId xmlns:a16="http://schemas.microsoft.com/office/drawing/2014/main" id="{46DF6B02-5B2A-4206-9096-DE9D5D57EB23}"/>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01" name="直線コネクタ 400">
          <a:extLst>
            <a:ext uri="{FF2B5EF4-FFF2-40B4-BE49-F238E27FC236}">
              <a16:creationId xmlns:a16="http://schemas.microsoft.com/office/drawing/2014/main" id="{FC410E45-9323-499B-A76F-058918C90F54}"/>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02" name="テキスト ボックス 401">
          <a:extLst>
            <a:ext uri="{FF2B5EF4-FFF2-40B4-BE49-F238E27FC236}">
              <a16:creationId xmlns:a16="http://schemas.microsoft.com/office/drawing/2014/main" id="{6E8450BD-2DED-4111-AF9A-5383BD93397A}"/>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03" name="直線コネクタ 402">
          <a:extLst>
            <a:ext uri="{FF2B5EF4-FFF2-40B4-BE49-F238E27FC236}">
              <a16:creationId xmlns:a16="http://schemas.microsoft.com/office/drawing/2014/main" id="{5D530EBF-4272-4645-AE74-05CD7DA3A753}"/>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04" name="テキスト ボックス 403">
          <a:extLst>
            <a:ext uri="{FF2B5EF4-FFF2-40B4-BE49-F238E27FC236}">
              <a16:creationId xmlns:a16="http://schemas.microsoft.com/office/drawing/2014/main" id="{2C419B02-C967-4C83-A1A1-7418DBAAE1DF}"/>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05" name="直線コネクタ 404">
          <a:extLst>
            <a:ext uri="{FF2B5EF4-FFF2-40B4-BE49-F238E27FC236}">
              <a16:creationId xmlns:a16="http://schemas.microsoft.com/office/drawing/2014/main" id="{4E162121-CF1A-414C-9A5F-2898D8B2A965}"/>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06" name="テキスト ボックス 405">
          <a:extLst>
            <a:ext uri="{FF2B5EF4-FFF2-40B4-BE49-F238E27FC236}">
              <a16:creationId xmlns:a16="http://schemas.microsoft.com/office/drawing/2014/main" id="{622BB01E-649E-49B9-AB45-5CF001145669}"/>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07" name="直線コネクタ 406">
          <a:extLst>
            <a:ext uri="{FF2B5EF4-FFF2-40B4-BE49-F238E27FC236}">
              <a16:creationId xmlns:a16="http://schemas.microsoft.com/office/drawing/2014/main" id="{3B56A751-36EF-458F-87B7-951B4CA77313}"/>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08" name="テキスト ボックス 407">
          <a:extLst>
            <a:ext uri="{FF2B5EF4-FFF2-40B4-BE49-F238E27FC236}">
              <a16:creationId xmlns:a16="http://schemas.microsoft.com/office/drawing/2014/main" id="{B5A3F844-74C5-4554-8718-DC083DC4B2C1}"/>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09" name="直線コネクタ 408">
          <a:extLst>
            <a:ext uri="{FF2B5EF4-FFF2-40B4-BE49-F238E27FC236}">
              <a16:creationId xmlns:a16="http://schemas.microsoft.com/office/drawing/2014/main" id="{C0643DEB-D79A-44E8-90DE-880F0D045E42}"/>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10" name="テキスト ボックス 409">
          <a:extLst>
            <a:ext uri="{FF2B5EF4-FFF2-40B4-BE49-F238E27FC236}">
              <a16:creationId xmlns:a16="http://schemas.microsoft.com/office/drawing/2014/main" id="{D4CA6800-7500-4D16-8118-D7E8502F1851}"/>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11" name="直線コネクタ 410">
          <a:extLst>
            <a:ext uri="{FF2B5EF4-FFF2-40B4-BE49-F238E27FC236}">
              <a16:creationId xmlns:a16="http://schemas.microsoft.com/office/drawing/2014/main" id="{F8877D02-FD4B-4F6F-9348-8B023494534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12" name="テキスト ボックス 411">
          <a:extLst>
            <a:ext uri="{FF2B5EF4-FFF2-40B4-BE49-F238E27FC236}">
              <a16:creationId xmlns:a16="http://schemas.microsoft.com/office/drawing/2014/main" id="{5A452001-7C91-46F4-924D-BE205501113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13" name="【消防施設】&#10;有形固定資産減価償却率グラフ枠">
          <a:extLst>
            <a:ext uri="{FF2B5EF4-FFF2-40B4-BE49-F238E27FC236}">
              <a16:creationId xmlns:a16="http://schemas.microsoft.com/office/drawing/2014/main" id="{4A452129-7EAD-4AC1-BB22-8C53BCED1ACF}"/>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127907</xdr:rowOff>
    </xdr:to>
    <xdr:cxnSp macro="">
      <xdr:nvCxnSpPr>
        <xdr:cNvPr id="414" name="直線コネクタ 413">
          <a:extLst>
            <a:ext uri="{FF2B5EF4-FFF2-40B4-BE49-F238E27FC236}">
              <a16:creationId xmlns:a16="http://schemas.microsoft.com/office/drawing/2014/main" id="{9B392426-0951-4A18-994B-0A9F2EBC9400}"/>
            </a:ext>
          </a:extLst>
        </xdr:cNvPr>
        <xdr:cNvCxnSpPr/>
      </xdr:nvCxnSpPr>
      <xdr:spPr>
        <a:xfrm flipV="1">
          <a:off x="16318864" y="13280571"/>
          <a:ext cx="0" cy="1592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131734</xdr:rowOff>
    </xdr:from>
    <xdr:ext cx="340478" cy="259045"/>
    <xdr:sp macro="" textlink="">
      <xdr:nvSpPr>
        <xdr:cNvPr id="415" name="【消防施設】&#10;有形固定資産減価償却率最小値テキスト">
          <a:extLst>
            <a:ext uri="{FF2B5EF4-FFF2-40B4-BE49-F238E27FC236}">
              <a16:creationId xmlns:a16="http://schemas.microsoft.com/office/drawing/2014/main" id="{C919EC27-769E-4B27-AD6E-D19AA4DAA2B6}"/>
            </a:ext>
          </a:extLst>
        </xdr:cNvPr>
        <xdr:cNvSpPr txBox="1"/>
      </xdr:nvSpPr>
      <xdr:spPr>
        <a:xfrm>
          <a:off x="16357600" y="148764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127907</xdr:rowOff>
    </xdr:from>
    <xdr:to>
      <xdr:col>86</xdr:col>
      <xdr:colOff>25400</xdr:colOff>
      <xdr:row>86</xdr:row>
      <xdr:rowOff>127907</xdr:rowOff>
    </xdr:to>
    <xdr:cxnSp macro="">
      <xdr:nvCxnSpPr>
        <xdr:cNvPr id="416" name="直線コネクタ 415">
          <a:extLst>
            <a:ext uri="{FF2B5EF4-FFF2-40B4-BE49-F238E27FC236}">
              <a16:creationId xmlns:a16="http://schemas.microsoft.com/office/drawing/2014/main" id="{5B01A6DD-BE4B-4AE6-8BD8-8FA3852E0075}"/>
            </a:ext>
          </a:extLst>
        </xdr:cNvPr>
        <xdr:cNvCxnSpPr/>
      </xdr:nvCxnSpPr>
      <xdr:spPr>
        <a:xfrm>
          <a:off x="16230600" y="1487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417" name="【消防施設】&#10;有形固定資産減価償却率最大値テキスト">
          <a:extLst>
            <a:ext uri="{FF2B5EF4-FFF2-40B4-BE49-F238E27FC236}">
              <a16:creationId xmlns:a16="http://schemas.microsoft.com/office/drawing/2014/main" id="{B5467387-133D-4ECA-92BC-81B2DBEF5F02}"/>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418" name="直線コネクタ 417">
          <a:extLst>
            <a:ext uri="{FF2B5EF4-FFF2-40B4-BE49-F238E27FC236}">
              <a16:creationId xmlns:a16="http://schemas.microsoft.com/office/drawing/2014/main" id="{94E8FCF3-D4ED-4F57-BE52-50013A331DDA}"/>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11809</xdr:rowOff>
    </xdr:from>
    <xdr:ext cx="405111" cy="259045"/>
    <xdr:sp macro="" textlink="">
      <xdr:nvSpPr>
        <xdr:cNvPr id="419" name="【消防施設】&#10;有形固定資産減価償却率平均値テキスト">
          <a:extLst>
            <a:ext uri="{FF2B5EF4-FFF2-40B4-BE49-F238E27FC236}">
              <a16:creationId xmlns:a16="http://schemas.microsoft.com/office/drawing/2014/main" id="{7E2B076B-C493-4E9C-92D8-06C2F02C0B5A}"/>
            </a:ext>
          </a:extLst>
        </xdr:cNvPr>
        <xdr:cNvSpPr txBox="1"/>
      </xdr:nvSpPr>
      <xdr:spPr>
        <a:xfrm>
          <a:off x="16357600" y="137278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160382</xdr:rowOff>
    </xdr:from>
    <xdr:to>
      <xdr:col>85</xdr:col>
      <xdr:colOff>177800</xdr:colOff>
      <xdr:row>81</xdr:row>
      <xdr:rowOff>90532</xdr:rowOff>
    </xdr:to>
    <xdr:sp macro="" textlink="">
      <xdr:nvSpPr>
        <xdr:cNvPr id="420" name="フローチャート: 判断 419">
          <a:extLst>
            <a:ext uri="{FF2B5EF4-FFF2-40B4-BE49-F238E27FC236}">
              <a16:creationId xmlns:a16="http://schemas.microsoft.com/office/drawing/2014/main" id="{7B62A66C-A708-45E9-80A0-7C0ED8FFEA66}"/>
            </a:ext>
          </a:extLst>
        </xdr:cNvPr>
        <xdr:cNvSpPr/>
      </xdr:nvSpPr>
      <xdr:spPr>
        <a:xfrm>
          <a:off x="16268700" y="1387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28121</xdr:rowOff>
    </xdr:from>
    <xdr:to>
      <xdr:col>81</xdr:col>
      <xdr:colOff>101600</xdr:colOff>
      <xdr:row>81</xdr:row>
      <xdr:rowOff>129721</xdr:rowOff>
    </xdr:to>
    <xdr:sp macro="" textlink="">
      <xdr:nvSpPr>
        <xdr:cNvPr id="421" name="フローチャート: 判断 420">
          <a:extLst>
            <a:ext uri="{FF2B5EF4-FFF2-40B4-BE49-F238E27FC236}">
              <a16:creationId xmlns:a16="http://schemas.microsoft.com/office/drawing/2014/main" id="{CD6E81F3-9725-452B-B7D4-26C298F53022}"/>
            </a:ext>
          </a:extLst>
        </xdr:cNvPr>
        <xdr:cNvSpPr/>
      </xdr:nvSpPr>
      <xdr:spPr>
        <a:xfrm>
          <a:off x="15430500" y="1391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153851</xdr:rowOff>
    </xdr:from>
    <xdr:to>
      <xdr:col>76</xdr:col>
      <xdr:colOff>165100</xdr:colOff>
      <xdr:row>81</xdr:row>
      <xdr:rowOff>84001</xdr:rowOff>
    </xdr:to>
    <xdr:sp macro="" textlink="">
      <xdr:nvSpPr>
        <xdr:cNvPr id="422" name="フローチャート: 判断 421">
          <a:extLst>
            <a:ext uri="{FF2B5EF4-FFF2-40B4-BE49-F238E27FC236}">
              <a16:creationId xmlns:a16="http://schemas.microsoft.com/office/drawing/2014/main" id="{FEE7A463-C787-4509-BD73-0863C844228C}"/>
            </a:ext>
          </a:extLst>
        </xdr:cNvPr>
        <xdr:cNvSpPr/>
      </xdr:nvSpPr>
      <xdr:spPr>
        <a:xfrm>
          <a:off x="14541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122827</xdr:rowOff>
    </xdr:from>
    <xdr:to>
      <xdr:col>72</xdr:col>
      <xdr:colOff>38100</xdr:colOff>
      <xdr:row>81</xdr:row>
      <xdr:rowOff>52977</xdr:rowOff>
    </xdr:to>
    <xdr:sp macro="" textlink="">
      <xdr:nvSpPr>
        <xdr:cNvPr id="423" name="フローチャート: 判断 422">
          <a:extLst>
            <a:ext uri="{FF2B5EF4-FFF2-40B4-BE49-F238E27FC236}">
              <a16:creationId xmlns:a16="http://schemas.microsoft.com/office/drawing/2014/main" id="{E1A38877-14DD-4884-B99D-D87B88E8C941}"/>
            </a:ext>
          </a:extLst>
        </xdr:cNvPr>
        <xdr:cNvSpPr/>
      </xdr:nvSpPr>
      <xdr:spPr>
        <a:xfrm>
          <a:off x="13652500" y="1383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24" name="テキスト ボックス 423">
          <a:extLst>
            <a:ext uri="{FF2B5EF4-FFF2-40B4-BE49-F238E27FC236}">
              <a16:creationId xmlns:a16="http://schemas.microsoft.com/office/drawing/2014/main" id="{E21FBB31-7213-4CB6-AA9C-03487E4D0C58}"/>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25" name="テキスト ボックス 424">
          <a:extLst>
            <a:ext uri="{FF2B5EF4-FFF2-40B4-BE49-F238E27FC236}">
              <a16:creationId xmlns:a16="http://schemas.microsoft.com/office/drawing/2014/main" id="{FC233CA8-0FDB-4A93-8771-E19A765B87B2}"/>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26" name="テキスト ボックス 425">
          <a:extLst>
            <a:ext uri="{FF2B5EF4-FFF2-40B4-BE49-F238E27FC236}">
              <a16:creationId xmlns:a16="http://schemas.microsoft.com/office/drawing/2014/main" id="{BB8BA340-3018-495D-8C58-F27496EFF3EB}"/>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27" name="テキスト ボックス 426">
          <a:extLst>
            <a:ext uri="{FF2B5EF4-FFF2-40B4-BE49-F238E27FC236}">
              <a16:creationId xmlns:a16="http://schemas.microsoft.com/office/drawing/2014/main" id="{50BE454F-1376-4126-A03E-FF5B98EF395D}"/>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28" name="テキスト ボックス 427">
          <a:extLst>
            <a:ext uri="{FF2B5EF4-FFF2-40B4-BE49-F238E27FC236}">
              <a16:creationId xmlns:a16="http://schemas.microsoft.com/office/drawing/2014/main" id="{0B8A3292-3973-4697-BC00-C96BDB17271E}"/>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163649</xdr:rowOff>
    </xdr:from>
    <xdr:to>
      <xdr:col>85</xdr:col>
      <xdr:colOff>177800</xdr:colOff>
      <xdr:row>81</xdr:row>
      <xdr:rowOff>93799</xdr:rowOff>
    </xdr:to>
    <xdr:sp macro="" textlink="">
      <xdr:nvSpPr>
        <xdr:cNvPr id="429" name="楕円 428">
          <a:extLst>
            <a:ext uri="{FF2B5EF4-FFF2-40B4-BE49-F238E27FC236}">
              <a16:creationId xmlns:a16="http://schemas.microsoft.com/office/drawing/2014/main" id="{094A2D8B-1BE5-40E4-8072-C9BB8C75A55F}"/>
            </a:ext>
          </a:extLst>
        </xdr:cNvPr>
        <xdr:cNvSpPr/>
      </xdr:nvSpPr>
      <xdr:spPr>
        <a:xfrm>
          <a:off x="16268700" y="1387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142076</xdr:rowOff>
    </xdr:from>
    <xdr:ext cx="405111" cy="259045"/>
    <xdr:sp macro="" textlink="">
      <xdr:nvSpPr>
        <xdr:cNvPr id="430" name="【消防施設】&#10;有形固定資産減価償却率該当値テキスト">
          <a:extLst>
            <a:ext uri="{FF2B5EF4-FFF2-40B4-BE49-F238E27FC236}">
              <a16:creationId xmlns:a16="http://schemas.microsoft.com/office/drawing/2014/main" id="{BEBBA51F-3DC7-4F19-8126-F7191B6A09C5}"/>
            </a:ext>
          </a:extLst>
        </xdr:cNvPr>
        <xdr:cNvSpPr txBox="1"/>
      </xdr:nvSpPr>
      <xdr:spPr>
        <a:xfrm>
          <a:off x="16357600" y="138580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50981</xdr:rowOff>
    </xdr:from>
    <xdr:to>
      <xdr:col>81</xdr:col>
      <xdr:colOff>101600</xdr:colOff>
      <xdr:row>81</xdr:row>
      <xdr:rowOff>152581</xdr:rowOff>
    </xdr:to>
    <xdr:sp macro="" textlink="">
      <xdr:nvSpPr>
        <xdr:cNvPr id="431" name="楕円 430">
          <a:extLst>
            <a:ext uri="{FF2B5EF4-FFF2-40B4-BE49-F238E27FC236}">
              <a16:creationId xmlns:a16="http://schemas.microsoft.com/office/drawing/2014/main" id="{3678BDBF-97BF-4092-BC86-68DBAF53317F}"/>
            </a:ext>
          </a:extLst>
        </xdr:cNvPr>
        <xdr:cNvSpPr/>
      </xdr:nvSpPr>
      <xdr:spPr>
        <a:xfrm>
          <a:off x="15430500" y="1393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42999</xdr:rowOff>
    </xdr:from>
    <xdr:to>
      <xdr:col>85</xdr:col>
      <xdr:colOff>127000</xdr:colOff>
      <xdr:row>81</xdr:row>
      <xdr:rowOff>101781</xdr:rowOff>
    </xdr:to>
    <xdr:cxnSp macro="">
      <xdr:nvCxnSpPr>
        <xdr:cNvPr id="432" name="直線コネクタ 431">
          <a:extLst>
            <a:ext uri="{FF2B5EF4-FFF2-40B4-BE49-F238E27FC236}">
              <a16:creationId xmlns:a16="http://schemas.microsoft.com/office/drawing/2014/main" id="{B9659146-D0E9-4501-AE95-585E5E999ABB}"/>
            </a:ext>
          </a:extLst>
        </xdr:cNvPr>
        <xdr:cNvCxnSpPr/>
      </xdr:nvCxnSpPr>
      <xdr:spPr>
        <a:xfrm flipV="1">
          <a:off x="15481300" y="13930449"/>
          <a:ext cx="8382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77107</xdr:rowOff>
    </xdr:from>
    <xdr:to>
      <xdr:col>76</xdr:col>
      <xdr:colOff>165100</xdr:colOff>
      <xdr:row>82</xdr:row>
      <xdr:rowOff>7257</xdr:rowOff>
    </xdr:to>
    <xdr:sp macro="" textlink="">
      <xdr:nvSpPr>
        <xdr:cNvPr id="433" name="楕円 432">
          <a:extLst>
            <a:ext uri="{FF2B5EF4-FFF2-40B4-BE49-F238E27FC236}">
              <a16:creationId xmlns:a16="http://schemas.microsoft.com/office/drawing/2014/main" id="{E395A5AD-3DE8-41E0-A1B2-BAF1FBE3D2A3}"/>
            </a:ext>
          </a:extLst>
        </xdr:cNvPr>
        <xdr:cNvSpPr/>
      </xdr:nvSpPr>
      <xdr:spPr>
        <a:xfrm>
          <a:off x="14541500" y="1396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101781</xdr:rowOff>
    </xdr:from>
    <xdr:to>
      <xdr:col>81</xdr:col>
      <xdr:colOff>50800</xdr:colOff>
      <xdr:row>81</xdr:row>
      <xdr:rowOff>127907</xdr:rowOff>
    </xdr:to>
    <xdr:cxnSp macro="">
      <xdr:nvCxnSpPr>
        <xdr:cNvPr id="434" name="直線コネクタ 433">
          <a:extLst>
            <a:ext uri="{FF2B5EF4-FFF2-40B4-BE49-F238E27FC236}">
              <a16:creationId xmlns:a16="http://schemas.microsoft.com/office/drawing/2014/main" id="{98FA3CFC-845B-40EA-BD77-598F2426DBFA}"/>
            </a:ext>
          </a:extLst>
        </xdr:cNvPr>
        <xdr:cNvCxnSpPr/>
      </xdr:nvCxnSpPr>
      <xdr:spPr>
        <a:xfrm flipV="1">
          <a:off x="14592300" y="1398923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146248</xdr:rowOff>
    </xdr:from>
    <xdr:ext cx="405111" cy="259045"/>
    <xdr:sp macro="" textlink="">
      <xdr:nvSpPr>
        <xdr:cNvPr id="435" name="n_1aveValue【消防施設】&#10;有形固定資産減価償却率">
          <a:extLst>
            <a:ext uri="{FF2B5EF4-FFF2-40B4-BE49-F238E27FC236}">
              <a16:creationId xmlns:a16="http://schemas.microsoft.com/office/drawing/2014/main" id="{D6100AFD-1566-4593-B68D-4D750126CB28}"/>
            </a:ext>
          </a:extLst>
        </xdr:cNvPr>
        <xdr:cNvSpPr txBox="1"/>
      </xdr:nvSpPr>
      <xdr:spPr>
        <a:xfrm>
          <a:off x="15266044" y="13690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100528</xdr:rowOff>
    </xdr:from>
    <xdr:ext cx="405111" cy="259045"/>
    <xdr:sp macro="" textlink="">
      <xdr:nvSpPr>
        <xdr:cNvPr id="436" name="n_2aveValue【消防施設】&#10;有形固定資産減価償却率">
          <a:extLst>
            <a:ext uri="{FF2B5EF4-FFF2-40B4-BE49-F238E27FC236}">
              <a16:creationId xmlns:a16="http://schemas.microsoft.com/office/drawing/2014/main" id="{323BC4CA-7EEB-44E6-A8CE-1D649C9BA53E}"/>
            </a:ext>
          </a:extLst>
        </xdr:cNvPr>
        <xdr:cNvSpPr txBox="1"/>
      </xdr:nvSpPr>
      <xdr:spPr>
        <a:xfrm>
          <a:off x="14389744" y="1364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69504</xdr:rowOff>
    </xdr:from>
    <xdr:ext cx="405111" cy="259045"/>
    <xdr:sp macro="" textlink="">
      <xdr:nvSpPr>
        <xdr:cNvPr id="437" name="n_3aveValue【消防施設】&#10;有形固定資産減価償却率">
          <a:extLst>
            <a:ext uri="{FF2B5EF4-FFF2-40B4-BE49-F238E27FC236}">
              <a16:creationId xmlns:a16="http://schemas.microsoft.com/office/drawing/2014/main" id="{CBC71B07-12F6-4501-BD51-9EBAA5A1F099}"/>
            </a:ext>
          </a:extLst>
        </xdr:cNvPr>
        <xdr:cNvSpPr txBox="1"/>
      </xdr:nvSpPr>
      <xdr:spPr>
        <a:xfrm>
          <a:off x="13500744" y="1361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143708</xdr:rowOff>
    </xdr:from>
    <xdr:ext cx="405111" cy="259045"/>
    <xdr:sp macro="" textlink="">
      <xdr:nvSpPr>
        <xdr:cNvPr id="438" name="n_1mainValue【消防施設】&#10;有形固定資産減価償却率">
          <a:extLst>
            <a:ext uri="{FF2B5EF4-FFF2-40B4-BE49-F238E27FC236}">
              <a16:creationId xmlns:a16="http://schemas.microsoft.com/office/drawing/2014/main" id="{FDA87758-DC8D-4AAD-BD08-C940E7C41CE0}"/>
            </a:ext>
          </a:extLst>
        </xdr:cNvPr>
        <xdr:cNvSpPr txBox="1"/>
      </xdr:nvSpPr>
      <xdr:spPr>
        <a:xfrm>
          <a:off x="15266044" y="14031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169834</xdr:rowOff>
    </xdr:from>
    <xdr:ext cx="405111" cy="259045"/>
    <xdr:sp macro="" textlink="">
      <xdr:nvSpPr>
        <xdr:cNvPr id="439" name="n_2mainValue【消防施設】&#10;有形固定資産減価償却率">
          <a:extLst>
            <a:ext uri="{FF2B5EF4-FFF2-40B4-BE49-F238E27FC236}">
              <a16:creationId xmlns:a16="http://schemas.microsoft.com/office/drawing/2014/main" id="{F05736B9-7F95-41F2-AB33-7204DFC85D9C}"/>
            </a:ext>
          </a:extLst>
        </xdr:cNvPr>
        <xdr:cNvSpPr txBox="1"/>
      </xdr:nvSpPr>
      <xdr:spPr>
        <a:xfrm>
          <a:off x="14389744" y="14057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40" name="正方形/長方形 439">
          <a:extLst>
            <a:ext uri="{FF2B5EF4-FFF2-40B4-BE49-F238E27FC236}">
              <a16:creationId xmlns:a16="http://schemas.microsoft.com/office/drawing/2014/main" id="{0030FFC0-F302-43A8-96CB-9F6730659616}"/>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41" name="正方形/長方形 440">
          <a:extLst>
            <a:ext uri="{FF2B5EF4-FFF2-40B4-BE49-F238E27FC236}">
              <a16:creationId xmlns:a16="http://schemas.microsoft.com/office/drawing/2014/main" id="{BAD65608-E659-4F87-AF8E-55CD0B29D8E6}"/>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42" name="正方形/長方形 441">
          <a:extLst>
            <a:ext uri="{FF2B5EF4-FFF2-40B4-BE49-F238E27FC236}">
              <a16:creationId xmlns:a16="http://schemas.microsoft.com/office/drawing/2014/main" id="{76520664-CF99-4578-9226-E5C9E36A344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43" name="正方形/長方形 442">
          <a:extLst>
            <a:ext uri="{FF2B5EF4-FFF2-40B4-BE49-F238E27FC236}">
              <a16:creationId xmlns:a16="http://schemas.microsoft.com/office/drawing/2014/main" id="{0A3B8205-C9FA-4F70-B482-F039DF58B51F}"/>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44" name="正方形/長方形 443">
          <a:extLst>
            <a:ext uri="{FF2B5EF4-FFF2-40B4-BE49-F238E27FC236}">
              <a16:creationId xmlns:a16="http://schemas.microsoft.com/office/drawing/2014/main" id="{2F442D4D-8FAF-4441-AA25-B67B7B5D5B7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45" name="正方形/長方形 444">
          <a:extLst>
            <a:ext uri="{FF2B5EF4-FFF2-40B4-BE49-F238E27FC236}">
              <a16:creationId xmlns:a16="http://schemas.microsoft.com/office/drawing/2014/main" id="{88FFB192-4E57-4352-97FE-1CD8CD7550D6}"/>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46" name="正方形/長方形 445">
          <a:extLst>
            <a:ext uri="{FF2B5EF4-FFF2-40B4-BE49-F238E27FC236}">
              <a16:creationId xmlns:a16="http://schemas.microsoft.com/office/drawing/2014/main" id="{E56A97A5-02FC-4AB1-B0C8-0ECDDA2C5F67}"/>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47" name="正方形/長方形 446">
          <a:extLst>
            <a:ext uri="{FF2B5EF4-FFF2-40B4-BE49-F238E27FC236}">
              <a16:creationId xmlns:a16="http://schemas.microsoft.com/office/drawing/2014/main" id="{8F87BBCF-23BC-45DF-9E8C-4318FD0048E2}"/>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48" name="テキスト ボックス 447">
          <a:extLst>
            <a:ext uri="{FF2B5EF4-FFF2-40B4-BE49-F238E27FC236}">
              <a16:creationId xmlns:a16="http://schemas.microsoft.com/office/drawing/2014/main" id="{F333F0D3-B621-4FC2-BBAF-1E9C22338B2C}"/>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49" name="直線コネクタ 448">
          <a:extLst>
            <a:ext uri="{FF2B5EF4-FFF2-40B4-BE49-F238E27FC236}">
              <a16:creationId xmlns:a16="http://schemas.microsoft.com/office/drawing/2014/main" id="{8A526241-C03C-4327-A031-1DC33FF73AD6}"/>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50" name="直線コネクタ 449">
          <a:extLst>
            <a:ext uri="{FF2B5EF4-FFF2-40B4-BE49-F238E27FC236}">
              <a16:creationId xmlns:a16="http://schemas.microsoft.com/office/drawing/2014/main" id="{4C06331B-B4A4-4381-BB57-5ADAECAF3714}"/>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51" name="テキスト ボックス 450">
          <a:extLst>
            <a:ext uri="{FF2B5EF4-FFF2-40B4-BE49-F238E27FC236}">
              <a16:creationId xmlns:a16="http://schemas.microsoft.com/office/drawing/2014/main" id="{FC74AE59-7C8F-4B87-ADF1-443680AF91A7}"/>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52" name="直線コネクタ 451">
          <a:extLst>
            <a:ext uri="{FF2B5EF4-FFF2-40B4-BE49-F238E27FC236}">
              <a16:creationId xmlns:a16="http://schemas.microsoft.com/office/drawing/2014/main" id="{BE6D9997-3BFC-4DB1-99CE-821D80D97CDA}"/>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53" name="テキスト ボックス 452">
          <a:extLst>
            <a:ext uri="{FF2B5EF4-FFF2-40B4-BE49-F238E27FC236}">
              <a16:creationId xmlns:a16="http://schemas.microsoft.com/office/drawing/2014/main" id="{B18B3A12-7563-46C4-AAA9-E95A2ABA965D}"/>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54" name="直線コネクタ 453">
          <a:extLst>
            <a:ext uri="{FF2B5EF4-FFF2-40B4-BE49-F238E27FC236}">
              <a16:creationId xmlns:a16="http://schemas.microsoft.com/office/drawing/2014/main" id="{E97CC6F8-2D9F-4AA5-B93E-62A937C73EF7}"/>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55" name="テキスト ボックス 454">
          <a:extLst>
            <a:ext uri="{FF2B5EF4-FFF2-40B4-BE49-F238E27FC236}">
              <a16:creationId xmlns:a16="http://schemas.microsoft.com/office/drawing/2014/main" id="{C6F5A550-D269-4B7D-A1EF-6AAA612B71D1}"/>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56" name="直線コネクタ 455">
          <a:extLst>
            <a:ext uri="{FF2B5EF4-FFF2-40B4-BE49-F238E27FC236}">
              <a16:creationId xmlns:a16="http://schemas.microsoft.com/office/drawing/2014/main" id="{639D65F3-95AF-4E58-884A-F92DCA198169}"/>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57" name="テキスト ボックス 456">
          <a:extLst>
            <a:ext uri="{FF2B5EF4-FFF2-40B4-BE49-F238E27FC236}">
              <a16:creationId xmlns:a16="http://schemas.microsoft.com/office/drawing/2014/main" id="{A4E3E9BE-ABE6-4D19-915D-CC376A308231}"/>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58" name="直線コネクタ 457">
          <a:extLst>
            <a:ext uri="{FF2B5EF4-FFF2-40B4-BE49-F238E27FC236}">
              <a16:creationId xmlns:a16="http://schemas.microsoft.com/office/drawing/2014/main" id="{3EF3160F-E2DB-4177-87DE-BA7236FACE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59" name="テキスト ボックス 458">
          <a:extLst>
            <a:ext uri="{FF2B5EF4-FFF2-40B4-BE49-F238E27FC236}">
              <a16:creationId xmlns:a16="http://schemas.microsoft.com/office/drawing/2014/main" id="{4F5BFE92-09AA-409B-B2A0-AD31E9316481}"/>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60" name="直線コネクタ 459">
          <a:extLst>
            <a:ext uri="{FF2B5EF4-FFF2-40B4-BE49-F238E27FC236}">
              <a16:creationId xmlns:a16="http://schemas.microsoft.com/office/drawing/2014/main" id="{386FDD62-2BA7-4574-900E-5E5B7FAF667D}"/>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124477</xdr:rowOff>
    </xdr:from>
    <xdr:ext cx="531299" cy="259045"/>
    <xdr:sp macro="" textlink="">
      <xdr:nvSpPr>
        <xdr:cNvPr id="461" name="テキスト ボックス 460">
          <a:extLst>
            <a:ext uri="{FF2B5EF4-FFF2-40B4-BE49-F238E27FC236}">
              <a16:creationId xmlns:a16="http://schemas.microsoft.com/office/drawing/2014/main" id="{1CBE517E-0395-42A1-B91D-7B88424CBF26}"/>
            </a:ext>
          </a:extLst>
        </xdr:cNvPr>
        <xdr:cNvSpPr txBox="1"/>
      </xdr:nvSpPr>
      <xdr:spPr>
        <a:xfrm>
          <a:off x="17756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62" name="【消防施設】&#10;一人当たり面積グラフ枠">
          <a:extLst>
            <a:ext uri="{FF2B5EF4-FFF2-40B4-BE49-F238E27FC236}">
              <a16:creationId xmlns:a16="http://schemas.microsoft.com/office/drawing/2014/main" id="{6F3F5640-EADD-4611-B3EB-8A03098B3535}"/>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91250</xdr:rowOff>
    </xdr:from>
    <xdr:to>
      <xdr:col>116</xdr:col>
      <xdr:colOff>62864</xdr:colOff>
      <xdr:row>86</xdr:row>
      <xdr:rowOff>112204</xdr:rowOff>
    </xdr:to>
    <xdr:cxnSp macro="">
      <xdr:nvCxnSpPr>
        <xdr:cNvPr id="463" name="直線コネクタ 462">
          <a:extLst>
            <a:ext uri="{FF2B5EF4-FFF2-40B4-BE49-F238E27FC236}">
              <a16:creationId xmlns:a16="http://schemas.microsoft.com/office/drawing/2014/main" id="{F11338BD-8631-4458-9D18-BA04DC99B908}"/>
            </a:ext>
          </a:extLst>
        </xdr:cNvPr>
        <xdr:cNvCxnSpPr/>
      </xdr:nvCxnSpPr>
      <xdr:spPr>
        <a:xfrm flipV="1">
          <a:off x="22160864" y="13464350"/>
          <a:ext cx="0" cy="1392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116031</xdr:rowOff>
    </xdr:from>
    <xdr:ext cx="469744" cy="259045"/>
    <xdr:sp macro="" textlink="">
      <xdr:nvSpPr>
        <xdr:cNvPr id="464" name="【消防施設】&#10;一人当たり面積最小値テキスト">
          <a:extLst>
            <a:ext uri="{FF2B5EF4-FFF2-40B4-BE49-F238E27FC236}">
              <a16:creationId xmlns:a16="http://schemas.microsoft.com/office/drawing/2014/main" id="{3DB18051-1494-45BA-82FC-FC098137B9BD}"/>
            </a:ext>
          </a:extLst>
        </xdr:cNvPr>
        <xdr:cNvSpPr txBox="1"/>
      </xdr:nvSpPr>
      <xdr:spPr>
        <a:xfrm>
          <a:off x="22199600" y="14860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112204</xdr:rowOff>
    </xdr:from>
    <xdr:to>
      <xdr:col>116</xdr:col>
      <xdr:colOff>152400</xdr:colOff>
      <xdr:row>86</xdr:row>
      <xdr:rowOff>112204</xdr:rowOff>
    </xdr:to>
    <xdr:cxnSp macro="">
      <xdr:nvCxnSpPr>
        <xdr:cNvPr id="465" name="直線コネクタ 464">
          <a:extLst>
            <a:ext uri="{FF2B5EF4-FFF2-40B4-BE49-F238E27FC236}">
              <a16:creationId xmlns:a16="http://schemas.microsoft.com/office/drawing/2014/main" id="{ED9215AB-DCAD-4197-ADF5-1B297A823CB7}"/>
            </a:ext>
          </a:extLst>
        </xdr:cNvPr>
        <xdr:cNvCxnSpPr/>
      </xdr:nvCxnSpPr>
      <xdr:spPr>
        <a:xfrm>
          <a:off x="22072600" y="1485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37927</xdr:rowOff>
    </xdr:from>
    <xdr:ext cx="469744" cy="259045"/>
    <xdr:sp macro="" textlink="">
      <xdr:nvSpPr>
        <xdr:cNvPr id="466" name="【消防施設】&#10;一人当たり面積最大値テキスト">
          <a:extLst>
            <a:ext uri="{FF2B5EF4-FFF2-40B4-BE49-F238E27FC236}">
              <a16:creationId xmlns:a16="http://schemas.microsoft.com/office/drawing/2014/main" id="{9FCA322D-DE5C-4186-A708-5D67BF06F95B}"/>
            </a:ext>
          </a:extLst>
        </xdr:cNvPr>
        <xdr:cNvSpPr txBox="1"/>
      </xdr:nvSpPr>
      <xdr:spPr>
        <a:xfrm>
          <a:off x="22199600" y="1323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91250</xdr:rowOff>
    </xdr:from>
    <xdr:to>
      <xdr:col>116</xdr:col>
      <xdr:colOff>152400</xdr:colOff>
      <xdr:row>78</xdr:row>
      <xdr:rowOff>91250</xdr:rowOff>
    </xdr:to>
    <xdr:cxnSp macro="">
      <xdr:nvCxnSpPr>
        <xdr:cNvPr id="467" name="直線コネクタ 466">
          <a:extLst>
            <a:ext uri="{FF2B5EF4-FFF2-40B4-BE49-F238E27FC236}">
              <a16:creationId xmlns:a16="http://schemas.microsoft.com/office/drawing/2014/main" id="{69D8C291-DB23-4EF9-A66E-11B9CD10CAB8}"/>
            </a:ext>
          </a:extLst>
        </xdr:cNvPr>
        <xdr:cNvCxnSpPr/>
      </xdr:nvCxnSpPr>
      <xdr:spPr>
        <a:xfrm>
          <a:off x="22072600" y="13464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15702</xdr:rowOff>
    </xdr:from>
    <xdr:ext cx="469744" cy="259045"/>
    <xdr:sp macro="" textlink="">
      <xdr:nvSpPr>
        <xdr:cNvPr id="468" name="【消防施設】&#10;一人当たり面積平均値テキスト">
          <a:extLst>
            <a:ext uri="{FF2B5EF4-FFF2-40B4-BE49-F238E27FC236}">
              <a16:creationId xmlns:a16="http://schemas.microsoft.com/office/drawing/2014/main" id="{9D432B06-8A67-4E8D-8F3C-2A63C9503A4A}"/>
            </a:ext>
          </a:extLst>
        </xdr:cNvPr>
        <xdr:cNvSpPr txBox="1"/>
      </xdr:nvSpPr>
      <xdr:spPr>
        <a:xfrm>
          <a:off x="22199600" y="145889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164275</xdr:rowOff>
    </xdr:from>
    <xdr:to>
      <xdr:col>116</xdr:col>
      <xdr:colOff>114300</xdr:colOff>
      <xdr:row>86</xdr:row>
      <xdr:rowOff>94425</xdr:rowOff>
    </xdr:to>
    <xdr:sp macro="" textlink="">
      <xdr:nvSpPr>
        <xdr:cNvPr id="469" name="フローチャート: 判断 468">
          <a:extLst>
            <a:ext uri="{FF2B5EF4-FFF2-40B4-BE49-F238E27FC236}">
              <a16:creationId xmlns:a16="http://schemas.microsoft.com/office/drawing/2014/main" id="{841C19BB-DFD6-45C3-A20F-5072258A948D}"/>
            </a:ext>
          </a:extLst>
        </xdr:cNvPr>
        <xdr:cNvSpPr/>
      </xdr:nvSpPr>
      <xdr:spPr>
        <a:xfrm>
          <a:off x="22110700" y="14737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165036</xdr:rowOff>
    </xdr:from>
    <xdr:to>
      <xdr:col>112</xdr:col>
      <xdr:colOff>38100</xdr:colOff>
      <xdr:row>86</xdr:row>
      <xdr:rowOff>95186</xdr:rowOff>
    </xdr:to>
    <xdr:sp macro="" textlink="">
      <xdr:nvSpPr>
        <xdr:cNvPr id="470" name="フローチャート: 判断 469">
          <a:extLst>
            <a:ext uri="{FF2B5EF4-FFF2-40B4-BE49-F238E27FC236}">
              <a16:creationId xmlns:a16="http://schemas.microsoft.com/office/drawing/2014/main" id="{B80DE161-6124-4676-838C-C33C2EAEC780}"/>
            </a:ext>
          </a:extLst>
        </xdr:cNvPr>
        <xdr:cNvSpPr/>
      </xdr:nvSpPr>
      <xdr:spPr>
        <a:xfrm>
          <a:off x="21272500" y="1473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162370</xdr:rowOff>
    </xdr:from>
    <xdr:to>
      <xdr:col>107</xdr:col>
      <xdr:colOff>101600</xdr:colOff>
      <xdr:row>86</xdr:row>
      <xdr:rowOff>92520</xdr:rowOff>
    </xdr:to>
    <xdr:sp macro="" textlink="">
      <xdr:nvSpPr>
        <xdr:cNvPr id="471" name="フローチャート: 判断 470">
          <a:extLst>
            <a:ext uri="{FF2B5EF4-FFF2-40B4-BE49-F238E27FC236}">
              <a16:creationId xmlns:a16="http://schemas.microsoft.com/office/drawing/2014/main" id="{17CCD4C3-E84E-4FF7-8B49-C03E4551D7CD}"/>
            </a:ext>
          </a:extLst>
        </xdr:cNvPr>
        <xdr:cNvSpPr/>
      </xdr:nvSpPr>
      <xdr:spPr>
        <a:xfrm>
          <a:off x="20383500" y="1473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5398</xdr:rowOff>
    </xdr:from>
    <xdr:to>
      <xdr:col>102</xdr:col>
      <xdr:colOff>165100</xdr:colOff>
      <xdr:row>86</xdr:row>
      <xdr:rowOff>106998</xdr:rowOff>
    </xdr:to>
    <xdr:sp macro="" textlink="">
      <xdr:nvSpPr>
        <xdr:cNvPr id="472" name="フローチャート: 判断 471">
          <a:extLst>
            <a:ext uri="{FF2B5EF4-FFF2-40B4-BE49-F238E27FC236}">
              <a16:creationId xmlns:a16="http://schemas.microsoft.com/office/drawing/2014/main" id="{4C255C52-5C93-4500-816E-3D589F5C7EA1}"/>
            </a:ext>
          </a:extLst>
        </xdr:cNvPr>
        <xdr:cNvSpPr/>
      </xdr:nvSpPr>
      <xdr:spPr>
        <a:xfrm>
          <a:off x="19494500" y="14750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73" name="テキスト ボックス 472">
          <a:extLst>
            <a:ext uri="{FF2B5EF4-FFF2-40B4-BE49-F238E27FC236}">
              <a16:creationId xmlns:a16="http://schemas.microsoft.com/office/drawing/2014/main" id="{881E652D-32C2-43B2-986A-9FABB674A914}"/>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74" name="テキスト ボックス 473">
          <a:extLst>
            <a:ext uri="{FF2B5EF4-FFF2-40B4-BE49-F238E27FC236}">
              <a16:creationId xmlns:a16="http://schemas.microsoft.com/office/drawing/2014/main" id="{A3B9E991-39CA-4343-A97C-65093AC9F9B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75" name="テキスト ボックス 474">
          <a:extLst>
            <a:ext uri="{FF2B5EF4-FFF2-40B4-BE49-F238E27FC236}">
              <a16:creationId xmlns:a16="http://schemas.microsoft.com/office/drawing/2014/main" id="{46E9862D-7F7F-47FA-992C-685488772183}"/>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76" name="テキスト ボックス 475">
          <a:extLst>
            <a:ext uri="{FF2B5EF4-FFF2-40B4-BE49-F238E27FC236}">
              <a16:creationId xmlns:a16="http://schemas.microsoft.com/office/drawing/2014/main" id="{FBC6AE59-E52E-4435-A60D-913874F5AC0D}"/>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77" name="テキスト ボックス 476">
          <a:extLst>
            <a:ext uri="{FF2B5EF4-FFF2-40B4-BE49-F238E27FC236}">
              <a16:creationId xmlns:a16="http://schemas.microsoft.com/office/drawing/2014/main" id="{5ABCF99C-200C-495F-9D10-CD34F8CAB8B6}"/>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25019</xdr:rowOff>
    </xdr:from>
    <xdr:to>
      <xdr:col>116</xdr:col>
      <xdr:colOff>114300</xdr:colOff>
      <xdr:row>86</xdr:row>
      <xdr:rowOff>126619</xdr:rowOff>
    </xdr:to>
    <xdr:sp macro="" textlink="">
      <xdr:nvSpPr>
        <xdr:cNvPr id="478" name="楕円 477">
          <a:extLst>
            <a:ext uri="{FF2B5EF4-FFF2-40B4-BE49-F238E27FC236}">
              <a16:creationId xmlns:a16="http://schemas.microsoft.com/office/drawing/2014/main" id="{BCC9BA85-E8A8-44E3-8F0F-4B0B6CA76D25}"/>
            </a:ext>
          </a:extLst>
        </xdr:cNvPr>
        <xdr:cNvSpPr/>
      </xdr:nvSpPr>
      <xdr:spPr>
        <a:xfrm>
          <a:off x="22110700" y="1476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142701</xdr:rowOff>
    </xdr:from>
    <xdr:ext cx="469744" cy="259045"/>
    <xdr:sp macro="" textlink="">
      <xdr:nvSpPr>
        <xdr:cNvPr id="479" name="【消防施設】&#10;一人当たり面積該当値テキスト">
          <a:extLst>
            <a:ext uri="{FF2B5EF4-FFF2-40B4-BE49-F238E27FC236}">
              <a16:creationId xmlns:a16="http://schemas.microsoft.com/office/drawing/2014/main" id="{9741BF0D-CFEF-47BF-81CF-352F4C96C118}"/>
            </a:ext>
          </a:extLst>
        </xdr:cNvPr>
        <xdr:cNvSpPr txBox="1"/>
      </xdr:nvSpPr>
      <xdr:spPr>
        <a:xfrm>
          <a:off x="22199600" y="14715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21589</xdr:rowOff>
    </xdr:from>
    <xdr:to>
      <xdr:col>112</xdr:col>
      <xdr:colOff>38100</xdr:colOff>
      <xdr:row>86</xdr:row>
      <xdr:rowOff>123189</xdr:rowOff>
    </xdr:to>
    <xdr:sp macro="" textlink="">
      <xdr:nvSpPr>
        <xdr:cNvPr id="480" name="楕円 479">
          <a:extLst>
            <a:ext uri="{FF2B5EF4-FFF2-40B4-BE49-F238E27FC236}">
              <a16:creationId xmlns:a16="http://schemas.microsoft.com/office/drawing/2014/main" id="{B27B0BF6-7121-430C-A3B1-1977C61CAD22}"/>
            </a:ext>
          </a:extLst>
        </xdr:cNvPr>
        <xdr:cNvSpPr/>
      </xdr:nvSpPr>
      <xdr:spPr>
        <a:xfrm>
          <a:off x="21272500" y="1476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72389</xdr:rowOff>
    </xdr:from>
    <xdr:to>
      <xdr:col>116</xdr:col>
      <xdr:colOff>63500</xdr:colOff>
      <xdr:row>86</xdr:row>
      <xdr:rowOff>75819</xdr:rowOff>
    </xdr:to>
    <xdr:cxnSp macro="">
      <xdr:nvCxnSpPr>
        <xdr:cNvPr id="481" name="直線コネクタ 480">
          <a:extLst>
            <a:ext uri="{FF2B5EF4-FFF2-40B4-BE49-F238E27FC236}">
              <a16:creationId xmlns:a16="http://schemas.microsoft.com/office/drawing/2014/main" id="{57CD428F-ED58-4920-81F8-6866CCEDFB60}"/>
            </a:ext>
          </a:extLst>
        </xdr:cNvPr>
        <xdr:cNvCxnSpPr/>
      </xdr:nvCxnSpPr>
      <xdr:spPr>
        <a:xfrm>
          <a:off x="21323300" y="14817089"/>
          <a:ext cx="838200" cy="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21971</xdr:rowOff>
    </xdr:from>
    <xdr:to>
      <xdr:col>107</xdr:col>
      <xdr:colOff>101600</xdr:colOff>
      <xdr:row>86</xdr:row>
      <xdr:rowOff>123571</xdr:rowOff>
    </xdr:to>
    <xdr:sp macro="" textlink="">
      <xdr:nvSpPr>
        <xdr:cNvPr id="482" name="楕円 481">
          <a:extLst>
            <a:ext uri="{FF2B5EF4-FFF2-40B4-BE49-F238E27FC236}">
              <a16:creationId xmlns:a16="http://schemas.microsoft.com/office/drawing/2014/main" id="{A1903A69-145A-422E-AFF8-12BDAC95FB43}"/>
            </a:ext>
          </a:extLst>
        </xdr:cNvPr>
        <xdr:cNvSpPr/>
      </xdr:nvSpPr>
      <xdr:spPr>
        <a:xfrm>
          <a:off x="20383500" y="14766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72389</xdr:rowOff>
    </xdr:from>
    <xdr:to>
      <xdr:col>111</xdr:col>
      <xdr:colOff>177800</xdr:colOff>
      <xdr:row>86</xdr:row>
      <xdr:rowOff>72771</xdr:rowOff>
    </xdr:to>
    <xdr:cxnSp macro="">
      <xdr:nvCxnSpPr>
        <xdr:cNvPr id="483" name="直線コネクタ 482">
          <a:extLst>
            <a:ext uri="{FF2B5EF4-FFF2-40B4-BE49-F238E27FC236}">
              <a16:creationId xmlns:a16="http://schemas.microsoft.com/office/drawing/2014/main" id="{EFCD5E1B-5257-44AD-A95E-088E1D179BFA}"/>
            </a:ext>
          </a:extLst>
        </xdr:cNvPr>
        <xdr:cNvCxnSpPr/>
      </xdr:nvCxnSpPr>
      <xdr:spPr>
        <a:xfrm flipV="1">
          <a:off x="20434300" y="14817089"/>
          <a:ext cx="8890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111713</xdr:rowOff>
    </xdr:from>
    <xdr:ext cx="469744" cy="259045"/>
    <xdr:sp macro="" textlink="">
      <xdr:nvSpPr>
        <xdr:cNvPr id="484" name="n_1aveValue【消防施設】&#10;一人当たり面積">
          <a:extLst>
            <a:ext uri="{FF2B5EF4-FFF2-40B4-BE49-F238E27FC236}">
              <a16:creationId xmlns:a16="http://schemas.microsoft.com/office/drawing/2014/main" id="{E476C502-742D-4B6A-9B25-EDA3004F30ED}"/>
            </a:ext>
          </a:extLst>
        </xdr:cNvPr>
        <xdr:cNvSpPr txBox="1"/>
      </xdr:nvSpPr>
      <xdr:spPr>
        <a:xfrm>
          <a:off x="21075727" y="1451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109047</xdr:rowOff>
    </xdr:from>
    <xdr:ext cx="469744" cy="259045"/>
    <xdr:sp macro="" textlink="">
      <xdr:nvSpPr>
        <xdr:cNvPr id="485" name="n_2aveValue【消防施設】&#10;一人当たり面積">
          <a:extLst>
            <a:ext uri="{FF2B5EF4-FFF2-40B4-BE49-F238E27FC236}">
              <a16:creationId xmlns:a16="http://schemas.microsoft.com/office/drawing/2014/main" id="{5540A599-7142-4A32-B25F-E0212F5C0C53}"/>
            </a:ext>
          </a:extLst>
        </xdr:cNvPr>
        <xdr:cNvSpPr txBox="1"/>
      </xdr:nvSpPr>
      <xdr:spPr>
        <a:xfrm>
          <a:off x="20199427" y="1451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123525</xdr:rowOff>
    </xdr:from>
    <xdr:ext cx="469744" cy="259045"/>
    <xdr:sp macro="" textlink="">
      <xdr:nvSpPr>
        <xdr:cNvPr id="486" name="n_3aveValue【消防施設】&#10;一人当たり面積">
          <a:extLst>
            <a:ext uri="{FF2B5EF4-FFF2-40B4-BE49-F238E27FC236}">
              <a16:creationId xmlns:a16="http://schemas.microsoft.com/office/drawing/2014/main" id="{E227A9D6-BF58-46B8-9F4B-6AB2D419433E}"/>
            </a:ext>
          </a:extLst>
        </xdr:cNvPr>
        <xdr:cNvSpPr txBox="1"/>
      </xdr:nvSpPr>
      <xdr:spPr>
        <a:xfrm>
          <a:off x="19310427" y="14525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114316</xdr:rowOff>
    </xdr:from>
    <xdr:ext cx="469744" cy="259045"/>
    <xdr:sp macro="" textlink="">
      <xdr:nvSpPr>
        <xdr:cNvPr id="487" name="n_1mainValue【消防施設】&#10;一人当たり面積">
          <a:extLst>
            <a:ext uri="{FF2B5EF4-FFF2-40B4-BE49-F238E27FC236}">
              <a16:creationId xmlns:a16="http://schemas.microsoft.com/office/drawing/2014/main" id="{E57B10F2-F2CC-426B-9C0C-3988DC1B6C96}"/>
            </a:ext>
          </a:extLst>
        </xdr:cNvPr>
        <xdr:cNvSpPr txBox="1"/>
      </xdr:nvSpPr>
      <xdr:spPr>
        <a:xfrm>
          <a:off x="21075727"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114698</xdr:rowOff>
    </xdr:from>
    <xdr:ext cx="469744" cy="259045"/>
    <xdr:sp macro="" textlink="">
      <xdr:nvSpPr>
        <xdr:cNvPr id="488" name="n_2mainValue【消防施設】&#10;一人当たり面積">
          <a:extLst>
            <a:ext uri="{FF2B5EF4-FFF2-40B4-BE49-F238E27FC236}">
              <a16:creationId xmlns:a16="http://schemas.microsoft.com/office/drawing/2014/main" id="{26622C34-E81D-4EBF-88B1-0B5BDD9E54A6}"/>
            </a:ext>
          </a:extLst>
        </xdr:cNvPr>
        <xdr:cNvSpPr txBox="1"/>
      </xdr:nvSpPr>
      <xdr:spPr>
        <a:xfrm>
          <a:off x="20199427" y="14859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89" name="正方形/長方形 488">
          <a:extLst>
            <a:ext uri="{FF2B5EF4-FFF2-40B4-BE49-F238E27FC236}">
              <a16:creationId xmlns:a16="http://schemas.microsoft.com/office/drawing/2014/main" id="{BEC397E7-DC6F-4852-8C95-7112F2882B6D}"/>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90" name="正方形/長方形 489">
          <a:extLst>
            <a:ext uri="{FF2B5EF4-FFF2-40B4-BE49-F238E27FC236}">
              <a16:creationId xmlns:a16="http://schemas.microsoft.com/office/drawing/2014/main" id="{BCE40563-2A64-41AF-9DC3-483C4F60F918}"/>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91" name="正方形/長方形 490">
          <a:extLst>
            <a:ext uri="{FF2B5EF4-FFF2-40B4-BE49-F238E27FC236}">
              <a16:creationId xmlns:a16="http://schemas.microsoft.com/office/drawing/2014/main" id="{8BACC083-1E4F-43D7-9114-BE0A551DAA57}"/>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92" name="正方形/長方形 491">
          <a:extLst>
            <a:ext uri="{FF2B5EF4-FFF2-40B4-BE49-F238E27FC236}">
              <a16:creationId xmlns:a16="http://schemas.microsoft.com/office/drawing/2014/main" id="{089053E5-4AB9-4AD7-8E50-24534B9232CE}"/>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93" name="正方形/長方形 492">
          <a:extLst>
            <a:ext uri="{FF2B5EF4-FFF2-40B4-BE49-F238E27FC236}">
              <a16:creationId xmlns:a16="http://schemas.microsoft.com/office/drawing/2014/main" id="{A4FB5DE8-68BA-4473-A481-721DF06F5BD4}"/>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94" name="正方形/長方形 493">
          <a:extLst>
            <a:ext uri="{FF2B5EF4-FFF2-40B4-BE49-F238E27FC236}">
              <a16:creationId xmlns:a16="http://schemas.microsoft.com/office/drawing/2014/main" id="{852D1A73-9F35-4690-B881-4894CA11B2CD}"/>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95" name="正方形/長方形 494">
          <a:extLst>
            <a:ext uri="{FF2B5EF4-FFF2-40B4-BE49-F238E27FC236}">
              <a16:creationId xmlns:a16="http://schemas.microsoft.com/office/drawing/2014/main" id="{6BFF2964-C737-4347-823F-42C6A8981EB6}"/>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96" name="正方形/長方形 495">
          <a:extLst>
            <a:ext uri="{FF2B5EF4-FFF2-40B4-BE49-F238E27FC236}">
              <a16:creationId xmlns:a16="http://schemas.microsoft.com/office/drawing/2014/main" id="{1656E85A-90FD-4218-8650-8B97B2674EC3}"/>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97" name="テキスト ボックス 496">
          <a:extLst>
            <a:ext uri="{FF2B5EF4-FFF2-40B4-BE49-F238E27FC236}">
              <a16:creationId xmlns:a16="http://schemas.microsoft.com/office/drawing/2014/main" id="{A7EBF3E7-C8B8-40A4-B3AA-9492BF48A065}"/>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98" name="直線コネクタ 497">
          <a:extLst>
            <a:ext uri="{FF2B5EF4-FFF2-40B4-BE49-F238E27FC236}">
              <a16:creationId xmlns:a16="http://schemas.microsoft.com/office/drawing/2014/main" id="{8E08346A-C68C-42AC-9CBD-BD193D92564A}"/>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499" name="直線コネクタ 498">
          <a:extLst>
            <a:ext uri="{FF2B5EF4-FFF2-40B4-BE49-F238E27FC236}">
              <a16:creationId xmlns:a16="http://schemas.microsoft.com/office/drawing/2014/main" id="{61721A18-140D-47CE-9927-86E68472F2BC}"/>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500" name="テキスト ボックス 499">
          <a:extLst>
            <a:ext uri="{FF2B5EF4-FFF2-40B4-BE49-F238E27FC236}">
              <a16:creationId xmlns:a16="http://schemas.microsoft.com/office/drawing/2014/main" id="{F6EBA51C-3B99-450A-B883-B4020415EB7A}"/>
            </a:ext>
          </a:extLst>
        </xdr:cNvPr>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01" name="直線コネクタ 500">
          <a:extLst>
            <a:ext uri="{FF2B5EF4-FFF2-40B4-BE49-F238E27FC236}">
              <a16:creationId xmlns:a16="http://schemas.microsoft.com/office/drawing/2014/main" id="{DF21EE8E-AB3C-422E-AE01-26B87DA608EA}"/>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02" name="テキスト ボックス 501">
          <a:extLst>
            <a:ext uri="{FF2B5EF4-FFF2-40B4-BE49-F238E27FC236}">
              <a16:creationId xmlns:a16="http://schemas.microsoft.com/office/drawing/2014/main" id="{76A9FF91-47BF-49ED-8370-BCCB974F38D2}"/>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03" name="直線コネクタ 502">
          <a:extLst>
            <a:ext uri="{FF2B5EF4-FFF2-40B4-BE49-F238E27FC236}">
              <a16:creationId xmlns:a16="http://schemas.microsoft.com/office/drawing/2014/main" id="{253AEA8E-8B2B-4FBB-A2B6-39D665E8568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04" name="テキスト ボックス 503">
          <a:extLst>
            <a:ext uri="{FF2B5EF4-FFF2-40B4-BE49-F238E27FC236}">
              <a16:creationId xmlns:a16="http://schemas.microsoft.com/office/drawing/2014/main" id="{57DAA05C-4F30-45DF-A19D-A4577BAA442E}"/>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05" name="直線コネクタ 504">
          <a:extLst>
            <a:ext uri="{FF2B5EF4-FFF2-40B4-BE49-F238E27FC236}">
              <a16:creationId xmlns:a16="http://schemas.microsoft.com/office/drawing/2014/main" id="{20F847A1-62F0-4C8F-AFF4-B34B204DA7AE}"/>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06" name="テキスト ボックス 505">
          <a:extLst>
            <a:ext uri="{FF2B5EF4-FFF2-40B4-BE49-F238E27FC236}">
              <a16:creationId xmlns:a16="http://schemas.microsoft.com/office/drawing/2014/main" id="{5388EE4E-82DE-453B-9B41-F571480E30CA}"/>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07" name="直線コネクタ 506">
          <a:extLst>
            <a:ext uri="{FF2B5EF4-FFF2-40B4-BE49-F238E27FC236}">
              <a16:creationId xmlns:a16="http://schemas.microsoft.com/office/drawing/2014/main" id="{E3AACF44-E1E7-4DAC-9DE8-5D29796128D5}"/>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08" name="テキスト ボックス 507">
          <a:extLst>
            <a:ext uri="{FF2B5EF4-FFF2-40B4-BE49-F238E27FC236}">
              <a16:creationId xmlns:a16="http://schemas.microsoft.com/office/drawing/2014/main" id="{9A4B0D58-E321-42B7-BD52-4BEA9877EF41}"/>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09" name="直線コネクタ 508">
          <a:extLst>
            <a:ext uri="{FF2B5EF4-FFF2-40B4-BE49-F238E27FC236}">
              <a16:creationId xmlns:a16="http://schemas.microsoft.com/office/drawing/2014/main" id="{442C953F-2497-41C7-9436-0B884ED2AAAF}"/>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10" name="テキスト ボックス 509">
          <a:extLst>
            <a:ext uri="{FF2B5EF4-FFF2-40B4-BE49-F238E27FC236}">
              <a16:creationId xmlns:a16="http://schemas.microsoft.com/office/drawing/2014/main" id="{093E955C-33D9-4DE1-9FE5-678691E79065}"/>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11" name="【庁舎】&#10;有形固定資産減価償却率グラフ枠">
          <a:extLst>
            <a:ext uri="{FF2B5EF4-FFF2-40B4-BE49-F238E27FC236}">
              <a16:creationId xmlns:a16="http://schemas.microsoft.com/office/drawing/2014/main" id="{E6E31097-D434-45FB-B679-7EE2F9BF5BA1}"/>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152400</xdr:rowOff>
    </xdr:to>
    <xdr:cxnSp macro="">
      <xdr:nvCxnSpPr>
        <xdr:cNvPr id="512" name="直線コネクタ 511">
          <a:extLst>
            <a:ext uri="{FF2B5EF4-FFF2-40B4-BE49-F238E27FC236}">
              <a16:creationId xmlns:a16="http://schemas.microsoft.com/office/drawing/2014/main" id="{AE6D2BA5-A70F-42FE-97A9-D9B17D446E44}"/>
            </a:ext>
          </a:extLst>
        </xdr:cNvPr>
        <xdr:cNvCxnSpPr/>
      </xdr:nvCxnSpPr>
      <xdr:spPr>
        <a:xfrm flipV="1">
          <a:off x="16318864"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340478" cy="259045"/>
    <xdr:sp macro="" textlink="">
      <xdr:nvSpPr>
        <xdr:cNvPr id="513" name="【庁舎】&#10;有形固定資産減価償却率最小値テキスト">
          <a:extLst>
            <a:ext uri="{FF2B5EF4-FFF2-40B4-BE49-F238E27FC236}">
              <a16:creationId xmlns:a16="http://schemas.microsoft.com/office/drawing/2014/main" id="{F28A0A02-84CA-40CC-A813-C28C0748FEDF}"/>
            </a:ext>
          </a:extLst>
        </xdr:cNvPr>
        <xdr:cNvSpPr txBox="1"/>
      </xdr:nvSpPr>
      <xdr:spPr>
        <a:xfrm>
          <a:off x="16357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514" name="直線コネクタ 513">
          <a:extLst>
            <a:ext uri="{FF2B5EF4-FFF2-40B4-BE49-F238E27FC236}">
              <a16:creationId xmlns:a16="http://schemas.microsoft.com/office/drawing/2014/main" id="{97F8F7EA-FE8D-47BC-89A5-E969C383E547}"/>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515" name="【庁舎】&#10;有形固定資産減価償却率最大値テキスト">
          <a:extLst>
            <a:ext uri="{FF2B5EF4-FFF2-40B4-BE49-F238E27FC236}">
              <a16:creationId xmlns:a16="http://schemas.microsoft.com/office/drawing/2014/main" id="{243F4E93-D1B3-4118-9389-429BDB799056}"/>
            </a:ext>
          </a:extLst>
        </xdr:cNvPr>
        <xdr:cNvSpPr txBox="1"/>
      </xdr:nvSpPr>
      <xdr:spPr>
        <a:xfrm>
          <a:off x="16357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516" name="直線コネクタ 515">
          <a:extLst>
            <a:ext uri="{FF2B5EF4-FFF2-40B4-BE49-F238E27FC236}">
              <a16:creationId xmlns:a16="http://schemas.microsoft.com/office/drawing/2014/main" id="{462B6C98-2089-4F8B-A0A5-36847269D172}"/>
            </a:ext>
          </a:extLst>
        </xdr:cNvPr>
        <xdr:cNvCxnSpPr/>
      </xdr:nvCxnSpPr>
      <xdr:spPr>
        <a:xfrm>
          <a:off x="16230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55897</xdr:rowOff>
    </xdr:from>
    <xdr:ext cx="405111" cy="259045"/>
    <xdr:sp macro="" textlink="">
      <xdr:nvSpPr>
        <xdr:cNvPr id="517" name="【庁舎】&#10;有形固定資産減価償却率平均値テキスト">
          <a:extLst>
            <a:ext uri="{FF2B5EF4-FFF2-40B4-BE49-F238E27FC236}">
              <a16:creationId xmlns:a16="http://schemas.microsoft.com/office/drawing/2014/main" id="{8CC1F229-F432-41EA-8A96-30FD3AEA96E4}"/>
            </a:ext>
          </a:extLst>
        </xdr:cNvPr>
        <xdr:cNvSpPr txBox="1"/>
      </xdr:nvSpPr>
      <xdr:spPr>
        <a:xfrm>
          <a:off x="16357600" y="17715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33020</xdr:rowOff>
    </xdr:from>
    <xdr:to>
      <xdr:col>85</xdr:col>
      <xdr:colOff>177800</xdr:colOff>
      <xdr:row>104</xdr:row>
      <xdr:rowOff>134620</xdr:rowOff>
    </xdr:to>
    <xdr:sp macro="" textlink="">
      <xdr:nvSpPr>
        <xdr:cNvPr id="518" name="フローチャート: 判断 517">
          <a:extLst>
            <a:ext uri="{FF2B5EF4-FFF2-40B4-BE49-F238E27FC236}">
              <a16:creationId xmlns:a16="http://schemas.microsoft.com/office/drawing/2014/main" id="{C6B2A26E-69B3-416F-AFF1-FBE0E6BF476F}"/>
            </a:ext>
          </a:extLst>
        </xdr:cNvPr>
        <xdr:cNvSpPr/>
      </xdr:nvSpPr>
      <xdr:spPr>
        <a:xfrm>
          <a:off x="162687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11430</xdr:rowOff>
    </xdr:from>
    <xdr:to>
      <xdr:col>81</xdr:col>
      <xdr:colOff>101600</xdr:colOff>
      <xdr:row>104</xdr:row>
      <xdr:rowOff>113030</xdr:rowOff>
    </xdr:to>
    <xdr:sp macro="" textlink="">
      <xdr:nvSpPr>
        <xdr:cNvPr id="519" name="フローチャート: 判断 518">
          <a:extLst>
            <a:ext uri="{FF2B5EF4-FFF2-40B4-BE49-F238E27FC236}">
              <a16:creationId xmlns:a16="http://schemas.microsoft.com/office/drawing/2014/main" id="{56BE4948-A478-4364-B47F-D55898E801E3}"/>
            </a:ext>
          </a:extLst>
        </xdr:cNvPr>
        <xdr:cNvSpPr/>
      </xdr:nvSpPr>
      <xdr:spPr>
        <a:xfrm>
          <a:off x="15430500" y="1784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6350</xdr:rowOff>
    </xdr:from>
    <xdr:to>
      <xdr:col>76</xdr:col>
      <xdr:colOff>165100</xdr:colOff>
      <xdr:row>104</xdr:row>
      <xdr:rowOff>107950</xdr:rowOff>
    </xdr:to>
    <xdr:sp macro="" textlink="">
      <xdr:nvSpPr>
        <xdr:cNvPr id="520" name="フローチャート: 判断 519">
          <a:extLst>
            <a:ext uri="{FF2B5EF4-FFF2-40B4-BE49-F238E27FC236}">
              <a16:creationId xmlns:a16="http://schemas.microsoft.com/office/drawing/2014/main" id="{B50837F4-54D0-4CF1-9F81-64840214876E}"/>
            </a:ext>
          </a:extLst>
        </xdr:cNvPr>
        <xdr:cNvSpPr/>
      </xdr:nvSpPr>
      <xdr:spPr>
        <a:xfrm>
          <a:off x="14541500" y="1783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38100</xdr:rowOff>
    </xdr:from>
    <xdr:to>
      <xdr:col>72</xdr:col>
      <xdr:colOff>38100</xdr:colOff>
      <xdr:row>104</xdr:row>
      <xdr:rowOff>139700</xdr:rowOff>
    </xdr:to>
    <xdr:sp macro="" textlink="">
      <xdr:nvSpPr>
        <xdr:cNvPr id="521" name="フローチャート: 判断 520">
          <a:extLst>
            <a:ext uri="{FF2B5EF4-FFF2-40B4-BE49-F238E27FC236}">
              <a16:creationId xmlns:a16="http://schemas.microsoft.com/office/drawing/2014/main" id="{95AA7511-9BA5-4B66-862A-5AE937F967BF}"/>
            </a:ext>
          </a:extLst>
        </xdr:cNvPr>
        <xdr:cNvSpPr/>
      </xdr:nvSpPr>
      <xdr:spPr>
        <a:xfrm>
          <a:off x="13652500" y="1786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22" name="テキスト ボックス 521">
          <a:extLst>
            <a:ext uri="{FF2B5EF4-FFF2-40B4-BE49-F238E27FC236}">
              <a16:creationId xmlns:a16="http://schemas.microsoft.com/office/drawing/2014/main" id="{DFD98302-F5C0-4BAC-9C88-66FE8F0E0BD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23" name="テキスト ボックス 522">
          <a:extLst>
            <a:ext uri="{FF2B5EF4-FFF2-40B4-BE49-F238E27FC236}">
              <a16:creationId xmlns:a16="http://schemas.microsoft.com/office/drawing/2014/main" id="{BFE1E053-2BED-4A7B-A51A-1EACFAADD043}"/>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24" name="テキスト ボックス 523">
          <a:extLst>
            <a:ext uri="{FF2B5EF4-FFF2-40B4-BE49-F238E27FC236}">
              <a16:creationId xmlns:a16="http://schemas.microsoft.com/office/drawing/2014/main" id="{BDBA4BB8-8A1A-4959-BC15-1AE0998BCFB4}"/>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25" name="テキスト ボックス 524">
          <a:extLst>
            <a:ext uri="{FF2B5EF4-FFF2-40B4-BE49-F238E27FC236}">
              <a16:creationId xmlns:a16="http://schemas.microsoft.com/office/drawing/2014/main" id="{5682058D-8ADD-4A61-817D-07D5410F194C}"/>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26" name="テキスト ボックス 525">
          <a:extLst>
            <a:ext uri="{FF2B5EF4-FFF2-40B4-BE49-F238E27FC236}">
              <a16:creationId xmlns:a16="http://schemas.microsoft.com/office/drawing/2014/main" id="{A69D25CD-22C3-4BDA-AB0A-83863E74A527}"/>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38100</xdr:rowOff>
    </xdr:from>
    <xdr:to>
      <xdr:col>85</xdr:col>
      <xdr:colOff>177800</xdr:colOff>
      <xdr:row>108</xdr:row>
      <xdr:rowOff>139700</xdr:rowOff>
    </xdr:to>
    <xdr:sp macro="" textlink="">
      <xdr:nvSpPr>
        <xdr:cNvPr id="527" name="楕円 526">
          <a:extLst>
            <a:ext uri="{FF2B5EF4-FFF2-40B4-BE49-F238E27FC236}">
              <a16:creationId xmlns:a16="http://schemas.microsoft.com/office/drawing/2014/main" id="{6D6588A3-92E1-4A59-893D-342DF3EBD5D6}"/>
            </a:ext>
          </a:extLst>
        </xdr:cNvPr>
        <xdr:cNvSpPr/>
      </xdr:nvSpPr>
      <xdr:spPr>
        <a:xfrm>
          <a:off x="16268700" y="1855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124477</xdr:rowOff>
    </xdr:from>
    <xdr:ext cx="340478" cy="259045"/>
    <xdr:sp macro="" textlink="">
      <xdr:nvSpPr>
        <xdr:cNvPr id="528" name="【庁舎】&#10;有形固定資産減価償却率該当値テキスト">
          <a:extLst>
            <a:ext uri="{FF2B5EF4-FFF2-40B4-BE49-F238E27FC236}">
              <a16:creationId xmlns:a16="http://schemas.microsoft.com/office/drawing/2014/main" id="{3B5A676D-9FFE-47A4-963F-C8DDE24E0421}"/>
            </a:ext>
          </a:extLst>
        </xdr:cNvPr>
        <xdr:cNvSpPr txBox="1"/>
      </xdr:nvSpPr>
      <xdr:spPr>
        <a:xfrm>
          <a:off x="16357600" y="18469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35561</xdr:rowOff>
    </xdr:from>
    <xdr:to>
      <xdr:col>81</xdr:col>
      <xdr:colOff>101600</xdr:colOff>
      <xdr:row>101</xdr:row>
      <xdr:rowOff>137161</xdr:rowOff>
    </xdr:to>
    <xdr:sp macro="" textlink="">
      <xdr:nvSpPr>
        <xdr:cNvPr id="529" name="楕円 528">
          <a:extLst>
            <a:ext uri="{FF2B5EF4-FFF2-40B4-BE49-F238E27FC236}">
              <a16:creationId xmlns:a16="http://schemas.microsoft.com/office/drawing/2014/main" id="{6EEB01CA-817B-4366-AC2F-735B1E59E8FB}"/>
            </a:ext>
          </a:extLst>
        </xdr:cNvPr>
        <xdr:cNvSpPr/>
      </xdr:nvSpPr>
      <xdr:spPr>
        <a:xfrm>
          <a:off x="15430500" y="17352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86361</xdr:rowOff>
    </xdr:from>
    <xdr:to>
      <xdr:col>85</xdr:col>
      <xdr:colOff>127000</xdr:colOff>
      <xdr:row>108</xdr:row>
      <xdr:rowOff>88900</xdr:rowOff>
    </xdr:to>
    <xdr:cxnSp macro="">
      <xdr:nvCxnSpPr>
        <xdr:cNvPr id="530" name="直線コネクタ 529">
          <a:extLst>
            <a:ext uri="{FF2B5EF4-FFF2-40B4-BE49-F238E27FC236}">
              <a16:creationId xmlns:a16="http://schemas.microsoft.com/office/drawing/2014/main" id="{ED02BF6C-8A5F-4B36-A4C2-F31E4C8D1BB7}"/>
            </a:ext>
          </a:extLst>
        </xdr:cNvPr>
        <xdr:cNvCxnSpPr/>
      </xdr:nvCxnSpPr>
      <xdr:spPr>
        <a:xfrm>
          <a:off x="15481300" y="17402811"/>
          <a:ext cx="838200" cy="1202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36830</xdr:rowOff>
    </xdr:from>
    <xdr:to>
      <xdr:col>76</xdr:col>
      <xdr:colOff>165100</xdr:colOff>
      <xdr:row>101</xdr:row>
      <xdr:rowOff>138430</xdr:rowOff>
    </xdr:to>
    <xdr:sp macro="" textlink="">
      <xdr:nvSpPr>
        <xdr:cNvPr id="531" name="楕円 530">
          <a:extLst>
            <a:ext uri="{FF2B5EF4-FFF2-40B4-BE49-F238E27FC236}">
              <a16:creationId xmlns:a16="http://schemas.microsoft.com/office/drawing/2014/main" id="{1DC317A5-86A2-45F0-AA0E-EABE1C61F06B}"/>
            </a:ext>
          </a:extLst>
        </xdr:cNvPr>
        <xdr:cNvSpPr/>
      </xdr:nvSpPr>
      <xdr:spPr>
        <a:xfrm>
          <a:off x="14541500" y="1735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86361</xdr:rowOff>
    </xdr:from>
    <xdr:to>
      <xdr:col>81</xdr:col>
      <xdr:colOff>50800</xdr:colOff>
      <xdr:row>101</xdr:row>
      <xdr:rowOff>87630</xdr:rowOff>
    </xdr:to>
    <xdr:cxnSp macro="">
      <xdr:nvCxnSpPr>
        <xdr:cNvPr id="532" name="直線コネクタ 531">
          <a:extLst>
            <a:ext uri="{FF2B5EF4-FFF2-40B4-BE49-F238E27FC236}">
              <a16:creationId xmlns:a16="http://schemas.microsoft.com/office/drawing/2014/main" id="{14E8CB7D-89B8-4C97-9E3F-A4A99233E21B}"/>
            </a:ext>
          </a:extLst>
        </xdr:cNvPr>
        <xdr:cNvCxnSpPr/>
      </xdr:nvCxnSpPr>
      <xdr:spPr>
        <a:xfrm flipV="1">
          <a:off x="14592300" y="17402811"/>
          <a:ext cx="8890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43180</xdr:rowOff>
    </xdr:from>
    <xdr:to>
      <xdr:col>72</xdr:col>
      <xdr:colOff>38100</xdr:colOff>
      <xdr:row>101</xdr:row>
      <xdr:rowOff>144780</xdr:rowOff>
    </xdr:to>
    <xdr:sp macro="" textlink="">
      <xdr:nvSpPr>
        <xdr:cNvPr id="533" name="楕円 532">
          <a:extLst>
            <a:ext uri="{FF2B5EF4-FFF2-40B4-BE49-F238E27FC236}">
              <a16:creationId xmlns:a16="http://schemas.microsoft.com/office/drawing/2014/main" id="{79F197C8-752D-42A2-8FD5-54C0EFB93716}"/>
            </a:ext>
          </a:extLst>
        </xdr:cNvPr>
        <xdr:cNvSpPr/>
      </xdr:nvSpPr>
      <xdr:spPr>
        <a:xfrm>
          <a:off x="13652500" y="1735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87630</xdr:rowOff>
    </xdr:from>
    <xdr:to>
      <xdr:col>76</xdr:col>
      <xdr:colOff>114300</xdr:colOff>
      <xdr:row>101</xdr:row>
      <xdr:rowOff>93980</xdr:rowOff>
    </xdr:to>
    <xdr:cxnSp macro="">
      <xdr:nvCxnSpPr>
        <xdr:cNvPr id="534" name="直線コネクタ 533">
          <a:extLst>
            <a:ext uri="{FF2B5EF4-FFF2-40B4-BE49-F238E27FC236}">
              <a16:creationId xmlns:a16="http://schemas.microsoft.com/office/drawing/2014/main" id="{9AC049B9-B2C5-41B0-9117-F06B86D28534}"/>
            </a:ext>
          </a:extLst>
        </xdr:cNvPr>
        <xdr:cNvCxnSpPr/>
      </xdr:nvCxnSpPr>
      <xdr:spPr>
        <a:xfrm flipV="1">
          <a:off x="13703300" y="17404080"/>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104157</xdr:rowOff>
    </xdr:from>
    <xdr:ext cx="405111" cy="259045"/>
    <xdr:sp macro="" textlink="">
      <xdr:nvSpPr>
        <xdr:cNvPr id="535" name="n_1aveValue【庁舎】&#10;有形固定資産減価償却率">
          <a:extLst>
            <a:ext uri="{FF2B5EF4-FFF2-40B4-BE49-F238E27FC236}">
              <a16:creationId xmlns:a16="http://schemas.microsoft.com/office/drawing/2014/main" id="{160202F6-64AF-429B-9AAD-BE4A74538EFA}"/>
            </a:ext>
          </a:extLst>
        </xdr:cNvPr>
        <xdr:cNvSpPr txBox="1"/>
      </xdr:nvSpPr>
      <xdr:spPr>
        <a:xfrm>
          <a:off x="15266044" y="17934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99077</xdr:rowOff>
    </xdr:from>
    <xdr:ext cx="405111" cy="259045"/>
    <xdr:sp macro="" textlink="">
      <xdr:nvSpPr>
        <xdr:cNvPr id="536" name="n_2aveValue【庁舎】&#10;有形固定資産減価償却率">
          <a:extLst>
            <a:ext uri="{FF2B5EF4-FFF2-40B4-BE49-F238E27FC236}">
              <a16:creationId xmlns:a16="http://schemas.microsoft.com/office/drawing/2014/main" id="{19682D30-91AD-4E11-B37C-862DBBD1E9DD}"/>
            </a:ext>
          </a:extLst>
        </xdr:cNvPr>
        <xdr:cNvSpPr txBox="1"/>
      </xdr:nvSpPr>
      <xdr:spPr>
        <a:xfrm>
          <a:off x="14389744" y="1792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130827</xdr:rowOff>
    </xdr:from>
    <xdr:ext cx="405111" cy="259045"/>
    <xdr:sp macro="" textlink="">
      <xdr:nvSpPr>
        <xdr:cNvPr id="537" name="n_3aveValue【庁舎】&#10;有形固定資産減価償却率">
          <a:extLst>
            <a:ext uri="{FF2B5EF4-FFF2-40B4-BE49-F238E27FC236}">
              <a16:creationId xmlns:a16="http://schemas.microsoft.com/office/drawing/2014/main" id="{27635E2B-1021-49C4-8EC4-3901B5762D95}"/>
            </a:ext>
          </a:extLst>
        </xdr:cNvPr>
        <xdr:cNvSpPr txBox="1"/>
      </xdr:nvSpPr>
      <xdr:spPr>
        <a:xfrm>
          <a:off x="13500744" y="17961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153688</xdr:rowOff>
    </xdr:from>
    <xdr:ext cx="405111" cy="259045"/>
    <xdr:sp macro="" textlink="">
      <xdr:nvSpPr>
        <xdr:cNvPr id="538" name="n_1mainValue【庁舎】&#10;有形固定資産減価償却率">
          <a:extLst>
            <a:ext uri="{FF2B5EF4-FFF2-40B4-BE49-F238E27FC236}">
              <a16:creationId xmlns:a16="http://schemas.microsoft.com/office/drawing/2014/main" id="{27E1A931-8CDE-4FE2-9F98-5F1AFE003023}"/>
            </a:ext>
          </a:extLst>
        </xdr:cNvPr>
        <xdr:cNvSpPr txBox="1"/>
      </xdr:nvSpPr>
      <xdr:spPr>
        <a:xfrm>
          <a:off x="15266044" y="17127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154957</xdr:rowOff>
    </xdr:from>
    <xdr:ext cx="405111" cy="259045"/>
    <xdr:sp macro="" textlink="">
      <xdr:nvSpPr>
        <xdr:cNvPr id="539" name="n_2mainValue【庁舎】&#10;有形固定資産減価償却率">
          <a:extLst>
            <a:ext uri="{FF2B5EF4-FFF2-40B4-BE49-F238E27FC236}">
              <a16:creationId xmlns:a16="http://schemas.microsoft.com/office/drawing/2014/main" id="{12F8FF19-89E6-4B14-A864-E137558EBE94}"/>
            </a:ext>
          </a:extLst>
        </xdr:cNvPr>
        <xdr:cNvSpPr txBox="1"/>
      </xdr:nvSpPr>
      <xdr:spPr>
        <a:xfrm>
          <a:off x="14389744" y="1712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161307</xdr:rowOff>
    </xdr:from>
    <xdr:ext cx="405111" cy="259045"/>
    <xdr:sp macro="" textlink="">
      <xdr:nvSpPr>
        <xdr:cNvPr id="540" name="n_3mainValue【庁舎】&#10;有形固定資産減価償却率">
          <a:extLst>
            <a:ext uri="{FF2B5EF4-FFF2-40B4-BE49-F238E27FC236}">
              <a16:creationId xmlns:a16="http://schemas.microsoft.com/office/drawing/2014/main" id="{96797A23-5777-49EA-9BB8-5D141A43013D}"/>
            </a:ext>
          </a:extLst>
        </xdr:cNvPr>
        <xdr:cNvSpPr txBox="1"/>
      </xdr:nvSpPr>
      <xdr:spPr>
        <a:xfrm>
          <a:off x="13500744" y="17134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41" name="正方形/長方形 540">
          <a:extLst>
            <a:ext uri="{FF2B5EF4-FFF2-40B4-BE49-F238E27FC236}">
              <a16:creationId xmlns:a16="http://schemas.microsoft.com/office/drawing/2014/main" id="{182D7E22-9E6A-4043-9C6F-82B60793B1E5}"/>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42" name="正方形/長方形 541">
          <a:extLst>
            <a:ext uri="{FF2B5EF4-FFF2-40B4-BE49-F238E27FC236}">
              <a16:creationId xmlns:a16="http://schemas.microsoft.com/office/drawing/2014/main" id="{530B8452-9637-4CB0-AA5B-8B10BC0AC541}"/>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43" name="正方形/長方形 542">
          <a:extLst>
            <a:ext uri="{FF2B5EF4-FFF2-40B4-BE49-F238E27FC236}">
              <a16:creationId xmlns:a16="http://schemas.microsoft.com/office/drawing/2014/main" id="{8C6CF8D2-0DE0-49F9-A09F-4A240B2DAF8A}"/>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44" name="正方形/長方形 543">
          <a:extLst>
            <a:ext uri="{FF2B5EF4-FFF2-40B4-BE49-F238E27FC236}">
              <a16:creationId xmlns:a16="http://schemas.microsoft.com/office/drawing/2014/main" id="{FCB60952-E47F-44DD-A93B-DED552DA5F19}"/>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45" name="正方形/長方形 544">
          <a:extLst>
            <a:ext uri="{FF2B5EF4-FFF2-40B4-BE49-F238E27FC236}">
              <a16:creationId xmlns:a16="http://schemas.microsoft.com/office/drawing/2014/main" id="{DBABA4DF-F981-4748-9EB2-BC5C35B6F70F}"/>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46" name="正方形/長方形 545">
          <a:extLst>
            <a:ext uri="{FF2B5EF4-FFF2-40B4-BE49-F238E27FC236}">
              <a16:creationId xmlns:a16="http://schemas.microsoft.com/office/drawing/2014/main" id="{C134F9D4-29A8-4287-BF53-0DC57AC3FE5B}"/>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47" name="正方形/長方形 546">
          <a:extLst>
            <a:ext uri="{FF2B5EF4-FFF2-40B4-BE49-F238E27FC236}">
              <a16:creationId xmlns:a16="http://schemas.microsoft.com/office/drawing/2014/main" id="{1CF438A1-2D61-4CA3-87D4-1D580B9B8C57}"/>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48" name="正方形/長方形 547">
          <a:extLst>
            <a:ext uri="{FF2B5EF4-FFF2-40B4-BE49-F238E27FC236}">
              <a16:creationId xmlns:a16="http://schemas.microsoft.com/office/drawing/2014/main" id="{505E084B-890C-4285-9B54-3FE7FF973B1D}"/>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49" name="テキスト ボックス 548">
          <a:extLst>
            <a:ext uri="{FF2B5EF4-FFF2-40B4-BE49-F238E27FC236}">
              <a16:creationId xmlns:a16="http://schemas.microsoft.com/office/drawing/2014/main" id="{9053D0A5-8994-40F0-A417-756C7043AD45}"/>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50" name="直線コネクタ 549">
          <a:extLst>
            <a:ext uri="{FF2B5EF4-FFF2-40B4-BE49-F238E27FC236}">
              <a16:creationId xmlns:a16="http://schemas.microsoft.com/office/drawing/2014/main" id="{062C7408-5DCD-4323-BD62-8691493BFA62}"/>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51" name="直線コネクタ 550">
          <a:extLst>
            <a:ext uri="{FF2B5EF4-FFF2-40B4-BE49-F238E27FC236}">
              <a16:creationId xmlns:a16="http://schemas.microsoft.com/office/drawing/2014/main" id="{60C807FE-6C2B-48BF-88BF-4EA9FF3D95C5}"/>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52" name="テキスト ボックス 551">
          <a:extLst>
            <a:ext uri="{FF2B5EF4-FFF2-40B4-BE49-F238E27FC236}">
              <a16:creationId xmlns:a16="http://schemas.microsoft.com/office/drawing/2014/main" id="{ED7EB4D7-9A33-4F03-A532-52851CB774E2}"/>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53" name="直線コネクタ 552">
          <a:extLst>
            <a:ext uri="{FF2B5EF4-FFF2-40B4-BE49-F238E27FC236}">
              <a16:creationId xmlns:a16="http://schemas.microsoft.com/office/drawing/2014/main" id="{D600984C-C46F-462C-A35A-B95695B72995}"/>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54" name="テキスト ボックス 553">
          <a:extLst>
            <a:ext uri="{FF2B5EF4-FFF2-40B4-BE49-F238E27FC236}">
              <a16:creationId xmlns:a16="http://schemas.microsoft.com/office/drawing/2014/main" id="{678836B2-327C-4BEA-9151-75E192F7B932}"/>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55" name="直線コネクタ 554">
          <a:extLst>
            <a:ext uri="{FF2B5EF4-FFF2-40B4-BE49-F238E27FC236}">
              <a16:creationId xmlns:a16="http://schemas.microsoft.com/office/drawing/2014/main" id="{0F071F92-6365-4960-B811-E51BF8548F0D}"/>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56" name="テキスト ボックス 555">
          <a:extLst>
            <a:ext uri="{FF2B5EF4-FFF2-40B4-BE49-F238E27FC236}">
              <a16:creationId xmlns:a16="http://schemas.microsoft.com/office/drawing/2014/main" id="{FCF03028-6418-4A0A-9DF7-BBAE64CE1318}"/>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57" name="直線コネクタ 556">
          <a:extLst>
            <a:ext uri="{FF2B5EF4-FFF2-40B4-BE49-F238E27FC236}">
              <a16:creationId xmlns:a16="http://schemas.microsoft.com/office/drawing/2014/main" id="{047B44E3-4535-4221-8786-002B201558B2}"/>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58" name="テキスト ボックス 557">
          <a:extLst>
            <a:ext uri="{FF2B5EF4-FFF2-40B4-BE49-F238E27FC236}">
              <a16:creationId xmlns:a16="http://schemas.microsoft.com/office/drawing/2014/main" id="{BB0B21AC-2E9D-4A87-B1BF-980242FCCA82}"/>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59" name="直線コネクタ 558">
          <a:extLst>
            <a:ext uri="{FF2B5EF4-FFF2-40B4-BE49-F238E27FC236}">
              <a16:creationId xmlns:a16="http://schemas.microsoft.com/office/drawing/2014/main" id="{8F69750F-FC7C-4F09-9FE3-5F9A6CAC9EBD}"/>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60" name="テキスト ボックス 559">
          <a:extLst>
            <a:ext uri="{FF2B5EF4-FFF2-40B4-BE49-F238E27FC236}">
              <a16:creationId xmlns:a16="http://schemas.microsoft.com/office/drawing/2014/main" id="{34DF8AEA-1E62-4F5D-BFCF-47BFA1365231}"/>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61" name="直線コネクタ 560">
          <a:extLst>
            <a:ext uri="{FF2B5EF4-FFF2-40B4-BE49-F238E27FC236}">
              <a16:creationId xmlns:a16="http://schemas.microsoft.com/office/drawing/2014/main" id="{612058AD-0DBC-4E47-A38E-7936B7C1D0F4}"/>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62" name="テキスト ボックス 561">
          <a:extLst>
            <a:ext uri="{FF2B5EF4-FFF2-40B4-BE49-F238E27FC236}">
              <a16:creationId xmlns:a16="http://schemas.microsoft.com/office/drawing/2014/main" id="{4070BB62-6EA2-476C-AA07-777EF91DC7D5}"/>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63" name="【庁舎】&#10;一人当たり面積グラフ枠">
          <a:extLst>
            <a:ext uri="{FF2B5EF4-FFF2-40B4-BE49-F238E27FC236}">
              <a16:creationId xmlns:a16="http://schemas.microsoft.com/office/drawing/2014/main" id="{5B93C440-B536-47FB-9359-0F4B8B31BA6F}"/>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128778</xdr:rowOff>
    </xdr:from>
    <xdr:to>
      <xdr:col>116</xdr:col>
      <xdr:colOff>62864</xdr:colOff>
      <xdr:row>108</xdr:row>
      <xdr:rowOff>38100</xdr:rowOff>
    </xdr:to>
    <xdr:cxnSp macro="">
      <xdr:nvCxnSpPr>
        <xdr:cNvPr id="564" name="直線コネクタ 563">
          <a:extLst>
            <a:ext uri="{FF2B5EF4-FFF2-40B4-BE49-F238E27FC236}">
              <a16:creationId xmlns:a16="http://schemas.microsoft.com/office/drawing/2014/main" id="{1AE0F4C1-5193-47A8-BD4F-1FE1858F0DAE}"/>
            </a:ext>
          </a:extLst>
        </xdr:cNvPr>
        <xdr:cNvCxnSpPr/>
      </xdr:nvCxnSpPr>
      <xdr:spPr>
        <a:xfrm flipV="1">
          <a:off x="22160864" y="17102328"/>
          <a:ext cx="0" cy="1452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41927</xdr:rowOff>
    </xdr:from>
    <xdr:ext cx="469744" cy="259045"/>
    <xdr:sp macro="" textlink="">
      <xdr:nvSpPr>
        <xdr:cNvPr id="565" name="【庁舎】&#10;一人当たり面積最小値テキスト">
          <a:extLst>
            <a:ext uri="{FF2B5EF4-FFF2-40B4-BE49-F238E27FC236}">
              <a16:creationId xmlns:a16="http://schemas.microsoft.com/office/drawing/2014/main" id="{8BD2EA23-D486-4C1C-93D2-47027F047BD5}"/>
            </a:ext>
          </a:extLst>
        </xdr:cNvPr>
        <xdr:cNvSpPr txBox="1"/>
      </xdr:nvSpPr>
      <xdr:spPr>
        <a:xfrm>
          <a:off x="22199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38100</xdr:rowOff>
    </xdr:from>
    <xdr:to>
      <xdr:col>116</xdr:col>
      <xdr:colOff>152400</xdr:colOff>
      <xdr:row>108</xdr:row>
      <xdr:rowOff>38100</xdr:rowOff>
    </xdr:to>
    <xdr:cxnSp macro="">
      <xdr:nvCxnSpPr>
        <xdr:cNvPr id="566" name="直線コネクタ 565">
          <a:extLst>
            <a:ext uri="{FF2B5EF4-FFF2-40B4-BE49-F238E27FC236}">
              <a16:creationId xmlns:a16="http://schemas.microsoft.com/office/drawing/2014/main" id="{5DCBC535-CF46-40E5-A8A4-1FED4EB48FDA}"/>
            </a:ext>
          </a:extLst>
        </xdr:cNvPr>
        <xdr:cNvCxnSpPr/>
      </xdr:nvCxnSpPr>
      <xdr:spPr>
        <a:xfrm>
          <a:off x="22072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75455</xdr:rowOff>
    </xdr:from>
    <xdr:ext cx="469744" cy="259045"/>
    <xdr:sp macro="" textlink="">
      <xdr:nvSpPr>
        <xdr:cNvPr id="567" name="【庁舎】&#10;一人当たり面積最大値テキスト">
          <a:extLst>
            <a:ext uri="{FF2B5EF4-FFF2-40B4-BE49-F238E27FC236}">
              <a16:creationId xmlns:a16="http://schemas.microsoft.com/office/drawing/2014/main" id="{2FA0E300-9769-4104-8FDC-229EDA6728BA}"/>
            </a:ext>
          </a:extLst>
        </xdr:cNvPr>
        <xdr:cNvSpPr txBox="1"/>
      </xdr:nvSpPr>
      <xdr:spPr>
        <a:xfrm>
          <a:off x="22199600" y="1687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128778</xdr:rowOff>
    </xdr:from>
    <xdr:to>
      <xdr:col>116</xdr:col>
      <xdr:colOff>152400</xdr:colOff>
      <xdr:row>99</xdr:row>
      <xdr:rowOff>128778</xdr:rowOff>
    </xdr:to>
    <xdr:cxnSp macro="">
      <xdr:nvCxnSpPr>
        <xdr:cNvPr id="568" name="直線コネクタ 567">
          <a:extLst>
            <a:ext uri="{FF2B5EF4-FFF2-40B4-BE49-F238E27FC236}">
              <a16:creationId xmlns:a16="http://schemas.microsoft.com/office/drawing/2014/main" id="{8BEBF8C5-6FE2-4CD4-B919-899D84ED841B}"/>
            </a:ext>
          </a:extLst>
        </xdr:cNvPr>
        <xdr:cNvCxnSpPr/>
      </xdr:nvCxnSpPr>
      <xdr:spPr>
        <a:xfrm>
          <a:off x="22072600" y="1710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136669</xdr:rowOff>
    </xdr:from>
    <xdr:ext cx="469744" cy="259045"/>
    <xdr:sp macro="" textlink="">
      <xdr:nvSpPr>
        <xdr:cNvPr id="569" name="【庁舎】&#10;一人当たり面積平均値テキスト">
          <a:extLst>
            <a:ext uri="{FF2B5EF4-FFF2-40B4-BE49-F238E27FC236}">
              <a16:creationId xmlns:a16="http://schemas.microsoft.com/office/drawing/2014/main" id="{2AFFD920-703B-4937-89D7-6F225638C785}"/>
            </a:ext>
          </a:extLst>
        </xdr:cNvPr>
        <xdr:cNvSpPr txBox="1"/>
      </xdr:nvSpPr>
      <xdr:spPr>
        <a:xfrm>
          <a:off x="22199600" y="18138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113792</xdr:rowOff>
    </xdr:from>
    <xdr:to>
      <xdr:col>116</xdr:col>
      <xdr:colOff>114300</xdr:colOff>
      <xdr:row>107</xdr:row>
      <xdr:rowOff>43942</xdr:rowOff>
    </xdr:to>
    <xdr:sp macro="" textlink="">
      <xdr:nvSpPr>
        <xdr:cNvPr id="570" name="フローチャート: 判断 569">
          <a:extLst>
            <a:ext uri="{FF2B5EF4-FFF2-40B4-BE49-F238E27FC236}">
              <a16:creationId xmlns:a16="http://schemas.microsoft.com/office/drawing/2014/main" id="{560EDEF2-065A-46AD-BEBB-4FCFB061D645}"/>
            </a:ext>
          </a:extLst>
        </xdr:cNvPr>
        <xdr:cNvSpPr/>
      </xdr:nvSpPr>
      <xdr:spPr>
        <a:xfrm>
          <a:off x="22110700" y="18287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113030</xdr:rowOff>
    </xdr:from>
    <xdr:to>
      <xdr:col>112</xdr:col>
      <xdr:colOff>38100</xdr:colOff>
      <xdr:row>107</xdr:row>
      <xdr:rowOff>43180</xdr:rowOff>
    </xdr:to>
    <xdr:sp macro="" textlink="">
      <xdr:nvSpPr>
        <xdr:cNvPr id="571" name="フローチャート: 判断 570">
          <a:extLst>
            <a:ext uri="{FF2B5EF4-FFF2-40B4-BE49-F238E27FC236}">
              <a16:creationId xmlns:a16="http://schemas.microsoft.com/office/drawing/2014/main" id="{E4BC43AA-F79A-4C0C-9CD5-0970707E071A}"/>
            </a:ext>
          </a:extLst>
        </xdr:cNvPr>
        <xdr:cNvSpPr/>
      </xdr:nvSpPr>
      <xdr:spPr>
        <a:xfrm>
          <a:off x="21272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107314</xdr:rowOff>
    </xdr:from>
    <xdr:to>
      <xdr:col>107</xdr:col>
      <xdr:colOff>101600</xdr:colOff>
      <xdr:row>107</xdr:row>
      <xdr:rowOff>37464</xdr:rowOff>
    </xdr:to>
    <xdr:sp macro="" textlink="">
      <xdr:nvSpPr>
        <xdr:cNvPr id="572" name="フローチャート: 判断 571">
          <a:extLst>
            <a:ext uri="{FF2B5EF4-FFF2-40B4-BE49-F238E27FC236}">
              <a16:creationId xmlns:a16="http://schemas.microsoft.com/office/drawing/2014/main" id="{CAB1EF38-3779-4840-84C0-458EA3DF0475}"/>
            </a:ext>
          </a:extLst>
        </xdr:cNvPr>
        <xdr:cNvSpPr/>
      </xdr:nvSpPr>
      <xdr:spPr>
        <a:xfrm>
          <a:off x="20383500" y="1828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130175</xdr:rowOff>
    </xdr:from>
    <xdr:to>
      <xdr:col>102</xdr:col>
      <xdr:colOff>165100</xdr:colOff>
      <xdr:row>107</xdr:row>
      <xdr:rowOff>60325</xdr:rowOff>
    </xdr:to>
    <xdr:sp macro="" textlink="">
      <xdr:nvSpPr>
        <xdr:cNvPr id="573" name="フローチャート: 判断 572">
          <a:extLst>
            <a:ext uri="{FF2B5EF4-FFF2-40B4-BE49-F238E27FC236}">
              <a16:creationId xmlns:a16="http://schemas.microsoft.com/office/drawing/2014/main" id="{C72225D9-2BBA-4E6E-A763-113EFA093828}"/>
            </a:ext>
          </a:extLst>
        </xdr:cNvPr>
        <xdr:cNvSpPr/>
      </xdr:nvSpPr>
      <xdr:spPr>
        <a:xfrm>
          <a:off x="19494500" y="1830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74" name="テキスト ボックス 573">
          <a:extLst>
            <a:ext uri="{FF2B5EF4-FFF2-40B4-BE49-F238E27FC236}">
              <a16:creationId xmlns:a16="http://schemas.microsoft.com/office/drawing/2014/main" id="{0E082022-D175-4B97-B888-CF90D7646C34}"/>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75" name="テキスト ボックス 574">
          <a:extLst>
            <a:ext uri="{FF2B5EF4-FFF2-40B4-BE49-F238E27FC236}">
              <a16:creationId xmlns:a16="http://schemas.microsoft.com/office/drawing/2014/main" id="{4E56500A-F2FA-42D8-BB35-00A3D9AEE5EB}"/>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76" name="テキスト ボックス 575">
          <a:extLst>
            <a:ext uri="{FF2B5EF4-FFF2-40B4-BE49-F238E27FC236}">
              <a16:creationId xmlns:a16="http://schemas.microsoft.com/office/drawing/2014/main" id="{42FA6790-BB03-458D-9CEF-8D6A9B8EF56F}"/>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77" name="テキスト ボックス 576">
          <a:extLst>
            <a:ext uri="{FF2B5EF4-FFF2-40B4-BE49-F238E27FC236}">
              <a16:creationId xmlns:a16="http://schemas.microsoft.com/office/drawing/2014/main" id="{203D64B1-A62C-40A4-88BC-1CDD52B568D1}"/>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78" name="テキスト ボックス 577">
          <a:extLst>
            <a:ext uri="{FF2B5EF4-FFF2-40B4-BE49-F238E27FC236}">
              <a16:creationId xmlns:a16="http://schemas.microsoft.com/office/drawing/2014/main" id="{6ABE8AA4-0851-4153-A5D5-194A5D88D5FB}"/>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86740</xdr:rowOff>
    </xdr:from>
    <xdr:to>
      <xdr:col>116</xdr:col>
      <xdr:colOff>114300</xdr:colOff>
      <xdr:row>108</xdr:row>
      <xdr:rowOff>16890</xdr:rowOff>
    </xdr:to>
    <xdr:sp macro="" textlink="">
      <xdr:nvSpPr>
        <xdr:cNvPr id="579" name="楕円 578">
          <a:extLst>
            <a:ext uri="{FF2B5EF4-FFF2-40B4-BE49-F238E27FC236}">
              <a16:creationId xmlns:a16="http://schemas.microsoft.com/office/drawing/2014/main" id="{8CFFC88D-B9B9-40FC-A005-126A810D5B74}"/>
            </a:ext>
          </a:extLst>
        </xdr:cNvPr>
        <xdr:cNvSpPr/>
      </xdr:nvSpPr>
      <xdr:spPr>
        <a:xfrm>
          <a:off x="22110700" y="1843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1667</xdr:rowOff>
    </xdr:from>
    <xdr:ext cx="469744" cy="259045"/>
    <xdr:sp macro="" textlink="">
      <xdr:nvSpPr>
        <xdr:cNvPr id="580" name="【庁舎】&#10;一人当たり面積該当値テキスト">
          <a:extLst>
            <a:ext uri="{FF2B5EF4-FFF2-40B4-BE49-F238E27FC236}">
              <a16:creationId xmlns:a16="http://schemas.microsoft.com/office/drawing/2014/main" id="{305BB988-8D5D-4E9D-A8FF-C4DD0567CB78}"/>
            </a:ext>
          </a:extLst>
        </xdr:cNvPr>
        <xdr:cNvSpPr txBox="1"/>
      </xdr:nvSpPr>
      <xdr:spPr>
        <a:xfrm>
          <a:off x="22199600" y="18346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155321</xdr:rowOff>
    </xdr:from>
    <xdr:to>
      <xdr:col>112</xdr:col>
      <xdr:colOff>38100</xdr:colOff>
      <xdr:row>108</xdr:row>
      <xdr:rowOff>85471</xdr:rowOff>
    </xdr:to>
    <xdr:sp macro="" textlink="">
      <xdr:nvSpPr>
        <xdr:cNvPr id="581" name="楕円 580">
          <a:extLst>
            <a:ext uri="{FF2B5EF4-FFF2-40B4-BE49-F238E27FC236}">
              <a16:creationId xmlns:a16="http://schemas.microsoft.com/office/drawing/2014/main" id="{B9EBA096-732C-4188-86B6-3C1B8095E34B}"/>
            </a:ext>
          </a:extLst>
        </xdr:cNvPr>
        <xdr:cNvSpPr/>
      </xdr:nvSpPr>
      <xdr:spPr>
        <a:xfrm>
          <a:off x="21272500" y="18500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137540</xdr:rowOff>
    </xdr:from>
    <xdr:to>
      <xdr:col>116</xdr:col>
      <xdr:colOff>63500</xdr:colOff>
      <xdr:row>108</xdr:row>
      <xdr:rowOff>34671</xdr:rowOff>
    </xdr:to>
    <xdr:cxnSp macro="">
      <xdr:nvCxnSpPr>
        <xdr:cNvPr id="582" name="直線コネクタ 581">
          <a:extLst>
            <a:ext uri="{FF2B5EF4-FFF2-40B4-BE49-F238E27FC236}">
              <a16:creationId xmlns:a16="http://schemas.microsoft.com/office/drawing/2014/main" id="{2908F76D-EE15-428B-A4A0-AC57A8BDE154}"/>
            </a:ext>
          </a:extLst>
        </xdr:cNvPr>
        <xdr:cNvCxnSpPr/>
      </xdr:nvCxnSpPr>
      <xdr:spPr>
        <a:xfrm flipV="1">
          <a:off x="21323300" y="18482690"/>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156083</xdr:rowOff>
    </xdr:from>
    <xdr:to>
      <xdr:col>107</xdr:col>
      <xdr:colOff>101600</xdr:colOff>
      <xdr:row>108</xdr:row>
      <xdr:rowOff>86233</xdr:rowOff>
    </xdr:to>
    <xdr:sp macro="" textlink="">
      <xdr:nvSpPr>
        <xdr:cNvPr id="583" name="楕円 582">
          <a:extLst>
            <a:ext uri="{FF2B5EF4-FFF2-40B4-BE49-F238E27FC236}">
              <a16:creationId xmlns:a16="http://schemas.microsoft.com/office/drawing/2014/main" id="{F33B8DAE-B079-48BA-ACF6-9DD8B8EE6CB3}"/>
            </a:ext>
          </a:extLst>
        </xdr:cNvPr>
        <xdr:cNvSpPr/>
      </xdr:nvSpPr>
      <xdr:spPr>
        <a:xfrm>
          <a:off x="20383500" y="18501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34671</xdr:rowOff>
    </xdr:from>
    <xdr:to>
      <xdr:col>111</xdr:col>
      <xdr:colOff>177800</xdr:colOff>
      <xdr:row>108</xdr:row>
      <xdr:rowOff>35433</xdr:rowOff>
    </xdr:to>
    <xdr:cxnSp macro="">
      <xdr:nvCxnSpPr>
        <xdr:cNvPr id="584" name="直線コネクタ 583">
          <a:extLst>
            <a:ext uri="{FF2B5EF4-FFF2-40B4-BE49-F238E27FC236}">
              <a16:creationId xmlns:a16="http://schemas.microsoft.com/office/drawing/2014/main" id="{11267822-2CCF-455B-B9F0-FD7EF1638B2A}"/>
            </a:ext>
          </a:extLst>
        </xdr:cNvPr>
        <xdr:cNvCxnSpPr/>
      </xdr:nvCxnSpPr>
      <xdr:spPr>
        <a:xfrm flipV="1">
          <a:off x="20434300" y="18551271"/>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156463</xdr:rowOff>
    </xdr:from>
    <xdr:to>
      <xdr:col>102</xdr:col>
      <xdr:colOff>165100</xdr:colOff>
      <xdr:row>108</xdr:row>
      <xdr:rowOff>86613</xdr:rowOff>
    </xdr:to>
    <xdr:sp macro="" textlink="">
      <xdr:nvSpPr>
        <xdr:cNvPr id="585" name="楕円 584">
          <a:extLst>
            <a:ext uri="{FF2B5EF4-FFF2-40B4-BE49-F238E27FC236}">
              <a16:creationId xmlns:a16="http://schemas.microsoft.com/office/drawing/2014/main" id="{1FFB0F14-7C04-45BA-85CB-5FE227E84640}"/>
            </a:ext>
          </a:extLst>
        </xdr:cNvPr>
        <xdr:cNvSpPr/>
      </xdr:nvSpPr>
      <xdr:spPr>
        <a:xfrm>
          <a:off x="19494500" y="18501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35433</xdr:rowOff>
    </xdr:from>
    <xdr:to>
      <xdr:col>107</xdr:col>
      <xdr:colOff>50800</xdr:colOff>
      <xdr:row>108</xdr:row>
      <xdr:rowOff>35813</xdr:rowOff>
    </xdr:to>
    <xdr:cxnSp macro="">
      <xdr:nvCxnSpPr>
        <xdr:cNvPr id="586" name="直線コネクタ 585">
          <a:extLst>
            <a:ext uri="{FF2B5EF4-FFF2-40B4-BE49-F238E27FC236}">
              <a16:creationId xmlns:a16="http://schemas.microsoft.com/office/drawing/2014/main" id="{445710C9-D049-46F3-8E8A-3939C9858DAF}"/>
            </a:ext>
          </a:extLst>
        </xdr:cNvPr>
        <xdr:cNvCxnSpPr/>
      </xdr:nvCxnSpPr>
      <xdr:spPr>
        <a:xfrm flipV="1">
          <a:off x="19545300" y="18552033"/>
          <a:ext cx="88900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59707</xdr:rowOff>
    </xdr:from>
    <xdr:ext cx="469744" cy="259045"/>
    <xdr:sp macro="" textlink="">
      <xdr:nvSpPr>
        <xdr:cNvPr id="587" name="n_1aveValue【庁舎】&#10;一人当たり面積">
          <a:extLst>
            <a:ext uri="{FF2B5EF4-FFF2-40B4-BE49-F238E27FC236}">
              <a16:creationId xmlns:a16="http://schemas.microsoft.com/office/drawing/2014/main" id="{2B3F920D-EDC1-4330-A335-F381C1369D72}"/>
            </a:ext>
          </a:extLst>
        </xdr:cNvPr>
        <xdr:cNvSpPr txBox="1"/>
      </xdr:nvSpPr>
      <xdr:spPr>
        <a:xfrm>
          <a:off x="21075727" y="1806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53991</xdr:rowOff>
    </xdr:from>
    <xdr:ext cx="469744" cy="259045"/>
    <xdr:sp macro="" textlink="">
      <xdr:nvSpPr>
        <xdr:cNvPr id="588" name="n_2aveValue【庁舎】&#10;一人当たり面積">
          <a:extLst>
            <a:ext uri="{FF2B5EF4-FFF2-40B4-BE49-F238E27FC236}">
              <a16:creationId xmlns:a16="http://schemas.microsoft.com/office/drawing/2014/main" id="{A6735A9A-B74C-48CA-A3EE-51C9988DD2CD}"/>
            </a:ext>
          </a:extLst>
        </xdr:cNvPr>
        <xdr:cNvSpPr txBox="1"/>
      </xdr:nvSpPr>
      <xdr:spPr>
        <a:xfrm>
          <a:off x="20199427" y="1805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76852</xdr:rowOff>
    </xdr:from>
    <xdr:ext cx="469744" cy="259045"/>
    <xdr:sp macro="" textlink="">
      <xdr:nvSpPr>
        <xdr:cNvPr id="589" name="n_3aveValue【庁舎】&#10;一人当たり面積">
          <a:extLst>
            <a:ext uri="{FF2B5EF4-FFF2-40B4-BE49-F238E27FC236}">
              <a16:creationId xmlns:a16="http://schemas.microsoft.com/office/drawing/2014/main" id="{23BB61E7-8E0D-447B-A9A6-9B918AFB91E4}"/>
            </a:ext>
          </a:extLst>
        </xdr:cNvPr>
        <xdr:cNvSpPr txBox="1"/>
      </xdr:nvSpPr>
      <xdr:spPr>
        <a:xfrm>
          <a:off x="19310427" y="1807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76598</xdr:rowOff>
    </xdr:from>
    <xdr:ext cx="469744" cy="259045"/>
    <xdr:sp macro="" textlink="">
      <xdr:nvSpPr>
        <xdr:cNvPr id="590" name="n_1mainValue【庁舎】&#10;一人当たり面積">
          <a:extLst>
            <a:ext uri="{FF2B5EF4-FFF2-40B4-BE49-F238E27FC236}">
              <a16:creationId xmlns:a16="http://schemas.microsoft.com/office/drawing/2014/main" id="{1C979B5C-BC71-4925-A748-51B19EB3C022}"/>
            </a:ext>
          </a:extLst>
        </xdr:cNvPr>
        <xdr:cNvSpPr txBox="1"/>
      </xdr:nvSpPr>
      <xdr:spPr>
        <a:xfrm>
          <a:off x="21075727" y="18593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77360</xdr:rowOff>
    </xdr:from>
    <xdr:ext cx="469744" cy="259045"/>
    <xdr:sp macro="" textlink="">
      <xdr:nvSpPr>
        <xdr:cNvPr id="591" name="n_2mainValue【庁舎】&#10;一人当たり面積">
          <a:extLst>
            <a:ext uri="{FF2B5EF4-FFF2-40B4-BE49-F238E27FC236}">
              <a16:creationId xmlns:a16="http://schemas.microsoft.com/office/drawing/2014/main" id="{8129DA96-B84F-4959-997F-77EE2FDE5F58}"/>
            </a:ext>
          </a:extLst>
        </xdr:cNvPr>
        <xdr:cNvSpPr txBox="1"/>
      </xdr:nvSpPr>
      <xdr:spPr>
        <a:xfrm>
          <a:off x="20199427" y="1859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77740</xdr:rowOff>
    </xdr:from>
    <xdr:ext cx="469744" cy="259045"/>
    <xdr:sp macro="" textlink="">
      <xdr:nvSpPr>
        <xdr:cNvPr id="592" name="n_3mainValue【庁舎】&#10;一人当たり面積">
          <a:extLst>
            <a:ext uri="{FF2B5EF4-FFF2-40B4-BE49-F238E27FC236}">
              <a16:creationId xmlns:a16="http://schemas.microsoft.com/office/drawing/2014/main" id="{E2F485D3-5161-4457-812A-4AC10C2DFE57}"/>
            </a:ext>
          </a:extLst>
        </xdr:cNvPr>
        <xdr:cNvSpPr txBox="1"/>
      </xdr:nvSpPr>
      <xdr:spPr>
        <a:xfrm>
          <a:off x="19310427" y="18594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93" name="正方形/長方形 592">
          <a:extLst>
            <a:ext uri="{FF2B5EF4-FFF2-40B4-BE49-F238E27FC236}">
              <a16:creationId xmlns:a16="http://schemas.microsoft.com/office/drawing/2014/main" id="{25F29768-46E6-4F89-B38D-D150A3641E9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94" name="正方形/長方形 593">
          <a:extLst>
            <a:ext uri="{FF2B5EF4-FFF2-40B4-BE49-F238E27FC236}">
              <a16:creationId xmlns:a16="http://schemas.microsoft.com/office/drawing/2014/main" id="{8BFA7BD4-F8A0-4F91-9559-BC64FDED55F3}"/>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95" name="テキスト ボックス 594">
          <a:extLst>
            <a:ext uri="{FF2B5EF4-FFF2-40B4-BE49-F238E27FC236}">
              <a16:creationId xmlns:a16="http://schemas.microsoft.com/office/drawing/2014/main" id="{BB9D5565-2CE4-477E-829A-D5FD7306E811}"/>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庁舎は平成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年度に移転新築、</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H30</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年度に開庁したため、有形固定資産減価償却率は大きく下降した</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。その他の施設について</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あｈ</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類似団体と同等または若干高水準となっている。今後、公共施設等総合管理計画（個別施設計画）に基づいた長寿命化などの取組を行っていく。</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長野県朝日村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4,589
4,561
70.62
3,701,321
3,530,936
118,182
2,162,735
1,764,644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指数は前年度に引き続き</a:t>
          </a:r>
          <a:r>
            <a:rPr kumimoji="1" lang="en-US" altLang="ja-JP" sz="1300">
              <a:latin typeface="ＭＳ Ｐゴシック" panose="020B0600070205080204" pitchFamily="50" charset="-128"/>
              <a:ea typeface="ＭＳ Ｐゴシック" panose="020B0600070205080204" pitchFamily="50" charset="-128"/>
            </a:rPr>
            <a:t>0.31</a:t>
          </a:r>
          <a:r>
            <a:rPr kumimoji="1" lang="ja-JP" altLang="en-US" sz="1300">
              <a:latin typeface="ＭＳ Ｐゴシック" panose="020B0600070205080204" pitchFamily="50" charset="-128"/>
              <a:ea typeface="ＭＳ Ｐゴシック" panose="020B0600070205080204" pitchFamily="50" charset="-128"/>
            </a:rPr>
            <a:t>で、類似団体と比較すると</a:t>
          </a:r>
          <a:r>
            <a:rPr kumimoji="1" lang="en-US" altLang="ja-JP" sz="1300">
              <a:latin typeface="ＭＳ Ｐゴシック" panose="020B0600070205080204" pitchFamily="50" charset="-128"/>
              <a:ea typeface="ＭＳ Ｐゴシック" panose="020B0600070205080204" pitchFamily="50" charset="-128"/>
            </a:rPr>
            <a:t>0.15</a:t>
          </a:r>
          <a:r>
            <a:rPr kumimoji="1" lang="ja-JP" altLang="en-US" sz="1300">
              <a:latin typeface="ＭＳ Ｐゴシック" panose="020B0600070205080204" pitchFamily="50" charset="-128"/>
              <a:ea typeface="ＭＳ Ｐゴシック" panose="020B0600070205080204" pitchFamily="50" charset="-128"/>
            </a:rPr>
            <a:t>ポイント上回っている。近年、値の変動は小さいが、支出において公債費の減少の一方、児童・高齢者に係る扶助費が増加傾向にある。収入においては村の基幹産業である農業の所得状況による税収が大きく、近年は減収傾向にある。また、固定資産税において資産の減価償却が進み、減収要因となっている。今後とも歳出削減によ一層努めるとともに、人口確保対策や農業基盤強化により税収の確保を図り、財政基盤の強化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a:extLst>
            <a:ext uri="{FF2B5EF4-FFF2-40B4-BE49-F238E27FC236}">
              <a16:creationId xmlns:a16="http://schemas.microsoft.com/office/drawing/2014/main" id="{00000000-0008-0000-0300-00003C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125222</xdr:rowOff>
    </xdr:from>
    <xdr:to>
      <xdr:col>23</xdr:col>
      <xdr:colOff>133350</xdr:colOff>
      <xdr:row>44</xdr:row>
      <xdr:rowOff>97536</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flipV="1">
          <a:off x="4953000" y="6125972"/>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69613</xdr:rowOff>
    </xdr:from>
    <xdr:ext cx="762000" cy="259045"/>
    <xdr:sp macro="" textlink="">
      <xdr:nvSpPr>
        <xdr:cNvPr id="62" name="財政力最小値テキスト">
          <a:extLst>
            <a:ext uri="{FF2B5EF4-FFF2-40B4-BE49-F238E27FC236}">
              <a16:creationId xmlns:a16="http://schemas.microsoft.com/office/drawing/2014/main" id="{00000000-0008-0000-0300-00003E000000}"/>
            </a:ext>
          </a:extLst>
        </xdr:cNvPr>
        <xdr:cNvSpPr txBox="1"/>
      </xdr:nvSpPr>
      <xdr:spPr>
        <a:xfrm>
          <a:off x="5041900" y="761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97536</xdr:rowOff>
    </xdr:from>
    <xdr:to>
      <xdr:col>24</xdr:col>
      <xdr:colOff>12700</xdr:colOff>
      <xdr:row>44</xdr:row>
      <xdr:rowOff>97536</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4864100" y="764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40149</xdr:rowOff>
    </xdr:from>
    <xdr:ext cx="762000" cy="259045"/>
    <xdr:sp macro="" textlink="">
      <xdr:nvSpPr>
        <xdr:cNvPr id="64" name="財政力最大値テキスト">
          <a:extLst>
            <a:ext uri="{FF2B5EF4-FFF2-40B4-BE49-F238E27FC236}">
              <a16:creationId xmlns:a16="http://schemas.microsoft.com/office/drawing/2014/main" id="{00000000-0008-0000-0300-000040000000}"/>
            </a:ext>
          </a:extLst>
        </xdr:cNvPr>
        <xdr:cNvSpPr txBox="1"/>
      </xdr:nvSpPr>
      <xdr:spPr>
        <a:xfrm>
          <a:off x="5041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125222</xdr:rowOff>
    </xdr:from>
    <xdr:to>
      <xdr:col>24</xdr:col>
      <xdr:colOff>12700</xdr:colOff>
      <xdr:row>35</xdr:row>
      <xdr:rowOff>125222</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612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37338</xdr:rowOff>
    </xdr:from>
    <xdr:to>
      <xdr:col>23</xdr:col>
      <xdr:colOff>133350</xdr:colOff>
      <xdr:row>43</xdr:row>
      <xdr:rowOff>37338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114800" y="740968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84091</xdr:rowOff>
    </xdr:from>
    <xdr:ext cx="762000" cy="259045"/>
    <xdr:sp macro="" textlink="">
      <xdr:nvSpPr>
        <xdr:cNvPr id="67" name="財政力平均値テキスト">
          <a:extLst>
            <a:ext uri="{FF2B5EF4-FFF2-40B4-BE49-F238E27FC236}">
              <a16:creationId xmlns:a16="http://schemas.microsoft.com/office/drawing/2014/main" id="{00000000-0008-0000-0300-000043000000}"/>
            </a:ext>
          </a:extLst>
        </xdr:cNvPr>
        <xdr:cNvSpPr txBox="1"/>
      </xdr:nvSpPr>
      <xdr:spPr>
        <a:xfrm>
          <a:off x="5041900" y="7456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112014</xdr:rowOff>
    </xdr:from>
    <xdr:to>
      <xdr:col>23</xdr:col>
      <xdr:colOff>184150</xdr:colOff>
      <xdr:row>44</xdr:row>
      <xdr:rowOff>42164</xdr:rowOff>
    </xdr:to>
    <xdr:sp macro="" textlink="">
      <xdr:nvSpPr>
        <xdr:cNvPr id="68" name="フローチャート: 判断 67">
          <a:extLst>
            <a:ext uri="{FF2B5EF4-FFF2-40B4-BE49-F238E27FC236}">
              <a16:creationId xmlns:a16="http://schemas.microsoft.com/office/drawing/2014/main" id="{00000000-0008-0000-0300-000044000000}"/>
            </a:ext>
          </a:extLst>
        </xdr:cNvPr>
        <xdr:cNvSpPr/>
      </xdr:nvSpPr>
      <xdr:spPr>
        <a:xfrm>
          <a:off x="49022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37338</xdr:rowOff>
    </xdr:from>
    <xdr:to>
      <xdr:col>19</xdr:col>
      <xdr:colOff>133350</xdr:colOff>
      <xdr:row>43</xdr:row>
      <xdr:rowOff>46990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3225800" y="740968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112014</xdr:rowOff>
    </xdr:from>
    <xdr:to>
      <xdr:col>19</xdr:col>
      <xdr:colOff>184150</xdr:colOff>
      <xdr:row>44</xdr:row>
      <xdr:rowOff>42164</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0640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26941</xdr:rowOff>
    </xdr:from>
    <xdr:ext cx="736600" cy="259045"/>
    <xdr:sp macro="" textlink="">
      <xdr:nvSpPr>
        <xdr:cNvPr id="71" name="テキスト ボックス 70">
          <a:extLst>
            <a:ext uri="{FF2B5EF4-FFF2-40B4-BE49-F238E27FC236}">
              <a16:creationId xmlns:a16="http://schemas.microsoft.com/office/drawing/2014/main" id="{00000000-0008-0000-0300-000047000000}"/>
            </a:ext>
          </a:extLst>
        </xdr:cNvPr>
        <xdr:cNvSpPr txBox="1"/>
      </xdr:nvSpPr>
      <xdr:spPr>
        <a:xfrm>
          <a:off x="3733800" y="75707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46990</xdr:rowOff>
    </xdr:from>
    <xdr:to>
      <xdr:col>15</xdr:col>
      <xdr:colOff>82550</xdr:colOff>
      <xdr:row>43</xdr:row>
      <xdr:rowOff>56642</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2336800" y="741934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112014</xdr:rowOff>
    </xdr:from>
    <xdr:to>
      <xdr:col>15</xdr:col>
      <xdr:colOff>133350</xdr:colOff>
      <xdr:row>44</xdr:row>
      <xdr:rowOff>42164</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31750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26941</xdr:rowOff>
    </xdr:from>
    <xdr:ext cx="7620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2844800" y="757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56642</xdr:rowOff>
    </xdr:from>
    <xdr:to>
      <xdr:col>11</xdr:col>
      <xdr:colOff>31750</xdr:colOff>
      <xdr:row>43</xdr:row>
      <xdr:rowOff>56642</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1447800" y="74289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121666</xdr:rowOff>
    </xdr:from>
    <xdr:to>
      <xdr:col>11</xdr:col>
      <xdr:colOff>82550</xdr:colOff>
      <xdr:row>44</xdr:row>
      <xdr:rowOff>51816</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2286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36593</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1955800" y="758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131318</xdr:rowOff>
    </xdr:from>
    <xdr:to>
      <xdr:col>7</xdr:col>
      <xdr:colOff>31750</xdr:colOff>
      <xdr:row>44</xdr:row>
      <xdr:rowOff>61468</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1397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46245</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066800" y="759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157988</xdr:rowOff>
    </xdr:from>
    <xdr:to>
      <xdr:col>23</xdr:col>
      <xdr:colOff>184150</xdr:colOff>
      <xdr:row>43</xdr:row>
      <xdr:rowOff>88138</xdr:rowOff>
    </xdr:to>
    <xdr:sp macro="" textlink="">
      <xdr:nvSpPr>
        <xdr:cNvPr id="85" name="楕円 84">
          <a:extLst>
            <a:ext uri="{FF2B5EF4-FFF2-40B4-BE49-F238E27FC236}">
              <a16:creationId xmlns:a16="http://schemas.microsoft.com/office/drawing/2014/main" id="{00000000-0008-0000-0300-000055000000}"/>
            </a:ext>
          </a:extLst>
        </xdr:cNvPr>
        <xdr:cNvSpPr/>
      </xdr:nvSpPr>
      <xdr:spPr>
        <a:xfrm>
          <a:off x="4902200" y="735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3065</xdr:rowOff>
    </xdr:from>
    <xdr:ext cx="762000" cy="259045"/>
    <xdr:sp macro="" textlink="">
      <xdr:nvSpPr>
        <xdr:cNvPr id="86" name="財政力該当値テキスト">
          <a:extLst>
            <a:ext uri="{FF2B5EF4-FFF2-40B4-BE49-F238E27FC236}">
              <a16:creationId xmlns:a16="http://schemas.microsoft.com/office/drawing/2014/main" id="{00000000-0008-0000-0300-000056000000}"/>
            </a:ext>
          </a:extLst>
        </xdr:cNvPr>
        <xdr:cNvSpPr txBox="1"/>
      </xdr:nvSpPr>
      <xdr:spPr>
        <a:xfrm>
          <a:off x="5041900" y="7203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157988</xdr:rowOff>
    </xdr:from>
    <xdr:to>
      <xdr:col>19</xdr:col>
      <xdr:colOff>184150</xdr:colOff>
      <xdr:row>43</xdr:row>
      <xdr:rowOff>88138</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064000" y="735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98315</xdr:rowOff>
    </xdr:from>
    <xdr:ext cx="7366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733800" y="7127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167640</xdr:rowOff>
    </xdr:from>
    <xdr:to>
      <xdr:col>15</xdr:col>
      <xdr:colOff>133350</xdr:colOff>
      <xdr:row>43</xdr:row>
      <xdr:rowOff>97790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3175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107967</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2844800" y="71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5842</xdr:rowOff>
    </xdr:from>
    <xdr:to>
      <xdr:col>11</xdr:col>
      <xdr:colOff>82550</xdr:colOff>
      <xdr:row>43</xdr:row>
      <xdr:rowOff>107442</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2286000" y="737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117619</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1955800" y="7147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5842</xdr:rowOff>
    </xdr:from>
    <xdr:to>
      <xdr:col>7</xdr:col>
      <xdr:colOff>31750</xdr:colOff>
      <xdr:row>43</xdr:row>
      <xdr:rowOff>107442</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1397000" y="737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117619</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066800" y="7147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a:extLst>
            <a:ext uri="{FF2B5EF4-FFF2-40B4-BE49-F238E27FC236}">
              <a16:creationId xmlns:a16="http://schemas.microsoft.com/office/drawing/2014/main" id="{00000000-0008-0000-0300-00005F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a:extLst>
            <a:ext uri="{FF2B5EF4-FFF2-40B4-BE49-F238E27FC236}">
              <a16:creationId xmlns:a16="http://schemas.microsoft.com/office/drawing/2014/main" id="{00000000-0008-0000-0300-00006B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指数は前年度から</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ポイント上昇し</a:t>
          </a:r>
          <a:r>
            <a:rPr kumimoji="1" lang="en-US" altLang="ja-JP" sz="1300">
              <a:latin typeface="ＭＳ Ｐゴシック" panose="020B0600070205080204" pitchFamily="50" charset="-128"/>
              <a:ea typeface="ＭＳ Ｐゴシック" panose="020B0600070205080204" pitchFamily="50" charset="-128"/>
            </a:rPr>
            <a:t>75.4%</a:t>
          </a:r>
          <a:r>
            <a:rPr kumimoji="1" lang="ja-JP" altLang="en-US" sz="1300">
              <a:latin typeface="ＭＳ Ｐゴシック" panose="020B0600070205080204" pitchFamily="50" charset="-128"/>
              <a:ea typeface="ＭＳ Ｐゴシック" panose="020B0600070205080204" pitchFamily="50" charset="-128"/>
            </a:rPr>
            <a:t>で、類似団体と比較し大きく下回っている。年々扶助費が増加傾向にあるなか、繰上償還により公債費の削減に努めており、</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年度においては</a:t>
          </a:r>
          <a:r>
            <a:rPr kumimoji="1" lang="en-US" altLang="ja-JP" sz="1300">
              <a:latin typeface="ＭＳ Ｐゴシック" panose="020B0600070205080204" pitchFamily="50" charset="-128"/>
              <a:ea typeface="ＭＳ Ｐゴシック" panose="020B0600070205080204" pitchFamily="50" charset="-128"/>
            </a:rPr>
            <a:t>5.1</a:t>
          </a:r>
          <a:r>
            <a:rPr kumimoji="1" lang="ja-JP" altLang="en-US" sz="1300">
              <a:latin typeface="ＭＳ Ｐゴシック" panose="020B0600070205080204" pitchFamily="50" charset="-128"/>
              <a:ea typeface="ＭＳ Ｐゴシック" panose="020B0600070205080204" pitchFamily="50" charset="-128"/>
            </a:rPr>
            <a:t>億円の繰上償還を実施した</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。村ではこれまで職員人件費の削減（定員管理）や新規債の抑制に努めてきている。引き続き</a:t>
          </a:r>
          <a:r>
            <a:rPr lang="ja-JP" altLang="en-US" sz="1300" b="0" i="0" u="none" strike="noStrike" baseline="0">
              <a:solidFill>
                <a:sysClr val="windowText" lastClr="000000"/>
              </a:solidFill>
              <a:latin typeface="ＭＳ Ｐゴシック" panose="020B0600070205080204" pitchFamily="50" charset="-128"/>
              <a:ea typeface="ＭＳ Ｐゴシック" panose="020B0600070205080204" pitchFamily="50" charset="-128"/>
              <a:cs typeface="+mn-cs"/>
            </a:rPr>
            <a:t>義務的経費の削減に努め、現在の水準を維持する。 </a:t>
          </a:r>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a:extLst>
            <a:ext uri="{FF2B5EF4-FFF2-40B4-BE49-F238E27FC236}">
              <a16:creationId xmlns:a16="http://schemas.microsoft.com/office/drawing/2014/main" id="{00000000-0008-0000-0300-00006D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116417</xdr:rowOff>
    </xdr:from>
    <xdr:to>
      <xdr:col>23</xdr:col>
      <xdr:colOff>133350</xdr:colOff>
      <xdr:row>65</xdr:row>
      <xdr:rowOff>163513</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231967"/>
          <a:ext cx="0" cy="10757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135590</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279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163513</xdr:rowOff>
    </xdr:from>
    <xdr:to>
      <xdr:col>24</xdr:col>
      <xdr:colOff>12700</xdr:colOff>
      <xdr:row>65</xdr:row>
      <xdr:rowOff>163513</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307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31344</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97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116417</xdr:rowOff>
    </xdr:from>
    <xdr:to>
      <xdr:col>24</xdr:col>
      <xdr:colOff>12700</xdr:colOff>
      <xdr:row>59</xdr:row>
      <xdr:rowOff>116417</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23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34396</xdr:rowOff>
    </xdr:from>
    <xdr:to>
      <xdr:col>23</xdr:col>
      <xdr:colOff>133350</xdr:colOff>
      <xdr:row>62</xdr:row>
      <xdr:rowOff>72602</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114800" y="10664296"/>
          <a:ext cx="838200" cy="38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13458</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8148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41381</xdr:rowOff>
    </xdr:from>
    <xdr:to>
      <xdr:col>23</xdr:col>
      <xdr:colOff>184150</xdr:colOff>
      <xdr:row>63</xdr:row>
      <xdr:rowOff>142981</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8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34396</xdr:rowOff>
    </xdr:from>
    <xdr:to>
      <xdr:col>19</xdr:col>
      <xdr:colOff>133350</xdr:colOff>
      <xdr:row>62</xdr:row>
      <xdr:rowOff>82656</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3225800" y="1066429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9207</xdr:rowOff>
    </xdr:from>
    <xdr:to>
      <xdr:col>19</xdr:col>
      <xdr:colOff>184150</xdr:colOff>
      <xdr:row>63</xdr:row>
      <xdr:rowOff>110807</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95584</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89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139488</xdr:rowOff>
    </xdr:from>
    <xdr:to>
      <xdr:col>15</xdr:col>
      <xdr:colOff>82550</xdr:colOff>
      <xdr:row>62</xdr:row>
      <xdr:rowOff>82656</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2336800" y="10597938"/>
          <a:ext cx="889000" cy="11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138430</xdr:rowOff>
    </xdr:from>
    <xdr:to>
      <xdr:col>15</xdr:col>
      <xdr:colOff>133350</xdr:colOff>
      <xdr:row>63</xdr:row>
      <xdr:rowOff>68580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53357</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139488</xdr:rowOff>
    </xdr:from>
    <xdr:to>
      <xdr:col>11</xdr:col>
      <xdr:colOff>31750</xdr:colOff>
      <xdr:row>61</xdr:row>
      <xdr:rowOff>163619</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1447800" y="10597938"/>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102235</xdr:rowOff>
    </xdr:from>
    <xdr:to>
      <xdr:col>11</xdr:col>
      <xdr:colOff>82550</xdr:colOff>
      <xdr:row>63</xdr:row>
      <xdr:rowOff>32385</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73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17162</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818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152506</xdr:rowOff>
    </xdr:from>
    <xdr:to>
      <xdr:col>7</xdr:col>
      <xdr:colOff>31750</xdr:colOff>
      <xdr:row>63</xdr:row>
      <xdr:rowOff>82656</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78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67433</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868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21802</xdr:rowOff>
    </xdr:from>
    <xdr:to>
      <xdr:col>23</xdr:col>
      <xdr:colOff>184150</xdr:colOff>
      <xdr:row>62</xdr:row>
      <xdr:rowOff>123402</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65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38329</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496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155046</xdr:rowOff>
    </xdr:from>
    <xdr:to>
      <xdr:col>19</xdr:col>
      <xdr:colOff>184150</xdr:colOff>
      <xdr:row>62</xdr:row>
      <xdr:rowOff>85196</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61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95373</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0382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31856</xdr:rowOff>
    </xdr:from>
    <xdr:to>
      <xdr:col>15</xdr:col>
      <xdr:colOff>133350</xdr:colOff>
      <xdr:row>62</xdr:row>
      <xdr:rowOff>133456</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661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143633</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0430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88688</xdr:rowOff>
    </xdr:from>
    <xdr:to>
      <xdr:col>11</xdr:col>
      <xdr:colOff>82550</xdr:colOff>
      <xdr:row>62</xdr:row>
      <xdr:rowOff>18838</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547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29015</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0316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112819</xdr:rowOff>
    </xdr:from>
    <xdr:to>
      <xdr:col>7</xdr:col>
      <xdr:colOff>31750</xdr:colOff>
      <xdr:row>62</xdr:row>
      <xdr:rowOff>42969</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57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53146</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0340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[196,686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前年度に引き続き、</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類似団体の中では最も低い状況である。</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職員人件費の削減（正</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職員採用抑制、特別職・議員等の報酬減、副村長の空席など</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の取り組みによる</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ものである</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81766</xdr:rowOff>
    </xdr:from>
    <xdr:to>
      <xdr:col>23</xdr:col>
      <xdr:colOff>133350</xdr:colOff>
      <xdr:row>90</xdr:row>
      <xdr:rowOff>16597</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969216"/>
          <a:ext cx="0" cy="14778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160124</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419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16597</xdr:rowOff>
    </xdr:from>
    <xdr:to>
      <xdr:col>24</xdr:col>
      <xdr:colOff>12700</xdr:colOff>
      <xdr:row>90</xdr:row>
      <xdr:rowOff>16597</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447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168143</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712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81766</xdr:rowOff>
    </xdr:from>
    <xdr:to>
      <xdr:col>24</xdr:col>
      <xdr:colOff>12700</xdr:colOff>
      <xdr:row>81</xdr:row>
      <xdr:rowOff>81766</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969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75313</xdr:rowOff>
    </xdr:from>
    <xdr:to>
      <xdr:col>23</xdr:col>
      <xdr:colOff>133350</xdr:colOff>
      <xdr:row>81</xdr:row>
      <xdr:rowOff>81766</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3962763"/>
          <a:ext cx="838200" cy="6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86974</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1458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114897</xdr:rowOff>
    </xdr:from>
    <xdr:to>
      <xdr:col>23</xdr:col>
      <xdr:colOff>184150</xdr:colOff>
      <xdr:row>83</xdr:row>
      <xdr:rowOff>45047</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17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73251</xdr:rowOff>
    </xdr:from>
    <xdr:to>
      <xdr:col>19</xdr:col>
      <xdr:colOff>133350</xdr:colOff>
      <xdr:row>81</xdr:row>
      <xdr:rowOff>75313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3960701"/>
          <a:ext cx="889000" cy="2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108367</xdr:rowOff>
    </xdr:from>
    <xdr:to>
      <xdr:col>19</xdr:col>
      <xdr:colOff>184150</xdr:colOff>
      <xdr:row>83</xdr:row>
      <xdr:rowOff>38517</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23294</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253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66898</xdr:rowOff>
    </xdr:from>
    <xdr:to>
      <xdr:col>15</xdr:col>
      <xdr:colOff>82550</xdr:colOff>
      <xdr:row>81</xdr:row>
      <xdr:rowOff>73251</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3954348"/>
          <a:ext cx="889000" cy="6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101640</xdr:rowOff>
    </xdr:from>
    <xdr:to>
      <xdr:col>15</xdr:col>
      <xdr:colOff>133350</xdr:colOff>
      <xdr:row>83</xdr:row>
      <xdr:rowOff>31790</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16567</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24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51708</xdr:rowOff>
    </xdr:from>
    <xdr:to>
      <xdr:col>11</xdr:col>
      <xdr:colOff>31750</xdr:colOff>
      <xdr:row>81</xdr:row>
      <xdr:rowOff>66898</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3939158"/>
          <a:ext cx="889000" cy="15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78246</xdr:rowOff>
    </xdr:from>
    <xdr:to>
      <xdr:col>11</xdr:col>
      <xdr:colOff>82550</xdr:colOff>
      <xdr:row>83</xdr:row>
      <xdr:rowOff>8396</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164623</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22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71158</xdr:rowOff>
    </xdr:from>
    <xdr:to>
      <xdr:col>7</xdr:col>
      <xdr:colOff>31750</xdr:colOff>
      <xdr:row>83</xdr:row>
      <xdr:rowOff>1308</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157535</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216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30966</xdr:rowOff>
    </xdr:from>
    <xdr:to>
      <xdr:col>23</xdr:col>
      <xdr:colOff>184150</xdr:colOff>
      <xdr:row>81</xdr:row>
      <xdr:rowOff>132566</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3918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123693</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839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24513</xdr:rowOff>
    </xdr:from>
    <xdr:to>
      <xdr:col>19</xdr:col>
      <xdr:colOff>184150</xdr:colOff>
      <xdr:row>81</xdr:row>
      <xdr:rowOff>126113</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3911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136290</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680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22451</xdr:rowOff>
    </xdr:from>
    <xdr:to>
      <xdr:col>15</xdr:col>
      <xdr:colOff>133350</xdr:colOff>
      <xdr:row>81</xdr:row>
      <xdr:rowOff>124051</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390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134228</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678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16098</xdr:rowOff>
    </xdr:from>
    <xdr:to>
      <xdr:col>11</xdr:col>
      <xdr:colOff>82550</xdr:colOff>
      <xdr:row>81</xdr:row>
      <xdr:rowOff>117698</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903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127875</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672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908</xdr:rowOff>
    </xdr:from>
    <xdr:to>
      <xdr:col>7</xdr:col>
      <xdr:colOff>31750</xdr:colOff>
      <xdr:row>81</xdr:row>
      <xdr:rowOff>102508</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888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112685</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657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全国・県・類似団体</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平均と比べ低い状況である</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15</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年に策定した自立計画</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以降、正職員の採用抑制がされ、</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近年</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において</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中途採用</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による</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職員</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確保を実施したことも要因の一つである</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職員の</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平均年齢は上昇傾向で</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に</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る。今後</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引き続き給与の適正化に努める。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a:extLst>
            <a:ext uri="{FF2B5EF4-FFF2-40B4-BE49-F238E27FC236}">
              <a16:creationId xmlns:a16="http://schemas.microsoft.com/office/drawing/2014/main" id="{00000000-0008-0000-0300-0000F5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9207</xdr:rowOff>
    </xdr:from>
    <xdr:to>
      <xdr:col>81</xdr:col>
      <xdr:colOff>44450</xdr:colOff>
      <xdr:row>89</xdr:row>
      <xdr:rowOff>57786</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flipV="1">
          <a:off x="17018000" y="14068107"/>
          <a:ext cx="0" cy="12487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29863</xdr:rowOff>
    </xdr:from>
    <xdr:ext cx="762000" cy="259045"/>
    <xdr:sp macro="" textlink="">
      <xdr:nvSpPr>
        <xdr:cNvPr id="247" name="給与水準   （国との比較）最小値テキスト">
          <a:extLst>
            <a:ext uri="{FF2B5EF4-FFF2-40B4-BE49-F238E27FC236}">
              <a16:creationId xmlns:a16="http://schemas.microsoft.com/office/drawing/2014/main" id="{00000000-0008-0000-0300-0000F7000000}"/>
            </a:ext>
          </a:extLst>
        </xdr:cNvPr>
        <xdr:cNvSpPr txBox="1"/>
      </xdr:nvSpPr>
      <xdr:spPr>
        <a:xfrm>
          <a:off x="17106900" y="1528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57786</xdr:rowOff>
    </xdr:from>
    <xdr:to>
      <xdr:col>81</xdr:col>
      <xdr:colOff>133350</xdr:colOff>
      <xdr:row>89</xdr:row>
      <xdr:rowOff>57786</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531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95584</xdr:rowOff>
    </xdr:from>
    <xdr:ext cx="762000" cy="259045"/>
    <xdr:sp macro="" textlink="">
      <xdr:nvSpPr>
        <xdr:cNvPr id="249" name="給与水準   （国との比較）最大値テキスト">
          <a:extLst>
            <a:ext uri="{FF2B5EF4-FFF2-40B4-BE49-F238E27FC236}">
              <a16:creationId xmlns:a16="http://schemas.microsoft.com/office/drawing/2014/main" id="{00000000-0008-0000-0300-0000F9000000}"/>
            </a:ext>
          </a:extLst>
        </xdr:cNvPr>
        <xdr:cNvSpPr txBox="1"/>
      </xdr:nvSpPr>
      <xdr:spPr>
        <a:xfrm>
          <a:off x="17106900" y="13811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9207</xdr:rowOff>
    </xdr:from>
    <xdr:to>
      <xdr:col>81</xdr:col>
      <xdr:colOff>133350</xdr:colOff>
      <xdr:row>82</xdr:row>
      <xdr:rowOff>9207</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406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47307</xdr:rowOff>
    </xdr:from>
    <xdr:to>
      <xdr:col>81</xdr:col>
      <xdr:colOff>44450</xdr:colOff>
      <xdr:row>86</xdr:row>
      <xdr:rowOff>83502</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179800" y="14792007"/>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119397</xdr:rowOff>
    </xdr:from>
    <xdr:ext cx="762000" cy="259045"/>
    <xdr:sp macro="" textlink="">
      <xdr:nvSpPr>
        <xdr:cNvPr id="252" name="給与水準   （国との比較）平均値テキスト">
          <a:extLst>
            <a:ext uri="{FF2B5EF4-FFF2-40B4-BE49-F238E27FC236}">
              <a16:creationId xmlns:a16="http://schemas.microsoft.com/office/drawing/2014/main" id="{00000000-0008-0000-0300-0000FC000000}"/>
            </a:ext>
          </a:extLst>
        </xdr:cNvPr>
        <xdr:cNvSpPr txBox="1"/>
      </xdr:nvSpPr>
      <xdr:spPr>
        <a:xfrm>
          <a:off x="17106900" y="14864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134302</xdr:rowOff>
    </xdr:from>
    <xdr:to>
      <xdr:col>77</xdr:col>
      <xdr:colOff>44450</xdr:colOff>
      <xdr:row>86</xdr:row>
      <xdr:rowOff>47307</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5290800" y="14707552"/>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62247</xdr:rowOff>
    </xdr:from>
    <xdr:ext cx="7366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5798800" y="1497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134302</xdr:rowOff>
    </xdr:from>
    <xdr:to>
      <xdr:col>72</xdr:col>
      <xdr:colOff>203200</xdr:colOff>
      <xdr:row>86</xdr:row>
      <xdr:rowOff>17145</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4401800" y="14707552"/>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123189</xdr:rowOff>
    </xdr:from>
    <xdr:to>
      <xdr:col>73</xdr:col>
      <xdr:colOff>44450</xdr:colOff>
      <xdr:row>87</xdr:row>
      <xdr:rowOff>53339</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5240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38116</xdr:rowOff>
    </xdr:from>
    <xdr:ext cx="7620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4909800" y="1495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17145</xdr:rowOff>
    </xdr:from>
    <xdr:to>
      <xdr:col>68</xdr:col>
      <xdr:colOff>152400</xdr:colOff>
      <xdr:row>86</xdr:row>
      <xdr:rowOff>59373</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3512800" y="14761845"/>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135255</xdr:rowOff>
    </xdr:from>
    <xdr:to>
      <xdr:col>68</xdr:col>
      <xdr:colOff>203200</xdr:colOff>
      <xdr:row>87</xdr:row>
      <xdr:rowOff>65405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4351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50182</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020800" y="1496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111125</xdr:rowOff>
    </xdr:from>
    <xdr:to>
      <xdr:col>64</xdr:col>
      <xdr:colOff>152400</xdr:colOff>
      <xdr:row>87</xdr:row>
      <xdr:rowOff>41275</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3462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26052</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3131800" y="1494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32702</xdr:rowOff>
    </xdr:from>
    <xdr:to>
      <xdr:col>81</xdr:col>
      <xdr:colOff>95250</xdr:colOff>
      <xdr:row>86</xdr:row>
      <xdr:rowOff>134302</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967200" y="14777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49229</xdr:rowOff>
    </xdr:from>
    <xdr:ext cx="762000" cy="259045"/>
    <xdr:sp macro="" textlink="">
      <xdr:nvSpPr>
        <xdr:cNvPr id="271" name="給与水準   （国との比較）該当値テキスト">
          <a:extLst>
            <a:ext uri="{FF2B5EF4-FFF2-40B4-BE49-F238E27FC236}">
              <a16:creationId xmlns:a16="http://schemas.microsoft.com/office/drawing/2014/main" id="{00000000-0008-0000-0300-00000F010000}"/>
            </a:ext>
          </a:extLst>
        </xdr:cNvPr>
        <xdr:cNvSpPr txBox="1"/>
      </xdr:nvSpPr>
      <xdr:spPr>
        <a:xfrm>
          <a:off x="17106900" y="14622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167957</xdr:rowOff>
    </xdr:from>
    <xdr:to>
      <xdr:col>77</xdr:col>
      <xdr:colOff>95250</xdr:colOff>
      <xdr:row>86</xdr:row>
      <xdr:rowOff>98107</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129000" y="1474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108284</xdr:rowOff>
    </xdr:from>
    <xdr:ext cx="7366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798800" y="14510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83502</xdr:rowOff>
    </xdr:from>
    <xdr:to>
      <xdr:col>73</xdr:col>
      <xdr:colOff>44450</xdr:colOff>
      <xdr:row>86</xdr:row>
      <xdr:rowOff>13652</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5240000" y="1465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23829</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909800" y="14425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137795</xdr:rowOff>
    </xdr:from>
    <xdr:to>
      <xdr:col>68</xdr:col>
      <xdr:colOff>203200</xdr:colOff>
      <xdr:row>86</xdr:row>
      <xdr:rowOff>67945</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4351000" y="1471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78122</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020800" y="1447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8573</xdr:rowOff>
    </xdr:from>
    <xdr:to>
      <xdr:col>64</xdr:col>
      <xdr:colOff>152400</xdr:colOff>
      <xdr:row>86</xdr:row>
      <xdr:rowOff>110173</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3462000" y="14753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120350</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131800" y="14522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類似団体と比較すると</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大きく下回っている。これは、平成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15</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に策定した自立計画による定員削減に取り組んだ結果によるものである。しかし近年、教育・福祉等、多様化する住民ニーズへの対応や特色ある地域づくりを進めるための人員確保が必要性が高まっており、著しい人件費・職員数の上昇とならないよう、一層の効率的な行財政運営に</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努め</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る</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id="{00000000-0008-0000-0300-000036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140570</xdr:rowOff>
    </xdr:from>
    <xdr:to>
      <xdr:col>81</xdr:col>
      <xdr:colOff>44450</xdr:colOff>
      <xdr:row>66</xdr:row>
      <xdr:rowOff>131500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flipV="1">
          <a:off x="17018000" y="9913220"/>
          <a:ext cx="0" cy="1533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103577</xdr:rowOff>
    </xdr:from>
    <xdr:ext cx="762000" cy="259045"/>
    <xdr:sp macro="" textlink="">
      <xdr:nvSpPr>
        <xdr:cNvPr id="312" name="定員管理の状況最小値テキスト">
          <a:extLst>
            <a:ext uri="{FF2B5EF4-FFF2-40B4-BE49-F238E27FC236}">
              <a16:creationId xmlns:a16="http://schemas.microsoft.com/office/drawing/2014/main" id="{00000000-0008-0000-0300-000038010000}"/>
            </a:ext>
          </a:extLst>
        </xdr:cNvPr>
        <xdr:cNvSpPr txBox="1"/>
      </xdr:nvSpPr>
      <xdr:spPr>
        <a:xfrm>
          <a:off x="17106900" y="114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131500</xdr:rowOff>
    </xdr:from>
    <xdr:to>
      <xdr:col>81</xdr:col>
      <xdr:colOff>133350</xdr:colOff>
      <xdr:row>66</xdr:row>
      <xdr:rowOff>131500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144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55497</xdr:rowOff>
    </xdr:from>
    <xdr:ext cx="762000" cy="259045"/>
    <xdr:sp macro="" textlink="">
      <xdr:nvSpPr>
        <xdr:cNvPr id="314" name="定員管理の状況最大値テキスト">
          <a:extLst>
            <a:ext uri="{FF2B5EF4-FFF2-40B4-BE49-F238E27FC236}">
              <a16:creationId xmlns:a16="http://schemas.microsoft.com/office/drawing/2014/main" id="{00000000-0008-0000-0300-00003A010000}"/>
            </a:ext>
          </a:extLst>
        </xdr:cNvPr>
        <xdr:cNvSpPr txBox="1"/>
      </xdr:nvSpPr>
      <xdr:spPr>
        <a:xfrm>
          <a:off x="17106900" y="96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140570</xdr:rowOff>
    </xdr:from>
    <xdr:to>
      <xdr:col>81</xdr:col>
      <xdr:colOff>133350</xdr:colOff>
      <xdr:row>57</xdr:row>
      <xdr:rowOff>140570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9913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57</xdr:row>
      <xdr:rowOff>161254</xdr:rowOff>
    </xdr:from>
    <xdr:to>
      <xdr:col>81</xdr:col>
      <xdr:colOff>44450</xdr:colOff>
      <xdr:row>57</xdr:row>
      <xdr:rowOff>166769</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6179800" y="9933904"/>
          <a:ext cx="838200" cy="5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147083</xdr:rowOff>
    </xdr:from>
    <xdr:ext cx="762000" cy="259045"/>
    <xdr:sp macro="" textlink="">
      <xdr:nvSpPr>
        <xdr:cNvPr id="317" name="定員管理の状況平均値テキスト">
          <a:extLst>
            <a:ext uri="{FF2B5EF4-FFF2-40B4-BE49-F238E27FC236}">
              <a16:creationId xmlns:a16="http://schemas.microsoft.com/office/drawing/2014/main" id="{00000000-0008-0000-0300-00003D010000}"/>
            </a:ext>
          </a:extLst>
        </xdr:cNvPr>
        <xdr:cNvSpPr txBox="1"/>
      </xdr:nvSpPr>
      <xdr:spPr>
        <a:xfrm>
          <a:off x="17106900" y="10262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3556</xdr:rowOff>
    </xdr:from>
    <xdr:to>
      <xdr:col>81</xdr:col>
      <xdr:colOff>95250</xdr:colOff>
      <xdr:row>60</xdr:row>
      <xdr:rowOff>105156</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69672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57</xdr:row>
      <xdr:rowOff>164012</xdr:rowOff>
    </xdr:from>
    <xdr:to>
      <xdr:col>77</xdr:col>
      <xdr:colOff>44450</xdr:colOff>
      <xdr:row>57</xdr:row>
      <xdr:rowOff>166769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5290800" y="9936662"/>
          <a:ext cx="889000" cy="2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2866</xdr:rowOff>
    </xdr:from>
    <xdr:to>
      <xdr:col>77</xdr:col>
      <xdr:colOff>95250</xdr:colOff>
      <xdr:row>60</xdr:row>
      <xdr:rowOff>104466</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129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89243</xdr:rowOff>
    </xdr:from>
    <xdr:ext cx="7366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5798800" y="10376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57</xdr:row>
      <xdr:rowOff>164012</xdr:rowOff>
    </xdr:from>
    <xdr:to>
      <xdr:col>72</xdr:col>
      <xdr:colOff>203200</xdr:colOff>
      <xdr:row>57</xdr:row>
      <xdr:rowOff>170561</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4401800" y="9936662"/>
          <a:ext cx="889000" cy="6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453</xdr:rowOff>
    </xdr:from>
    <xdr:to>
      <xdr:col>73</xdr:col>
      <xdr:colOff>44450</xdr:colOff>
      <xdr:row>60</xdr:row>
      <xdr:rowOff>102053</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5240000" y="1028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86830</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909800" y="10373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57</xdr:row>
      <xdr:rowOff>152981</xdr:rowOff>
    </xdr:from>
    <xdr:to>
      <xdr:col>68</xdr:col>
      <xdr:colOff>152400</xdr:colOff>
      <xdr:row>57</xdr:row>
      <xdr:rowOff>170561</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3512800" y="9925631"/>
          <a:ext cx="889000" cy="17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153289</xdr:rowOff>
    </xdr:from>
    <xdr:to>
      <xdr:col>68</xdr:col>
      <xdr:colOff>203200</xdr:colOff>
      <xdr:row>60</xdr:row>
      <xdr:rowOff>83439</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4351000" y="102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68216</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020800" y="10355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149497</xdr:rowOff>
    </xdr:from>
    <xdr:to>
      <xdr:col>64</xdr:col>
      <xdr:colOff>152400</xdr:colOff>
      <xdr:row>60</xdr:row>
      <xdr:rowOff>79647</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3462000" y="1026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64424</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131800" y="10351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57</xdr:row>
      <xdr:rowOff>110454</xdr:rowOff>
    </xdr:from>
    <xdr:to>
      <xdr:col>81</xdr:col>
      <xdr:colOff>95250</xdr:colOff>
      <xdr:row>58</xdr:row>
      <xdr:rowOff>40604</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6967200" y="988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31731</xdr:rowOff>
    </xdr:from>
    <xdr:ext cx="762000" cy="259045"/>
    <xdr:sp macro="" textlink="">
      <xdr:nvSpPr>
        <xdr:cNvPr id="336" name="定員管理の状況該当値テキスト">
          <a:extLst>
            <a:ext uri="{FF2B5EF4-FFF2-40B4-BE49-F238E27FC236}">
              <a16:creationId xmlns:a16="http://schemas.microsoft.com/office/drawing/2014/main" id="{00000000-0008-0000-0300-000050010000}"/>
            </a:ext>
          </a:extLst>
        </xdr:cNvPr>
        <xdr:cNvSpPr txBox="1"/>
      </xdr:nvSpPr>
      <xdr:spPr>
        <a:xfrm>
          <a:off x="17106900" y="9804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57</xdr:row>
      <xdr:rowOff>115969</xdr:rowOff>
    </xdr:from>
    <xdr:to>
      <xdr:col>77</xdr:col>
      <xdr:colOff>95250</xdr:colOff>
      <xdr:row>58</xdr:row>
      <xdr:rowOff>46119</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129000" y="9888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56</xdr:row>
      <xdr:rowOff>56296</xdr:rowOff>
    </xdr:from>
    <xdr:ext cx="7366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798800" y="96574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57</xdr:row>
      <xdr:rowOff>113212</xdr:rowOff>
    </xdr:from>
    <xdr:to>
      <xdr:col>73</xdr:col>
      <xdr:colOff>44450</xdr:colOff>
      <xdr:row>58</xdr:row>
      <xdr:rowOff>43362</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5240000" y="9885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56</xdr:row>
      <xdr:rowOff>53539</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909800" y="9654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57</xdr:row>
      <xdr:rowOff>119761</xdr:rowOff>
    </xdr:from>
    <xdr:to>
      <xdr:col>68</xdr:col>
      <xdr:colOff>203200</xdr:colOff>
      <xdr:row>58</xdr:row>
      <xdr:rowOff>49911</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4351000" y="989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56</xdr:row>
      <xdr:rowOff>60088</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020800" y="966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57</xdr:row>
      <xdr:rowOff>102181</xdr:rowOff>
    </xdr:from>
    <xdr:to>
      <xdr:col>64</xdr:col>
      <xdr:colOff>152400</xdr:colOff>
      <xdr:row>58</xdr:row>
      <xdr:rowOff>32331</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3462000" y="9874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56</xdr:row>
      <xdr:rowOff>42508</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131800" y="964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％上昇した。依然として下水道特別会計への地方債償還に対する一般会計の負担が多額である。下水道特別会計で歳出削減と受益者負担の適正化を図り、一般会計の負担を軽減するよう努める。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9" name="公債費負担の状況グラフ枠">
          <a:extLst>
            <a:ext uri="{FF2B5EF4-FFF2-40B4-BE49-F238E27FC236}">
              <a16:creationId xmlns:a16="http://schemas.microsoft.com/office/drawing/2014/main" id="{00000000-0008-0000-0300-000071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168402</xdr:rowOff>
    </xdr:from>
    <xdr:to>
      <xdr:col>81</xdr:col>
      <xdr:colOff>44450</xdr:colOff>
      <xdr:row>44</xdr:row>
      <xdr:rowOff>5842</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flipV="1">
          <a:off x="17018000" y="6512052"/>
          <a:ext cx="0" cy="1037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149369</xdr:rowOff>
    </xdr:from>
    <xdr:ext cx="762000" cy="259045"/>
    <xdr:sp macro="" textlink="">
      <xdr:nvSpPr>
        <xdr:cNvPr id="371" name="公債費負担の状況最小値テキスト">
          <a:extLst>
            <a:ext uri="{FF2B5EF4-FFF2-40B4-BE49-F238E27FC236}">
              <a16:creationId xmlns:a16="http://schemas.microsoft.com/office/drawing/2014/main" id="{00000000-0008-0000-0300-000073010000}"/>
            </a:ext>
          </a:extLst>
        </xdr:cNvPr>
        <xdr:cNvSpPr txBox="1"/>
      </xdr:nvSpPr>
      <xdr:spPr>
        <a:xfrm>
          <a:off x="17106900" y="752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5842</xdr:rowOff>
    </xdr:from>
    <xdr:to>
      <xdr:col>81</xdr:col>
      <xdr:colOff>133350</xdr:colOff>
      <xdr:row>44</xdr:row>
      <xdr:rowOff>5842</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6929100" y="754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83329</xdr:rowOff>
    </xdr:from>
    <xdr:ext cx="762000" cy="259045"/>
    <xdr:sp macro="" textlink="">
      <xdr:nvSpPr>
        <xdr:cNvPr id="373" name="公債費負担の状況最大値テキスト">
          <a:extLst>
            <a:ext uri="{FF2B5EF4-FFF2-40B4-BE49-F238E27FC236}">
              <a16:creationId xmlns:a16="http://schemas.microsoft.com/office/drawing/2014/main" id="{00000000-0008-0000-0300-000075010000}"/>
            </a:ext>
          </a:extLst>
        </xdr:cNvPr>
        <xdr:cNvSpPr txBox="1"/>
      </xdr:nvSpPr>
      <xdr:spPr>
        <a:xfrm>
          <a:off x="17106900" y="625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168402</xdr:rowOff>
    </xdr:from>
    <xdr:to>
      <xdr:col>81</xdr:col>
      <xdr:colOff>133350</xdr:colOff>
      <xdr:row>37</xdr:row>
      <xdr:rowOff>168402</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929100" y="651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56896</xdr:rowOff>
    </xdr:from>
    <xdr:to>
      <xdr:col>81</xdr:col>
      <xdr:colOff>44450</xdr:colOff>
      <xdr:row>41</xdr:row>
      <xdr:rowOff>81026</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179800" y="7086346"/>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22623</xdr:rowOff>
    </xdr:from>
    <xdr:ext cx="762000" cy="259045"/>
    <xdr:sp macro="" textlink="">
      <xdr:nvSpPr>
        <xdr:cNvPr id="376" name="公債費負担の状況平均値テキスト">
          <a:extLst>
            <a:ext uri="{FF2B5EF4-FFF2-40B4-BE49-F238E27FC236}">
              <a16:creationId xmlns:a16="http://schemas.microsoft.com/office/drawing/2014/main" id="{00000000-0008-0000-0300-000078010000}"/>
            </a:ext>
          </a:extLst>
        </xdr:cNvPr>
        <xdr:cNvSpPr txBox="1"/>
      </xdr:nvSpPr>
      <xdr:spPr>
        <a:xfrm>
          <a:off x="17106900" y="688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6096</xdr:rowOff>
    </xdr:from>
    <xdr:to>
      <xdr:col>81</xdr:col>
      <xdr:colOff>95250</xdr:colOff>
      <xdr:row>41</xdr:row>
      <xdr:rowOff>107696</xdr:rowOff>
    </xdr:to>
    <xdr:sp macro="" textlink="">
      <xdr:nvSpPr>
        <xdr:cNvPr id="377" name="フローチャート: 判断 376">
          <a:extLst>
            <a:ext uri="{FF2B5EF4-FFF2-40B4-BE49-F238E27FC236}">
              <a16:creationId xmlns:a16="http://schemas.microsoft.com/office/drawing/2014/main" id="{00000000-0008-0000-0300-000079010000}"/>
            </a:ext>
          </a:extLst>
        </xdr:cNvPr>
        <xdr:cNvSpPr/>
      </xdr:nvSpPr>
      <xdr:spPr>
        <a:xfrm>
          <a:off x="169672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47244</xdr:rowOff>
    </xdr:from>
    <xdr:to>
      <xdr:col>77</xdr:col>
      <xdr:colOff>44450</xdr:colOff>
      <xdr:row>41</xdr:row>
      <xdr:rowOff>56896</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5290800" y="707669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79" name="フローチャート: 判断 378">
          <a:extLst>
            <a:ext uri="{FF2B5EF4-FFF2-40B4-BE49-F238E27FC236}">
              <a16:creationId xmlns:a16="http://schemas.microsoft.com/office/drawing/2014/main" id="{00000000-0008-0000-0300-00007B010000}"/>
            </a:ext>
          </a:extLst>
        </xdr:cNvPr>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117873</xdr:rowOff>
    </xdr:from>
    <xdr:ext cx="7366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5798800" y="6804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47244</xdr:rowOff>
    </xdr:from>
    <xdr:to>
      <xdr:col>72</xdr:col>
      <xdr:colOff>203200</xdr:colOff>
      <xdr:row>41</xdr:row>
      <xdr:rowOff>66548</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4401800" y="707669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20574</xdr:rowOff>
    </xdr:from>
    <xdr:to>
      <xdr:col>73</xdr:col>
      <xdr:colOff>44450</xdr:colOff>
      <xdr:row>41</xdr:row>
      <xdr:rowOff>122174</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5240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106951</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4909800" y="71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66548</xdr:rowOff>
    </xdr:from>
    <xdr:to>
      <xdr:col>68</xdr:col>
      <xdr:colOff>152400</xdr:colOff>
      <xdr:row>41</xdr:row>
      <xdr:rowOff>81026</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3512800" y="709599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39878</xdr:rowOff>
    </xdr:from>
    <xdr:to>
      <xdr:col>68</xdr:col>
      <xdr:colOff>203200</xdr:colOff>
      <xdr:row>41</xdr:row>
      <xdr:rowOff>141478</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4351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126255</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4020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59182</xdr:rowOff>
    </xdr:from>
    <xdr:to>
      <xdr:col>64</xdr:col>
      <xdr:colOff>152400</xdr:colOff>
      <xdr:row>41</xdr:row>
      <xdr:rowOff>160782</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3462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145559</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3131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30226</xdr:rowOff>
    </xdr:from>
    <xdr:to>
      <xdr:col>81</xdr:col>
      <xdr:colOff>95250</xdr:colOff>
      <xdr:row>41</xdr:row>
      <xdr:rowOff>131826</xdr:rowOff>
    </xdr:to>
    <xdr:sp macro="" textlink="">
      <xdr:nvSpPr>
        <xdr:cNvPr id="394" name="楕円 393">
          <a:extLst>
            <a:ext uri="{FF2B5EF4-FFF2-40B4-BE49-F238E27FC236}">
              <a16:creationId xmlns:a16="http://schemas.microsoft.com/office/drawing/2014/main" id="{00000000-0008-0000-0300-00008A010000}"/>
            </a:ext>
          </a:extLst>
        </xdr:cNvPr>
        <xdr:cNvSpPr/>
      </xdr:nvSpPr>
      <xdr:spPr>
        <a:xfrm>
          <a:off x="16967200" y="70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2303</xdr:rowOff>
    </xdr:from>
    <xdr:ext cx="762000" cy="259045"/>
    <xdr:sp macro="" textlink="">
      <xdr:nvSpPr>
        <xdr:cNvPr id="395" name="公債費負担の状況該当値テキスト">
          <a:extLst>
            <a:ext uri="{FF2B5EF4-FFF2-40B4-BE49-F238E27FC236}">
              <a16:creationId xmlns:a16="http://schemas.microsoft.com/office/drawing/2014/main" id="{00000000-0008-0000-0300-00008B010000}"/>
            </a:ext>
          </a:extLst>
        </xdr:cNvPr>
        <xdr:cNvSpPr txBox="1"/>
      </xdr:nvSpPr>
      <xdr:spPr>
        <a:xfrm>
          <a:off x="17106900" y="7031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6096</xdr:rowOff>
    </xdr:from>
    <xdr:to>
      <xdr:col>77</xdr:col>
      <xdr:colOff>95250</xdr:colOff>
      <xdr:row>41</xdr:row>
      <xdr:rowOff>107696</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6129000" y="703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92473</xdr:rowOff>
    </xdr:from>
    <xdr:ext cx="7366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798800" y="7121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167894</xdr:rowOff>
    </xdr:from>
    <xdr:to>
      <xdr:col>73</xdr:col>
      <xdr:colOff>44450</xdr:colOff>
      <xdr:row>41</xdr:row>
      <xdr:rowOff>98044</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5240000" y="702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108221</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909800" y="679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15748</xdr:rowOff>
    </xdr:from>
    <xdr:to>
      <xdr:col>68</xdr:col>
      <xdr:colOff>203200</xdr:colOff>
      <xdr:row>41</xdr:row>
      <xdr:rowOff>117348</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4351000" y="704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127525</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020800" y="6814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30226</xdr:rowOff>
    </xdr:from>
    <xdr:to>
      <xdr:col>64</xdr:col>
      <xdr:colOff>152400</xdr:colOff>
      <xdr:row>41</xdr:row>
      <xdr:rowOff>131826</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3462000" y="70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142003</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131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u="none" strike="noStrike" baseline="0">
              <a:solidFill>
                <a:sysClr val="windowText" lastClr="000000"/>
              </a:solidFill>
              <a:latin typeface="ＭＳ Ｐゴシック" panose="020B0600070205080204" pitchFamily="50" charset="-128"/>
              <a:ea typeface="ＭＳ Ｐゴシック" panose="020B0600070205080204" pitchFamily="50" charset="-128"/>
              <a:cs typeface="+mn-cs"/>
            </a:rPr>
            <a:t>地方債の繰上償還による地方債現在高の減並びに財政調整基金の積立てによる充当可能基金の増により、</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Ｈ</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23</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年度以降数値なしの状態が続いている。</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今後も義務的経費の削減</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や</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新規事業の実施等について</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は</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後世への負担を</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考慮した検討を行うなど、</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財政の健全化に努める。 </a:t>
          </a:r>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a:extLst>
            <a:ext uri="{FF2B5EF4-FFF2-40B4-BE49-F238E27FC236}">
              <a16:creationId xmlns:a16="http://schemas.microsoft.com/office/drawing/2014/main" id="{00000000-0008-0000-0300-0000B1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48623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flipV="1">
          <a:off x="17018000" y="2313214"/>
          <a:ext cx="0" cy="16787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20700</xdr:rowOff>
    </xdr:from>
    <xdr:ext cx="762000" cy="259045"/>
    <xdr:sp macro="" textlink="">
      <xdr:nvSpPr>
        <xdr:cNvPr id="435" name="将来負担の状況最小値テキスト">
          <a:extLst>
            <a:ext uri="{FF2B5EF4-FFF2-40B4-BE49-F238E27FC236}">
              <a16:creationId xmlns:a16="http://schemas.microsoft.com/office/drawing/2014/main" id="{00000000-0008-0000-0300-0000B3010000}"/>
            </a:ext>
          </a:extLst>
        </xdr:cNvPr>
        <xdr:cNvSpPr txBox="1"/>
      </xdr:nvSpPr>
      <xdr:spPr>
        <a:xfrm>
          <a:off x="17106900" y="396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48623</xdr:rowOff>
    </xdr:from>
    <xdr:to>
      <xdr:col>81</xdr:col>
      <xdr:colOff>133350</xdr:colOff>
      <xdr:row>23</xdr:row>
      <xdr:rowOff>48623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6929100" y="399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7" name="将来負担の状況最大値テキスト">
          <a:extLst>
            <a:ext uri="{FF2B5EF4-FFF2-40B4-BE49-F238E27FC236}">
              <a16:creationId xmlns:a16="http://schemas.microsoft.com/office/drawing/2014/main" id="{00000000-0008-0000-0300-0000B5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39" name="将来負担の状況平均値テキスト">
          <a:extLst>
            <a:ext uri="{FF2B5EF4-FFF2-40B4-BE49-F238E27FC236}">
              <a16:creationId xmlns:a16="http://schemas.microsoft.com/office/drawing/2014/main" id="{00000000-0008-0000-0300-0000B7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長野県朝日村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4,589
4,561
70.62
3,701,321
3,530,936
118,182
2,162,735
1,764,644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全国・県・類似団体平均より下回っている。これまでの新規採用職員抑制や退職者不補充の実施などによる。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は大型建設事業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に伴う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事業費支弁により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比率が下がったが、本年度は例年並みとなっている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74422</xdr:rowOff>
    </xdr:from>
    <xdr:to>
      <xdr:col>24</xdr:col>
      <xdr:colOff>25400</xdr:colOff>
      <xdr:row>41</xdr:row>
      <xdr:rowOff>33274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32272"/>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5351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3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33274</xdr:rowOff>
    </xdr:from>
    <xdr:to>
      <xdr:col>24</xdr:col>
      <xdr:colOff>114300</xdr:colOff>
      <xdr:row>41</xdr:row>
      <xdr:rowOff>33274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62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160799</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47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74422</xdr:rowOff>
    </xdr:from>
    <xdr:to>
      <xdr:col>24</xdr:col>
      <xdr:colOff>114300</xdr:colOff>
      <xdr:row>33</xdr:row>
      <xdr:rowOff>74422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3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78994</xdr:rowOff>
    </xdr:from>
    <xdr:to>
      <xdr:col>24</xdr:col>
      <xdr:colOff>25400</xdr:colOff>
      <xdr:row>35</xdr:row>
      <xdr:rowOff>143002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079744"/>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126001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78994</xdr:rowOff>
    </xdr:from>
    <xdr:to>
      <xdr:col>19</xdr:col>
      <xdr:colOff>187325</xdr:colOff>
      <xdr:row>35</xdr:row>
      <xdr:rowOff>133858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07974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126492</xdr:rowOff>
    </xdr:from>
    <xdr:to>
      <xdr:col>20</xdr:col>
      <xdr:colOff>38100</xdr:colOff>
      <xdr:row>37</xdr:row>
      <xdr:rowOff>56642</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41419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83566</xdr:rowOff>
    </xdr:from>
    <xdr:to>
      <xdr:col>15</xdr:col>
      <xdr:colOff>98425</xdr:colOff>
      <xdr:row>35</xdr:row>
      <xdr:rowOff>133858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08431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23131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69850</xdr:rowOff>
    </xdr:from>
    <xdr:to>
      <xdr:col>11</xdr:col>
      <xdr:colOff>9525</xdr:colOff>
      <xdr:row>35</xdr:row>
      <xdr:rowOff>83566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07060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103632</xdr:rowOff>
    </xdr:from>
    <xdr:to>
      <xdr:col>11</xdr:col>
      <xdr:colOff>60325</xdr:colOff>
      <xdr:row>37</xdr:row>
      <xdr:rowOff>33782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18559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131064</xdr:rowOff>
    </xdr:from>
    <xdr:to>
      <xdr:col>6</xdr:col>
      <xdr:colOff>171450</xdr:colOff>
      <xdr:row>37</xdr:row>
      <xdr:rowOff>61214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45991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92202</xdr:rowOff>
    </xdr:from>
    <xdr:to>
      <xdr:col>24</xdr:col>
      <xdr:colOff>76200</xdr:colOff>
      <xdr:row>36</xdr:row>
      <xdr:rowOff>22352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108729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93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28194</xdr:rowOff>
    </xdr:from>
    <xdr:to>
      <xdr:col>20</xdr:col>
      <xdr:colOff>38100</xdr:colOff>
      <xdr:row>35</xdr:row>
      <xdr:rowOff>129794</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139971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797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83058</xdr:rowOff>
    </xdr:from>
    <xdr:to>
      <xdr:col>15</xdr:col>
      <xdr:colOff>149225</xdr:colOff>
      <xdr:row>36</xdr:row>
      <xdr:rowOff>13208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23385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852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32766</xdr:rowOff>
    </xdr:from>
    <xdr:to>
      <xdr:col>11</xdr:col>
      <xdr:colOff>60325</xdr:colOff>
      <xdr:row>35</xdr:row>
      <xdr:rowOff>134366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144543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802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19050</xdr:rowOff>
    </xdr:from>
    <xdr:to>
      <xdr:col>6</xdr:col>
      <xdr:colOff>171450</xdr:colOff>
      <xdr:row>35</xdr:row>
      <xdr:rowOff>120650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130827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全国・県・類似団体平均を下回っている。経年でみると増加傾向である。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要因として、全国的な</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事務</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システムの標準化（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ＩＴ化</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）の推進や情報</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セキュリティの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強化費用、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システム保守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機器更新などの委託料</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、温暖化等に伴う公共施設への空調設置が進み電気料の増加等が上げられる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。引き続き、歳出削減に努める。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5842</xdr:rowOff>
    </xdr:from>
    <xdr:to>
      <xdr:col>82</xdr:col>
      <xdr:colOff>107950</xdr:colOff>
      <xdr:row>20</xdr:row>
      <xdr:rowOff>62992</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77592"/>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35069</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6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62992</xdr:rowOff>
    </xdr:from>
    <xdr:to>
      <xdr:col>82</xdr:col>
      <xdr:colOff>196850</xdr:colOff>
      <xdr:row>20</xdr:row>
      <xdr:rowOff>62992</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491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92219</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32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5842</xdr:rowOff>
    </xdr:from>
    <xdr:to>
      <xdr:col>82</xdr:col>
      <xdr:colOff>196850</xdr:colOff>
      <xdr:row>15</xdr:row>
      <xdr:rowOff>5842</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7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94996</xdr:rowOff>
    </xdr:from>
    <xdr:to>
      <xdr:col>82</xdr:col>
      <xdr:colOff>107950</xdr:colOff>
      <xdr:row>16</xdr:row>
      <xdr:rowOff>127000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5671800" y="2838196"/>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18559</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93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46482</xdr:rowOff>
    </xdr:from>
    <xdr:to>
      <xdr:col>82</xdr:col>
      <xdr:colOff>158750</xdr:colOff>
      <xdr:row>17</xdr:row>
      <xdr:rowOff>148082</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81280</xdr:rowOff>
    </xdr:from>
    <xdr:to>
      <xdr:col>78</xdr:col>
      <xdr:colOff>69850</xdr:colOff>
      <xdr:row>16</xdr:row>
      <xdr:rowOff>94996</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4782800" y="282448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105427</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17272</xdr:rowOff>
    </xdr:from>
    <xdr:to>
      <xdr:col>73</xdr:col>
      <xdr:colOff>180975</xdr:colOff>
      <xdr:row>16</xdr:row>
      <xdr:rowOff>81280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276047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158496</xdr:rowOff>
    </xdr:from>
    <xdr:to>
      <xdr:col>74</xdr:col>
      <xdr:colOff>31750</xdr:colOff>
      <xdr:row>17</xdr:row>
      <xdr:rowOff>88646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73423</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17272</xdr:rowOff>
    </xdr:from>
    <xdr:to>
      <xdr:col>69</xdr:col>
      <xdr:colOff>92075</xdr:colOff>
      <xdr:row>16</xdr:row>
      <xdr:rowOff>35560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004800" y="276047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140208</xdr:rowOff>
    </xdr:from>
    <xdr:to>
      <xdr:col>69</xdr:col>
      <xdr:colOff>142875</xdr:colOff>
      <xdr:row>17</xdr:row>
      <xdr:rowOff>70358</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55135</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96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144780</xdr:rowOff>
    </xdr:from>
    <xdr:to>
      <xdr:col>65</xdr:col>
      <xdr:colOff>53975</xdr:colOff>
      <xdr:row>17</xdr:row>
      <xdr:rowOff>74930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59707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76200</xdr:rowOff>
    </xdr:from>
    <xdr:to>
      <xdr:col>82</xdr:col>
      <xdr:colOff>158750</xdr:colOff>
      <xdr:row>17</xdr:row>
      <xdr:rowOff>6350</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92727</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44196</xdr:rowOff>
    </xdr:from>
    <xdr:to>
      <xdr:col>78</xdr:col>
      <xdr:colOff>120650</xdr:colOff>
      <xdr:row>16</xdr:row>
      <xdr:rowOff>145796</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78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155973</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556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30480</xdr:rowOff>
    </xdr:from>
    <xdr:to>
      <xdr:col>74</xdr:col>
      <xdr:colOff>31750</xdr:colOff>
      <xdr:row>16</xdr:row>
      <xdr:rowOff>132080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142257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137922</xdr:rowOff>
    </xdr:from>
    <xdr:to>
      <xdr:col>69</xdr:col>
      <xdr:colOff>142875</xdr:colOff>
      <xdr:row>16</xdr:row>
      <xdr:rowOff>68072</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70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78249</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247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156210</xdr:rowOff>
    </xdr:from>
    <xdr:to>
      <xdr:col>65</xdr:col>
      <xdr:colOff>53975</xdr:colOff>
      <xdr:row>16</xdr:row>
      <xdr:rowOff>86360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96537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49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国・県・類似団体平均を下回っている。経年をみると増加傾向である。高齢者及び障がい者を取り巻く生活環境の変化やサービスの充実により利用者が増加傾向となっている。特に障がい者自立支援医療の伸びが増加の要因となっており今後も増加が予想され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a:extLst>
            <a:ext uri="{FF2B5EF4-FFF2-40B4-BE49-F238E27FC236}">
              <a16:creationId xmlns:a16="http://schemas.microsoft.com/office/drawing/2014/main" id="{00000000-0008-0000-0400-0000B0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107950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flipV="1">
          <a:off x="4826000" y="91186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80027</xdr:rowOff>
    </xdr:from>
    <xdr:ext cx="762000" cy="259045"/>
    <xdr:sp macro="" textlink="">
      <xdr:nvSpPr>
        <xdr:cNvPr id="178" name="扶助費最小値テキスト">
          <a:extLst>
            <a:ext uri="{FF2B5EF4-FFF2-40B4-BE49-F238E27FC236}">
              <a16:creationId xmlns:a16="http://schemas.microsoft.com/office/drawing/2014/main" id="{00000000-0008-0000-0400-0000B2000000}"/>
            </a:ext>
          </a:extLst>
        </xdr:cNvPr>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107950</xdr:rowOff>
    </xdr:from>
    <xdr:to>
      <xdr:col>24</xdr:col>
      <xdr:colOff>114300</xdr:colOff>
      <xdr:row>61</xdr:row>
      <xdr:rowOff>107950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0" name="扶助費最大値テキスト">
          <a:extLst>
            <a:ext uri="{FF2B5EF4-FFF2-40B4-BE49-F238E27FC236}">
              <a16:creationId xmlns:a16="http://schemas.microsoft.com/office/drawing/2014/main" id="{00000000-0008-0000-0400-0000B4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158750</xdr:rowOff>
    </xdr:from>
    <xdr:to>
      <xdr:col>24</xdr:col>
      <xdr:colOff>25400</xdr:colOff>
      <xdr:row>56</xdr:row>
      <xdr:rowOff>12700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flipV="1">
          <a:off x="3987800" y="95885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156227</xdr:rowOff>
    </xdr:from>
    <xdr:ext cx="762000" cy="259045"/>
    <xdr:sp macro="" textlink="">
      <xdr:nvSpPr>
        <xdr:cNvPr id="183" name="扶助費平均値テキスト">
          <a:extLst>
            <a:ext uri="{FF2B5EF4-FFF2-40B4-BE49-F238E27FC236}">
              <a16:creationId xmlns:a16="http://schemas.microsoft.com/office/drawing/2014/main" id="{00000000-0008-0000-0400-0000B7000000}"/>
            </a:ext>
          </a:extLst>
        </xdr:cNvPr>
        <xdr:cNvSpPr txBox="1"/>
      </xdr:nvSpPr>
      <xdr:spPr>
        <a:xfrm>
          <a:off x="4914900" y="9243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184" name="フローチャート: 判断 183">
          <a:extLst>
            <a:ext uri="{FF2B5EF4-FFF2-40B4-BE49-F238E27FC236}">
              <a16:creationId xmlns:a16="http://schemas.microsoft.com/office/drawing/2014/main" id="{00000000-0008-0000-0400-0000B8000000}"/>
            </a:ext>
          </a:extLst>
        </xdr:cNvPr>
        <xdr:cNvSpPr/>
      </xdr:nvSpPr>
      <xdr:spPr>
        <a:xfrm>
          <a:off x="47752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158750</xdr:rowOff>
    </xdr:from>
    <xdr:to>
      <xdr:col>19</xdr:col>
      <xdr:colOff>187325</xdr:colOff>
      <xdr:row>56</xdr:row>
      <xdr:rowOff>12700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098800" y="95885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139700</xdr:rowOff>
    </xdr:from>
    <xdr:to>
      <xdr:col>20</xdr:col>
      <xdr:colOff>38100</xdr:colOff>
      <xdr:row>55</xdr:row>
      <xdr:rowOff>69850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3937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80027</xdr:rowOff>
    </xdr:from>
    <xdr:ext cx="7366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3606800" y="916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95250</xdr:rowOff>
    </xdr:from>
    <xdr:to>
      <xdr:col>15</xdr:col>
      <xdr:colOff>98425</xdr:colOff>
      <xdr:row>55</xdr:row>
      <xdr:rowOff>158750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2209800" y="95250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127000</xdr:rowOff>
    </xdr:from>
    <xdr:to>
      <xdr:col>15</xdr:col>
      <xdr:colOff>149225</xdr:colOff>
      <xdr:row>55</xdr:row>
      <xdr:rowOff>57150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048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67327</xdr:rowOff>
    </xdr:from>
    <xdr:ext cx="7620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27178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95250</xdr:rowOff>
    </xdr:from>
    <xdr:to>
      <xdr:col>11</xdr:col>
      <xdr:colOff>9525</xdr:colOff>
      <xdr:row>55</xdr:row>
      <xdr:rowOff>95250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1320800" y="952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114300</xdr:rowOff>
    </xdr:from>
    <xdr:to>
      <xdr:col>11</xdr:col>
      <xdr:colOff>60325</xdr:colOff>
      <xdr:row>55</xdr:row>
      <xdr:rowOff>44450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2159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54627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1828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101600</xdr:rowOff>
    </xdr:from>
    <xdr:to>
      <xdr:col>6</xdr:col>
      <xdr:colOff>171450</xdr:colOff>
      <xdr:row>55</xdr:row>
      <xdr:rowOff>31750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1270000" y="935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41927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9398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107950</xdr:rowOff>
    </xdr:from>
    <xdr:to>
      <xdr:col>24</xdr:col>
      <xdr:colOff>76200</xdr:colOff>
      <xdr:row>56</xdr:row>
      <xdr:rowOff>38100</xdr:rowOff>
    </xdr:to>
    <xdr:sp macro="" textlink="">
      <xdr:nvSpPr>
        <xdr:cNvPr id="201" name="楕円 200">
          <a:extLst>
            <a:ext uri="{FF2B5EF4-FFF2-40B4-BE49-F238E27FC236}">
              <a16:creationId xmlns:a16="http://schemas.microsoft.com/office/drawing/2014/main" id="{00000000-0008-0000-0400-0000C9000000}"/>
            </a:ext>
          </a:extLst>
        </xdr:cNvPr>
        <xdr:cNvSpPr/>
      </xdr:nvSpPr>
      <xdr:spPr>
        <a:xfrm>
          <a:off x="4775200" y="953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80027</xdr:rowOff>
    </xdr:from>
    <xdr:ext cx="762000" cy="259045"/>
    <xdr:sp macro="" textlink="">
      <xdr:nvSpPr>
        <xdr:cNvPr id="202" name="扶助費該当値テキスト">
          <a:extLst>
            <a:ext uri="{FF2B5EF4-FFF2-40B4-BE49-F238E27FC236}">
              <a16:creationId xmlns:a16="http://schemas.microsoft.com/office/drawing/2014/main" id="{00000000-0008-0000-0400-0000CA000000}"/>
            </a:ext>
          </a:extLst>
        </xdr:cNvPr>
        <xdr:cNvSpPr txBox="1"/>
      </xdr:nvSpPr>
      <xdr:spPr>
        <a:xfrm>
          <a:off x="4914900" y="950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133350</xdr:rowOff>
    </xdr:from>
    <xdr:to>
      <xdr:col>20</xdr:col>
      <xdr:colOff>38100</xdr:colOff>
      <xdr:row>56</xdr:row>
      <xdr:rowOff>63500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107950</xdr:rowOff>
    </xdr:from>
    <xdr:to>
      <xdr:col>15</xdr:col>
      <xdr:colOff>149225</xdr:colOff>
      <xdr:row>56</xdr:row>
      <xdr:rowOff>38100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048000" y="953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22877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717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44450</xdr:rowOff>
    </xdr:from>
    <xdr:to>
      <xdr:col>11</xdr:col>
      <xdr:colOff>60325</xdr:colOff>
      <xdr:row>55</xdr:row>
      <xdr:rowOff>146050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21590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130827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828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44450</xdr:rowOff>
    </xdr:from>
    <xdr:to>
      <xdr:col>6</xdr:col>
      <xdr:colOff>171450</xdr:colOff>
      <xdr:row>55</xdr:row>
      <xdr:rowOff>146050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12700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130827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939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その他に係る経常収支比率が類似団体平均を上回っているのは、繰出金の増加が主な要因である。水道・下水道事業の償還金ピーク時期を迎え、繰出金の増加が要因として挙げられる。公営企業会計については今後、独立採算の原則に立ち返った費用抑制、料金の値上げ等による収入確保を図り、税収を主な財源とする普通会計の負担額を減らしていくよう努める。 </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a:extLst>
            <a:ext uri="{FF2B5EF4-FFF2-40B4-BE49-F238E27FC236}">
              <a16:creationId xmlns:a16="http://schemas.microsoft.com/office/drawing/2014/main" id="{00000000-0008-0000-0400-0000DF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65278</xdr:rowOff>
    </xdr:from>
    <xdr:to>
      <xdr:col>82</xdr:col>
      <xdr:colOff>107950</xdr:colOff>
      <xdr:row>60</xdr:row>
      <xdr:rowOff>30988</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152128"/>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3065</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29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30988</xdr:rowOff>
    </xdr:from>
    <xdr:to>
      <xdr:col>82</xdr:col>
      <xdr:colOff>196850</xdr:colOff>
      <xdr:row>60</xdr:row>
      <xdr:rowOff>30988</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317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151655</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889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65278</xdr:rowOff>
    </xdr:from>
    <xdr:to>
      <xdr:col>82</xdr:col>
      <xdr:colOff>196850</xdr:colOff>
      <xdr:row>53</xdr:row>
      <xdr:rowOff>65278</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152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72136</xdr:rowOff>
    </xdr:from>
    <xdr:to>
      <xdr:col>82</xdr:col>
      <xdr:colOff>107950</xdr:colOff>
      <xdr:row>58</xdr:row>
      <xdr:rowOff>145288</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5671800" y="10016236"/>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51579</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481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35052</xdr:rowOff>
    </xdr:from>
    <xdr:to>
      <xdr:col>82</xdr:col>
      <xdr:colOff>158750</xdr:colOff>
      <xdr:row>56</xdr:row>
      <xdr:rowOff>136652</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72136</xdr:rowOff>
    </xdr:from>
    <xdr:to>
      <xdr:col>78</xdr:col>
      <xdr:colOff>69850</xdr:colOff>
      <xdr:row>58</xdr:row>
      <xdr:rowOff>136144</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flipV="1">
          <a:off x="14782800" y="1001623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25908</xdr:rowOff>
    </xdr:from>
    <xdr:to>
      <xdr:col>78</xdr:col>
      <xdr:colOff>120650</xdr:colOff>
      <xdr:row>56</xdr:row>
      <xdr:rowOff>127508</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137685</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395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67564</xdr:rowOff>
    </xdr:from>
    <xdr:to>
      <xdr:col>73</xdr:col>
      <xdr:colOff>180975</xdr:colOff>
      <xdr:row>58</xdr:row>
      <xdr:rowOff>136144</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3893800" y="1001166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xdr:rowOff>
    </xdr:from>
    <xdr:to>
      <xdr:col>74</xdr:col>
      <xdr:colOff>31750</xdr:colOff>
      <xdr:row>56</xdr:row>
      <xdr:rowOff>109220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119397</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62992</xdr:rowOff>
    </xdr:from>
    <xdr:to>
      <xdr:col>69</xdr:col>
      <xdr:colOff>92075</xdr:colOff>
      <xdr:row>58</xdr:row>
      <xdr:rowOff>67564</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3004800" y="1000709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165354</xdr:rowOff>
    </xdr:from>
    <xdr:to>
      <xdr:col>69</xdr:col>
      <xdr:colOff>142875</xdr:colOff>
      <xdr:row>56</xdr:row>
      <xdr:rowOff>95504</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105681</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165354</xdr:rowOff>
    </xdr:from>
    <xdr:to>
      <xdr:col>65</xdr:col>
      <xdr:colOff>53975</xdr:colOff>
      <xdr:row>56</xdr:row>
      <xdr:rowOff>95504</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105681</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94488</xdr:rowOff>
    </xdr:from>
    <xdr:to>
      <xdr:col>82</xdr:col>
      <xdr:colOff>158750</xdr:colOff>
      <xdr:row>59</xdr:row>
      <xdr:rowOff>24638</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10038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66565</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1001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21336</xdr:rowOff>
    </xdr:from>
    <xdr:to>
      <xdr:col>78</xdr:col>
      <xdr:colOff>120650</xdr:colOff>
      <xdr:row>58</xdr:row>
      <xdr:rowOff>122936</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9965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107713</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10051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85344</xdr:rowOff>
    </xdr:from>
    <xdr:to>
      <xdr:col>74</xdr:col>
      <xdr:colOff>31750</xdr:colOff>
      <xdr:row>59</xdr:row>
      <xdr:rowOff>15494</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10029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271</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10115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16764</xdr:rowOff>
    </xdr:from>
    <xdr:to>
      <xdr:col>69</xdr:col>
      <xdr:colOff>142875</xdr:colOff>
      <xdr:row>58</xdr:row>
      <xdr:rowOff>118364</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996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103141</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10047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12192</xdr:rowOff>
    </xdr:from>
    <xdr:to>
      <xdr:col>65</xdr:col>
      <xdr:colOff>53975</xdr:colOff>
      <xdr:row>58</xdr:row>
      <xdr:rowOff>113792</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9956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98569</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10042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全国・県・類似団体平均を下回っている。本年度は一部事務組合への負担金の</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増、新庁舎建設に伴う建物共済負担金の増等</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により前年度より</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0.3</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上</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がった。</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xdr:rowOff>
    </xdr:from>
    <xdr:to>
      <xdr:col>82</xdr:col>
      <xdr:colOff>107950</xdr:colOff>
      <xdr:row>41</xdr:row>
      <xdr:rowOff>101854</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32856"/>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73931</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710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101854</xdr:rowOff>
    </xdr:from>
    <xdr:to>
      <xdr:col>82</xdr:col>
      <xdr:colOff>196850</xdr:colOff>
      <xdr:row>41</xdr:row>
      <xdr:rowOff>101854</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7131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89933</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xdr:rowOff>
    </xdr:from>
    <xdr:to>
      <xdr:col>82</xdr:col>
      <xdr:colOff>196850</xdr:colOff>
      <xdr:row>34</xdr:row>
      <xdr:rowOff>3556</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3556</xdr:rowOff>
    </xdr:from>
    <xdr:to>
      <xdr:col>82</xdr:col>
      <xdr:colOff>107950</xdr:colOff>
      <xdr:row>36</xdr:row>
      <xdr:rowOff>17272</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5671800" y="617575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57421</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3556</xdr:rowOff>
    </xdr:from>
    <xdr:to>
      <xdr:col>78</xdr:col>
      <xdr:colOff>69850</xdr:colOff>
      <xdr:row>36</xdr:row>
      <xdr:rowOff>30988</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4782800" y="617575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71628</xdr:rowOff>
    </xdr:from>
    <xdr:to>
      <xdr:col>78</xdr:col>
      <xdr:colOff>120650</xdr:colOff>
      <xdr:row>37</xdr:row>
      <xdr:rowOff>1778</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158005</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33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17272</xdr:rowOff>
    </xdr:from>
    <xdr:to>
      <xdr:col>73</xdr:col>
      <xdr:colOff>180975</xdr:colOff>
      <xdr:row>36</xdr:row>
      <xdr:rowOff>30988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3893800" y="618947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57912</xdr:rowOff>
    </xdr:from>
    <xdr:to>
      <xdr:col>74</xdr:col>
      <xdr:colOff>31750</xdr:colOff>
      <xdr:row>36</xdr:row>
      <xdr:rowOff>159512</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144289</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17272</xdr:rowOff>
    </xdr:from>
    <xdr:to>
      <xdr:col>69</xdr:col>
      <xdr:colOff>92075</xdr:colOff>
      <xdr:row>36</xdr:row>
      <xdr:rowOff>76708</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3004800" y="618947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30480</xdr:rowOff>
    </xdr:from>
    <xdr:to>
      <xdr:col>69</xdr:col>
      <xdr:colOff>142875</xdr:colOff>
      <xdr:row>36</xdr:row>
      <xdr:rowOff>132080</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116857</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144289</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137922</xdr:rowOff>
    </xdr:from>
    <xdr:to>
      <xdr:col>82</xdr:col>
      <xdr:colOff>158750</xdr:colOff>
      <xdr:row>36</xdr:row>
      <xdr:rowOff>68072</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154449</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598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124206</xdr:rowOff>
    </xdr:from>
    <xdr:to>
      <xdr:col>78</xdr:col>
      <xdr:colOff>120650</xdr:colOff>
      <xdr:row>36</xdr:row>
      <xdr:rowOff>54356</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64533</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589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151638</xdr:rowOff>
    </xdr:from>
    <xdr:to>
      <xdr:col>74</xdr:col>
      <xdr:colOff>31750</xdr:colOff>
      <xdr:row>36</xdr:row>
      <xdr:rowOff>81788</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91965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137922</xdr:rowOff>
    </xdr:from>
    <xdr:to>
      <xdr:col>69</xdr:col>
      <xdr:colOff>142875</xdr:colOff>
      <xdr:row>36</xdr:row>
      <xdr:rowOff>68072</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78249</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25908</xdr:rowOff>
    </xdr:from>
    <xdr:to>
      <xdr:col>65</xdr:col>
      <xdr:colOff>53975</xdr:colOff>
      <xdr:row>36</xdr:row>
      <xdr:rowOff>127508</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137685</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全国・県・類似団体平均を下回っている。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近年、平成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年度から保育園建設、簡易宿泊施設、役場庁舎建設等の大型建設事業による新規債の発行により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増加傾向である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が、併せ既往債の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繰上償還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（本年度は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実施することで公債費負担の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軽減</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を図っている。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、公共施設等の長寿命化対策への対応が課題であり、地方債の発行・償還のバランスに留意した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財政運営</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に努める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80</xdr:row>
      <xdr:rowOff>161289</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513310"/>
          <a:ext cx="0" cy="1363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133366</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849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161289</xdr:rowOff>
    </xdr:from>
    <xdr:to>
      <xdr:col>24</xdr:col>
      <xdr:colOff>114300</xdr:colOff>
      <xdr:row>80</xdr:row>
      <xdr:rowOff>161289</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877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5080</xdr:rowOff>
    </xdr:from>
    <xdr:to>
      <xdr:col>24</xdr:col>
      <xdr:colOff>25400</xdr:colOff>
      <xdr:row>75</xdr:row>
      <xdr:rowOff>77470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3987800" y="1286383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82566</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3112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66040</xdr:rowOff>
    </xdr:from>
    <xdr:to>
      <xdr:col>19</xdr:col>
      <xdr:colOff>187325</xdr:colOff>
      <xdr:row>75</xdr:row>
      <xdr:rowOff>77470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3098800" y="1292479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114300</xdr:rowOff>
    </xdr:from>
    <xdr:to>
      <xdr:col>20</xdr:col>
      <xdr:colOff>38100</xdr:colOff>
      <xdr:row>77</xdr:row>
      <xdr:rowOff>44450</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29227</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323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31750</xdr:rowOff>
    </xdr:from>
    <xdr:to>
      <xdr:col>15</xdr:col>
      <xdr:colOff>98425</xdr:colOff>
      <xdr:row>75</xdr:row>
      <xdr:rowOff>66040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2209800" y="1289050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106680</xdr:rowOff>
    </xdr:from>
    <xdr:to>
      <xdr:col>15</xdr:col>
      <xdr:colOff>149225</xdr:colOff>
      <xdr:row>77</xdr:row>
      <xdr:rowOff>36830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21607</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27940</xdr:rowOff>
    </xdr:from>
    <xdr:to>
      <xdr:col>11</xdr:col>
      <xdr:colOff>9525</xdr:colOff>
      <xdr:row>75</xdr:row>
      <xdr:rowOff>31750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1320800" y="128866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95250</xdr:rowOff>
    </xdr:from>
    <xdr:to>
      <xdr:col>11</xdr:col>
      <xdr:colOff>60325</xdr:colOff>
      <xdr:row>77</xdr:row>
      <xdr:rowOff>25400</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10177</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59707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125730</xdr:rowOff>
    </xdr:from>
    <xdr:to>
      <xdr:col>24</xdr:col>
      <xdr:colOff>76200</xdr:colOff>
      <xdr:row>75</xdr:row>
      <xdr:rowOff>55880</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281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142257</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2658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26670</xdr:rowOff>
    </xdr:from>
    <xdr:to>
      <xdr:col>20</xdr:col>
      <xdr:colOff>38100</xdr:colOff>
      <xdr:row>75</xdr:row>
      <xdr:rowOff>128270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138447</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2654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15240</xdr:rowOff>
    </xdr:from>
    <xdr:to>
      <xdr:col>15</xdr:col>
      <xdr:colOff>149225</xdr:colOff>
      <xdr:row>75</xdr:row>
      <xdr:rowOff>116840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287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127017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264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152400</xdr:rowOff>
    </xdr:from>
    <xdr:to>
      <xdr:col>11</xdr:col>
      <xdr:colOff>60325</xdr:colOff>
      <xdr:row>75</xdr:row>
      <xdr:rowOff>82550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92727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260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148590</xdr:rowOff>
    </xdr:from>
    <xdr:to>
      <xdr:col>6</xdr:col>
      <xdr:colOff>171450</xdr:colOff>
      <xdr:row>75</xdr:row>
      <xdr:rowOff>78740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283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88917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260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全国・県・類似団体平均を下回っている。</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経年では増加傾向にある。公営企業会計への繰出金の増加、物件費の増加などが要因に挙げられる。</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今後とも経常経費の縮減に努め健全化を図る。</a:t>
          </a:r>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a:extLst>
            <a:ext uri="{FF2B5EF4-FFF2-40B4-BE49-F238E27FC236}">
              <a16:creationId xmlns:a16="http://schemas.microsoft.com/office/drawing/2014/main" id="{00000000-0008-0000-0400-00009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65278</xdr:rowOff>
    </xdr:from>
    <xdr:to>
      <xdr:col>82</xdr:col>
      <xdr:colOff>107950</xdr:colOff>
      <xdr:row>80</xdr:row>
      <xdr:rowOff>120142</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flipV="1">
          <a:off x="16510000" y="12581128"/>
          <a:ext cx="0" cy="1255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92219</xdr:rowOff>
    </xdr:from>
    <xdr:ext cx="762000" cy="259045"/>
    <xdr:sp macro="" textlink="">
      <xdr:nvSpPr>
        <xdr:cNvPr id="413" name="公債費以外最小値テキスト">
          <a:extLst>
            <a:ext uri="{FF2B5EF4-FFF2-40B4-BE49-F238E27FC236}">
              <a16:creationId xmlns:a16="http://schemas.microsoft.com/office/drawing/2014/main" id="{00000000-0008-0000-0400-00009D010000}"/>
            </a:ext>
          </a:extLst>
        </xdr:cNvPr>
        <xdr:cNvSpPr txBox="1"/>
      </xdr:nvSpPr>
      <xdr:spPr>
        <a:xfrm>
          <a:off x="16598900" y="13808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120142</xdr:rowOff>
    </xdr:from>
    <xdr:to>
      <xdr:col>82</xdr:col>
      <xdr:colOff>196850</xdr:colOff>
      <xdr:row>80</xdr:row>
      <xdr:rowOff>120142</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6421100" y="13836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151655</xdr:rowOff>
    </xdr:from>
    <xdr:ext cx="762000" cy="259045"/>
    <xdr:sp macro="" textlink="">
      <xdr:nvSpPr>
        <xdr:cNvPr id="415" name="公債費以外最大値テキスト">
          <a:extLst>
            <a:ext uri="{FF2B5EF4-FFF2-40B4-BE49-F238E27FC236}">
              <a16:creationId xmlns:a16="http://schemas.microsoft.com/office/drawing/2014/main" id="{00000000-0008-0000-0400-00009F010000}"/>
            </a:ext>
          </a:extLst>
        </xdr:cNvPr>
        <xdr:cNvSpPr txBox="1"/>
      </xdr:nvSpPr>
      <xdr:spPr>
        <a:xfrm>
          <a:off x="16598900" y="1232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65278</xdr:rowOff>
    </xdr:from>
    <xdr:to>
      <xdr:col>82</xdr:col>
      <xdr:colOff>196850</xdr:colOff>
      <xdr:row>73</xdr:row>
      <xdr:rowOff>65278</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258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65278</xdr:rowOff>
    </xdr:from>
    <xdr:to>
      <xdr:col>82</xdr:col>
      <xdr:colOff>107950</xdr:colOff>
      <xdr:row>76</xdr:row>
      <xdr:rowOff>152146</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5671800" y="13095478"/>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93997</xdr:rowOff>
    </xdr:from>
    <xdr:ext cx="762000" cy="259045"/>
    <xdr:sp macro="" textlink="">
      <xdr:nvSpPr>
        <xdr:cNvPr id="418" name="公債費以外平均値テキスト">
          <a:extLst>
            <a:ext uri="{FF2B5EF4-FFF2-40B4-BE49-F238E27FC236}">
              <a16:creationId xmlns:a16="http://schemas.microsoft.com/office/drawing/2014/main" id="{00000000-0008-0000-0400-0000A2010000}"/>
            </a:ext>
          </a:extLst>
        </xdr:cNvPr>
        <xdr:cNvSpPr txBox="1"/>
      </xdr:nvSpPr>
      <xdr:spPr>
        <a:xfrm>
          <a:off x="16598900" y="13124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19" name="フローチャート: 判断 418">
          <a:extLst>
            <a:ext uri="{FF2B5EF4-FFF2-40B4-BE49-F238E27FC236}">
              <a16:creationId xmlns:a16="http://schemas.microsoft.com/office/drawing/2014/main" id="{00000000-0008-0000-0400-0000A3010000}"/>
            </a:ext>
          </a:extLst>
        </xdr:cNvPr>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65278</xdr:rowOff>
    </xdr:from>
    <xdr:to>
      <xdr:col>78</xdr:col>
      <xdr:colOff>69850</xdr:colOff>
      <xdr:row>76</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4782800" y="13095478"/>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83058</xdr:rowOff>
    </xdr:from>
    <xdr:to>
      <xdr:col>78</xdr:col>
      <xdr:colOff>120650</xdr:colOff>
      <xdr:row>77</xdr:row>
      <xdr:rowOff>13208</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5621000" y="1311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169435</xdr:rowOff>
    </xdr:from>
    <xdr:ext cx="7366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5290800" y="13199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17272</xdr:rowOff>
    </xdr:from>
    <xdr:to>
      <xdr:col>73</xdr:col>
      <xdr:colOff>180975</xdr:colOff>
      <xdr:row>76</xdr:row>
      <xdr:rowOff>127000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3893800" y="13047472"/>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39624</xdr:rowOff>
    </xdr:from>
    <xdr:to>
      <xdr:col>74</xdr:col>
      <xdr:colOff>31750</xdr:colOff>
      <xdr:row>76</xdr:row>
      <xdr:rowOff>141224</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4732000" y="13069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151401</xdr:rowOff>
    </xdr:from>
    <xdr:ext cx="762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4401800" y="1283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17272</xdr:rowOff>
    </xdr:from>
    <xdr:to>
      <xdr:col>69</xdr:col>
      <xdr:colOff>92075</xdr:colOff>
      <xdr:row>76</xdr:row>
      <xdr:rowOff>46989</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3004800" y="13047472"/>
          <a:ext cx="889000" cy="2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5335</xdr:rowOff>
    </xdr:from>
    <xdr:to>
      <xdr:col>69</xdr:col>
      <xdr:colOff>142875</xdr:colOff>
      <xdr:row>76</xdr:row>
      <xdr:rowOff>106935</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3843000" y="1303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91712</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3512800" y="13121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32765</xdr:rowOff>
    </xdr:from>
    <xdr:to>
      <xdr:col>65</xdr:col>
      <xdr:colOff>53975</xdr:colOff>
      <xdr:row>76</xdr:row>
      <xdr:rowOff>134365</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2954000" y="130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119142</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2623800" y="13149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101346</xdr:rowOff>
    </xdr:from>
    <xdr:to>
      <xdr:col>82</xdr:col>
      <xdr:colOff>158750</xdr:colOff>
      <xdr:row>77</xdr:row>
      <xdr:rowOff>31496</xdr:rowOff>
    </xdr:to>
    <xdr:sp macro="" textlink="">
      <xdr:nvSpPr>
        <xdr:cNvPr id="436" name="楕円 435">
          <a:extLst>
            <a:ext uri="{FF2B5EF4-FFF2-40B4-BE49-F238E27FC236}">
              <a16:creationId xmlns:a16="http://schemas.microsoft.com/office/drawing/2014/main" id="{00000000-0008-0000-0400-0000B4010000}"/>
            </a:ext>
          </a:extLst>
        </xdr:cNvPr>
        <xdr:cNvSpPr/>
      </xdr:nvSpPr>
      <xdr:spPr>
        <a:xfrm>
          <a:off x="16459200" y="1313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117873</xdr:rowOff>
    </xdr:from>
    <xdr:ext cx="762000" cy="259045"/>
    <xdr:sp macro="" textlink="">
      <xdr:nvSpPr>
        <xdr:cNvPr id="437" name="公債費以外該当値テキスト">
          <a:extLst>
            <a:ext uri="{FF2B5EF4-FFF2-40B4-BE49-F238E27FC236}">
              <a16:creationId xmlns:a16="http://schemas.microsoft.com/office/drawing/2014/main" id="{00000000-0008-0000-0400-0000B5010000}"/>
            </a:ext>
          </a:extLst>
        </xdr:cNvPr>
        <xdr:cNvSpPr txBox="1"/>
      </xdr:nvSpPr>
      <xdr:spPr>
        <a:xfrm>
          <a:off x="16598900" y="12976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14478</xdr:rowOff>
    </xdr:from>
    <xdr:to>
      <xdr:col>78</xdr:col>
      <xdr:colOff>120650</xdr:colOff>
      <xdr:row>76</xdr:row>
      <xdr:rowOff>116078</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5621000" y="13044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126255</xdr:rowOff>
    </xdr:from>
    <xdr:ext cx="7366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290800" y="12813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76200</xdr:rowOff>
    </xdr:from>
    <xdr:to>
      <xdr:col>74</xdr:col>
      <xdr:colOff>31750</xdr:colOff>
      <xdr:row>77</xdr:row>
      <xdr:rowOff>6350</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4732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162577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137922</xdr:rowOff>
    </xdr:from>
    <xdr:to>
      <xdr:col>69</xdr:col>
      <xdr:colOff>142875</xdr:colOff>
      <xdr:row>76</xdr:row>
      <xdr:rowOff>68072</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3843000" y="129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78249</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276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167639</xdr:rowOff>
    </xdr:from>
    <xdr:to>
      <xdr:col>65</xdr:col>
      <xdr:colOff>53975</xdr:colOff>
      <xdr:row>76</xdr:row>
      <xdr:rowOff>97789</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2954000" y="1302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107967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2795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長野県朝日村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106645</xdr:rowOff>
    </xdr:from>
    <xdr:to>
      <xdr:col>29</xdr:col>
      <xdr:colOff>127000</xdr:colOff>
      <xdr:row>19</xdr:row>
      <xdr:rowOff>60948</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211670"/>
          <a:ext cx="0" cy="11544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33025</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338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60948</xdr:rowOff>
    </xdr:from>
    <xdr:to>
      <xdr:col>30</xdr:col>
      <xdr:colOff>25400</xdr:colOff>
      <xdr:row>19</xdr:row>
      <xdr:rowOff>60948</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661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21572</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95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106645</xdr:rowOff>
    </xdr:from>
    <xdr:to>
      <xdr:col>30</xdr:col>
      <xdr:colOff>25400</xdr:colOff>
      <xdr:row>12</xdr:row>
      <xdr:rowOff>106645</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2116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170937</xdr:rowOff>
    </xdr:from>
    <xdr:to>
      <xdr:col>29</xdr:col>
      <xdr:colOff>127000</xdr:colOff>
      <xdr:row>19</xdr:row>
      <xdr:rowOff>8955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3304662"/>
          <a:ext cx="647700" cy="94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96629</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8874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80102</xdr:rowOff>
    </xdr:from>
    <xdr:to>
      <xdr:col>29</xdr:col>
      <xdr:colOff>177800</xdr:colOff>
      <xdr:row>18</xdr:row>
      <xdr:rowOff>10252</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8955</xdr:rowOff>
    </xdr:from>
    <xdr:to>
      <xdr:col>26</xdr:col>
      <xdr:colOff>50800</xdr:colOff>
      <xdr:row>19</xdr:row>
      <xdr:rowOff>10368</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3314130"/>
          <a:ext cx="698500" cy="14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84658</xdr:rowOff>
    </xdr:from>
    <xdr:to>
      <xdr:col>26</xdr:col>
      <xdr:colOff>101600</xdr:colOff>
      <xdr:row>18</xdr:row>
      <xdr:rowOff>14808</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24985</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2815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6071</xdr:rowOff>
    </xdr:from>
    <xdr:to>
      <xdr:col>22</xdr:col>
      <xdr:colOff>114300</xdr:colOff>
      <xdr:row>19</xdr:row>
      <xdr:rowOff>10368</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3606800" y="3311246"/>
          <a:ext cx="698500" cy="42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88819</xdr:rowOff>
    </xdr:from>
    <xdr:to>
      <xdr:col>22</xdr:col>
      <xdr:colOff>165100</xdr:colOff>
      <xdr:row>18</xdr:row>
      <xdr:rowOff>18969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29146</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281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6071</xdr:rowOff>
    </xdr:from>
    <xdr:to>
      <xdr:col>18</xdr:col>
      <xdr:colOff>177800</xdr:colOff>
      <xdr:row>19</xdr:row>
      <xdr:rowOff>18036</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3311246"/>
          <a:ext cx="698500" cy="119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98997</xdr:rowOff>
    </xdr:from>
    <xdr:to>
      <xdr:col>19</xdr:col>
      <xdr:colOff>38100</xdr:colOff>
      <xdr:row>18</xdr:row>
      <xdr:rowOff>29147</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39324</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2830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100976</xdr:rowOff>
    </xdr:from>
    <xdr:to>
      <xdr:col>15</xdr:col>
      <xdr:colOff>101600</xdr:colOff>
      <xdr:row>18</xdr:row>
      <xdr:rowOff>31126</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41303</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2832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120137</xdr:rowOff>
    </xdr:from>
    <xdr:to>
      <xdr:col>29</xdr:col>
      <xdr:colOff>177800</xdr:colOff>
      <xdr:row>19</xdr:row>
      <xdr:rowOff>50287</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32538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28714</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3162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129605</xdr:rowOff>
    </xdr:from>
    <xdr:to>
      <xdr:col>26</xdr:col>
      <xdr:colOff>101600</xdr:colOff>
      <xdr:row>19</xdr:row>
      <xdr:rowOff>59755</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32633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44532</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3349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131018</xdr:rowOff>
    </xdr:from>
    <xdr:to>
      <xdr:col>22</xdr:col>
      <xdr:colOff>165100</xdr:colOff>
      <xdr:row>19</xdr:row>
      <xdr:rowOff>61168</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32647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45945</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335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126721</xdr:rowOff>
    </xdr:from>
    <xdr:to>
      <xdr:col>19</xdr:col>
      <xdr:colOff>38100</xdr:colOff>
      <xdr:row>19</xdr:row>
      <xdr:rowOff>56871</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2604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41648</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3346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138686</xdr:rowOff>
    </xdr:from>
    <xdr:to>
      <xdr:col>15</xdr:col>
      <xdr:colOff>101600</xdr:colOff>
      <xdr:row>19</xdr:row>
      <xdr:rowOff>68836</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2724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53613</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3358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277976</xdr:rowOff>
    </xdr:from>
    <xdr:to>
      <xdr:col>29</xdr:col>
      <xdr:colOff>127000</xdr:colOff>
      <xdr:row>37</xdr:row>
      <xdr:rowOff>71738</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202526"/>
          <a:ext cx="0" cy="9939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43815</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16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71738</xdr:rowOff>
    </xdr:from>
    <xdr:to>
      <xdr:col>30</xdr:col>
      <xdr:colOff>25400</xdr:colOff>
      <xdr:row>37</xdr:row>
      <xdr:rowOff>71738</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1964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21453</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946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277976</xdr:rowOff>
    </xdr:from>
    <xdr:to>
      <xdr:col>30</xdr:col>
      <xdr:colOff>25400</xdr:colOff>
      <xdr:row>33</xdr:row>
      <xdr:rowOff>277976</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2025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278712</xdr:rowOff>
    </xdr:from>
    <xdr:to>
      <xdr:col>29</xdr:col>
      <xdr:colOff>127000</xdr:colOff>
      <xdr:row>35</xdr:row>
      <xdr:rowOff>280788</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6889062"/>
          <a:ext cx="647700" cy="20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10838</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621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165761</xdr:rowOff>
    </xdr:from>
    <xdr:to>
      <xdr:col>29</xdr:col>
      <xdr:colOff>177800</xdr:colOff>
      <xdr:row>35</xdr:row>
      <xdr:rowOff>267361</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77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280788</xdr:rowOff>
    </xdr:from>
    <xdr:to>
      <xdr:col>26</xdr:col>
      <xdr:colOff>50800</xdr:colOff>
      <xdr:row>35</xdr:row>
      <xdr:rowOff>286014</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4305300" y="6891138"/>
          <a:ext cx="698500" cy="52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163192</xdr:rowOff>
    </xdr:from>
    <xdr:to>
      <xdr:col>26</xdr:col>
      <xdr:colOff>101600</xdr:colOff>
      <xdr:row>35</xdr:row>
      <xdr:rowOff>264792</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274969</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542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286014</xdr:rowOff>
    </xdr:from>
    <xdr:to>
      <xdr:col>22</xdr:col>
      <xdr:colOff>114300</xdr:colOff>
      <xdr:row>35</xdr:row>
      <xdr:rowOff>300430</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3606800" y="6896364"/>
          <a:ext cx="698500" cy="144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166612</xdr:rowOff>
    </xdr:from>
    <xdr:to>
      <xdr:col>22</xdr:col>
      <xdr:colOff>165100</xdr:colOff>
      <xdr:row>35</xdr:row>
      <xdr:rowOff>268212</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278389</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545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295277</xdr:rowOff>
    </xdr:from>
    <xdr:to>
      <xdr:col>18</xdr:col>
      <xdr:colOff>177800</xdr:colOff>
      <xdr:row>35</xdr:row>
      <xdr:rowOff>300430</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2908300" y="6905627"/>
          <a:ext cx="698500" cy="51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168376</xdr:rowOff>
    </xdr:from>
    <xdr:to>
      <xdr:col>19</xdr:col>
      <xdr:colOff>38100</xdr:colOff>
      <xdr:row>35</xdr:row>
      <xdr:rowOff>269976</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280153</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547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153819</xdr:rowOff>
    </xdr:from>
    <xdr:to>
      <xdr:col>15</xdr:col>
      <xdr:colOff>101600</xdr:colOff>
      <xdr:row>35</xdr:row>
      <xdr:rowOff>255419</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265596</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533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227912</xdr:rowOff>
    </xdr:from>
    <xdr:to>
      <xdr:col>29</xdr:col>
      <xdr:colOff>177800</xdr:colOff>
      <xdr:row>35</xdr:row>
      <xdr:rowOff>329512</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8382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199989</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81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229988</xdr:rowOff>
    </xdr:from>
    <xdr:to>
      <xdr:col>26</xdr:col>
      <xdr:colOff>101600</xdr:colOff>
      <xdr:row>35</xdr:row>
      <xdr:rowOff>331588</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8403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316365</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926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235214</xdr:rowOff>
    </xdr:from>
    <xdr:to>
      <xdr:col>22</xdr:col>
      <xdr:colOff>165100</xdr:colOff>
      <xdr:row>35</xdr:row>
      <xdr:rowOff>336814</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8455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321591</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93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249630</xdr:rowOff>
    </xdr:from>
    <xdr:to>
      <xdr:col>19</xdr:col>
      <xdr:colOff>38100</xdr:colOff>
      <xdr:row>36</xdr:row>
      <xdr:rowOff>8330</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8599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336007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94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244477</xdr:rowOff>
    </xdr:from>
    <xdr:to>
      <xdr:col>15</xdr:col>
      <xdr:colOff>101600</xdr:colOff>
      <xdr:row>36</xdr:row>
      <xdr:rowOff>3177</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8548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330854</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941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長野県朝日村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4,589
4,561
70.62
3,701,321
3,530,936
118,182
2,162,735
1,764,644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43505</xdr:rowOff>
    </xdr:from>
    <xdr:to>
      <xdr:col>24</xdr:col>
      <xdr:colOff>62865</xdr:colOff>
      <xdr:row>37</xdr:row>
      <xdr:rowOff>119268</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187005"/>
          <a:ext cx="1270" cy="1275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123095</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466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119268</xdr:rowOff>
    </xdr:from>
    <xdr:to>
      <xdr:col>24</xdr:col>
      <xdr:colOff>152400</xdr:colOff>
      <xdr:row>37</xdr:row>
      <xdr:rowOff>119268</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46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161632</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496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43505</xdr:rowOff>
    </xdr:from>
    <xdr:to>
      <xdr:col>24</xdr:col>
      <xdr:colOff>152400</xdr:colOff>
      <xdr:row>30</xdr:row>
      <xdr:rowOff>43505</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18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92906</xdr:rowOff>
    </xdr:from>
    <xdr:to>
      <xdr:col>24</xdr:col>
      <xdr:colOff>63500</xdr:colOff>
      <xdr:row>37</xdr:row>
      <xdr:rowOff>109417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3797300" y="6436556"/>
          <a:ext cx="838200" cy="16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18735</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60194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167308</xdr:rowOff>
    </xdr:from>
    <xdr:to>
      <xdr:col>24</xdr:col>
      <xdr:colOff>114300</xdr:colOff>
      <xdr:row>36</xdr:row>
      <xdr:rowOff>97458</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168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103156</xdr:rowOff>
    </xdr:from>
    <xdr:to>
      <xdr:col>19</xdr:col>
      <xdr:colOff>177800</xdr:colOff>
      <xdr:row>37</xdr:row>
      <xdr:rowOff>109417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2908300" y="6446806"/>
          <a:ext cx="889000" cy="6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169518</xdr:rowOff>
    </xdr:from>
    <xdr:to>
      <xdr:col>20</xdr:col>
      <xdr:colOff>38100</xdr:colOff>
      <xdr:row>36</xdr:row>
      <xdr:rowOff>99668</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1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116195</xdr:rowOff>
    </xdr:from>
    <xdr:ext cx="599010"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497795" y="5945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102632</xdr:rowOff>
    </xdr:from>
    <xdr:to>
      <xdr:col>15</xdr:col>
      <xdr:colOff>50800</xdr:colOff>
      <xdr:row>37</xdr:row>
      <xdr:rowOff>103156</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019300" y="6446282"/>
          <a:ext cx="889000" cy="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169605</xdr:rowOff>
    </xdr:from>
    <xdr:to>
      <xdr:col>15</xdr:col>
      <xdr:colOff>101600</xdr:colOff>
      <xdr:row>36</xdr:row>
      <xdr:rowOff>99755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1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116282</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08795" y="594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102632</xdr:rowOff>
    </xdr:from>
    <xdr:to>
      <xdr:col>10</xdr:col>
      <xdr:colOff>114300</xdr:colOff>
      <xdr:row>37</xdr:row>
      <xdr:rowOff>106667</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1130300" y="6446282"/>
          <a:ext cx="889000" cy="4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3964</xdr:rowOff>
    </xdr:from>
    <xdr:to>
      <xdr:col>10</xdr:col>
      <xdr:colOff>165100</xdr:colOff>
      <xdr:row>36</xdr:row>
      <xdr:rowOff>105564</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17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122091</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19795" y="5951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170215</xdr:rowOff>
    </xdr:from>
    <xdr:to>
      <xdr:col>6</xdr:col>
      <xdr:colOff>38100</xdr:colOff>
      <xdr:row>36</xdr:row>
      <xdr:rowOff>100365</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17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116892</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30795" y="5946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42106</xdr:rowOff>
    </xdr:from>
    <xdr:to>
      <xdr:col>24</xdr:col>
      <xdr:colOff>114300</xdr:colOff>
      <xdr:row>37</xdr:row>
      <xdr:rowOff>143706</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638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128483</xdr:rowOff>
    </xdr:from>
    <xdr:ext cx="534377"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6300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58617</xdr:rowOff>
    </xdr:from>
    <xdr:to>
      <xdr:col>20</xdr:col>
      <xdr:colOff>38100</xdr:colOff>
      <xdr:row>37</xdr:row>
      <xdr:rowOff>160217</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6402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151344</xdr:rowOff>
    </xdr:from>
    <xdr:ext cx="534377"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530111" y="6494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52356</xdr:rowOff>
    </xdr:from>
    <xdr:to>
      <xdr:col>15</xdr:col>
      <xdr:colOff>101600</xdr:colOff>
      <xdr:row>37</xdr:row>
      <xdr:rowOff>153956</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639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145083</xdr:rowOff>
    </xdr:from>
    <xdr:ext cx="534377"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41111" y="6488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51832</xdr:rowOff>
    </xdr:from>
    <xdr:to>
      <xdr:col>10</xdr:col>
      <xdr:colOff>165100</xdr:colOff>
      <xdr:row>37</xdr:row>
      <xdr:rowOff>153432</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6395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144559</xdr:rowOff>
    </xdr:from>
    <xdr:ext cx="534377"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52111" y="6488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55867</xdr:rowOff>
    </xdr:from>
    <xdr:to>
      <xdr:col>6</xdr:col>
      <xdr:colOff>38100</xdr:colOff>
      <xdr:row>37</xdr:row>
      <xdr:rowOff>157467</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6399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148594</xdr:rowOff>
    </xdr:from>
    <xdr:ext cx="534377"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63111" y="649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142394</xdr:rowOff>
    </xdr:from>
    <xdr:to>
      <xdr:col>24</xdr:col>
      <xdr:colOff>62865</xdr:colOff>
      <xdr:row>58</xdr:row>
      <xdr:rowOff>141924</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43444"/>
          <a:ext cx="1270" cy="154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145751</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089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141924</xdr:rowOff>
    </xdr:from>
    <xdr:to>
      <xdr:col>24</xdr:col>
      <xdr:colOff>152400</xdr:colOff>
      <xdr:row>58</xdr:row>
      <xdr:rowOff>141924</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086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89071</xdr:rowOff>
    </xdr:from>
    <xdr:ext cx="690189"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186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142394</xdr:rowOff>
    </xdr:from>
    <xdr:to>
      <xdr:col>24</xdr:col>
      <xdr:colOff>152400</xdr:colOff>
      <xdr:row>49</xdr:row>
      <xdr:rowOff>142394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4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102966</xdr:rowOff>
    </xdr:from>
    <xdr:to>
      <xdr:col>24</xdr:col>
      <xdr:colOff>63500</xdr:colOff>
      <xdr:row>58</xdr:row>
      <xdr:rowOff>107962</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10047066"/>
          <a:ext cx="838200" cy="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62842</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6640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39965</xdr:rowOff>
    </xdr:from>
    <xdr:to>
      <xdr:col>24</xdr:col>
      <xdr:colOff>114300</xdr:colOff>
      <xdr:row>57</xdr:row>
      <xdr:rowOff>141565</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107962</xdr:rowOff>
    </xdr:from>
    <xdr:to>
      <xdr:col>19</xdr:col>
      <xdr:colOff>177800</xdr:colOff>
      <xdr:row>58</xdr:row>
      <xdr:rowOff>113865</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10052062"/>
          <a:ext cx="889000" cy="5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51036</xdr:rowOff>
    </xdr:from>
    <xdr:to>
      <xdr:col>20</xdr:col>
      <xdr:colOff>38100</xdr:colOff>
      <xdr:row>57</xdr:row>
      <xdr:rowOff>152636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169163</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598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113865</xdr:rowOff>
    </xdr:from>
    <xdr:to>
      <xdr:col>15</xdr:col>
      <xdr:colOff>50800</xdr:colOff>
      <xdr:row>58</xdr:row>
      <xdr:rowOff>120550</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10057965"/>
          <a:ext cx="889000" cy="6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52546</xdr:rowOff>
    </xdr:from>
    <xdr:to>
      <xdr:col>15</xdr:col>
      <xdr:colOff>101600</xdr:colOff>
      <xdr:row>57</xdr:row>
      <xdr:rowOff>154146</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170673</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600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120550</xdr:rowOff>
    </xdr:from>
    <xdr:to>
      <xdr:col>10</xdr:col>
      <xdr:colOff>114300</xdr:colOff>
      <xdr:row>58</xdr:row>
      <xdr:rowOff>141403</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10064650"/>
          <a:ext cx="889000" cy="20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79697</xdr:rowOff>
    </xdr:from>
    <xdr:to>
      <xdr:col>10</xdr:col>
      <xdr:colOff>165100</xdr:colOff>
      <xdr:row>58</xdr:row>
      <xdr:rowOff>9847</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26374</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627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91039</xdr:rowOff>
    </xdr:from>
    <xdr:to>
      <xdr:col>6</xdr:col>
      <xdr:colOff>38100</xdr:colOff>
      <xdr:row>58</xdr:row>
      <xdr:rowOff>21189</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37716</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638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52166</xdr:rowOff>
    </xdr:from>
    <xdr:to>
      <xdr:col>24</xdr:col>
      <xdr:colOff>114300</xdr:colOff>
      <xdr:row>58</xdr:row>
      <xdr:rowOff>153766</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996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138543</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911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57162</xdr:rowOff>
    </xdr:from>
    <xdr:to>
      <xdr:col>20</xdr:col>
      <xdr:colOff>38100</xdr:colOff>
      <xdr:row>58</xdr:row>
      <xdr:rowOff>158762</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1000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149889</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530111" y="10093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63065</xdr:rowOff>
    </xdr:from>
    <xdr:to>
      <xdr:col>15</xdr:col>
      <xdr:colOff>101600</xdr:colOff>
      <xdr:row>58</xdr:row>
      <xdr:rowOff>164665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1000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155792</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41111" y="1009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69750</xdr:rowOff>
    </xdr:from>
    <xdr:to>
      <xdr:col>10</xdr:col>
      <xdr:colOff>165100</xdr:colOff>
      <xdr:row>58</xdr:row>
      <xdr:rowOff>171350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1001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162477</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52111" y="10106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90603</xdr:rowOff>
    </xdr:from>
    <xdr:to>
      <xdr:col>6</xdr:col>
      <xdr:colOff>38100</xdr:colOff>
      <xdr:row>59</xdr:row>
      <xdr:rowOff>20753</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10034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11880</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63111" y="10127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120223</xdr:rowOff>
    </xdr:from>
    <xdr:to>
      <xdr:col>24</xdr:col>
      <xdr:colOff>62865</xdr:colOff>
      <xdr:row>79</xdr:row>
      <xdr:rowOff>43407</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93173"/>
          <a:ext cx="1270" cy="1294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47234</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91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43407</xdr:rowOff>
    </xdr:from>
    <xdr:to>
      <xdr:col>24</xdr:col>
      <xdr:colOff>152400</xdr:colOff>
      <xdr:row>79</xdr:row>
      <xdr:rowOff>43407</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8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66900</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068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120223</xdr:rowOff>
    </xdr:from>
    <xdr:to>
      <xdr:col>24</xdr:col>
      <xdr:colOff>152400</xdr:colOff>
      <xdr:row>71</xdr:row>
      <xdr:rowOff>120223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9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4149</xdr:rowOff>
    </xdr:from>
    <xdr:to>
      <xdr:col>24</xdr:col>
      <xdr:colOff>63500</xdr:colOff>
      <xdr:row>79</xdr:row>
      <xdr:rowOff>12804</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548699"/>
          <a:ext cx="838200" cy="8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153505</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83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130628</xdr:rowOff>
    </xdr:from>
    <xdr:to>
      <xdr:col>24</xdr:col>
      <xdr:colOff>114300</xdr:colOff>
      <xdr:row>78</xdr:row>
      <xdr:rowOff>60778</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33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166202</xdr:rowOff>
    </xdr:from>
    <xdr:to>
      <xdr:col>19</xdr:col>
      <xdr:colOff>177800</xdr:colOff>
      <xdr:row>79</xdr:row>
      <xdr:rowOff>4149</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539302"/>
          <a:ext cx="889000" cy="9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114336</xdr:rowOff>
    </xdr:from>
    <xdr:to>
      <xdr:col>20</xdr:col>
      <xdr:colOff>38100</xdr:colOff>
      <xdr:row>78</xdr:row>
      <xdr:rowOff>44486</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3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61013</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09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166202</xdr:rowOff>
    </xdr:from>
    <xdr:to>
      <xdr:col>15</xdr:col>
      <xdr:colOff>50800</xdr:colOff>
      <xdr:row>79</xdr:row>
      <xdr:rowOff>10441</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539302"/>
          <a:ext cx="889000" cy="15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143101</xdr:rowOff>
    </xdr:from>
    <xdr:to>
      <xdr:col>15</xdr:col>
      <xdr:colOff>101600</xdr:colOff>
      <xdr:row>78</xdr:row>
      <xdr:rowOff>73251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344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89778</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119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10441</xdr:rowOff>
    </xdr:from>
    <xdr:to>
      <xdr:col>10</xdr:col>
      <xdr:colOff>114300</xdr:colOff>
      <xdr:row>79</xdr:row>
      <xdr:rowOff>12485</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554991"/>
          <a:ext cx="889000" cy="2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154226</xdr:rowOff>
    </xdr:from>
    <xdr:to>
      <xdr:col>10</xdr:col>
      <xdr:colOff>165100</xdr:colOff>
      <xdr:row>78</xdr:row>
      <xdr:rowOff>84376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5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100903</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131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156550</xdr:rowOff>
    </xdr:from>
    <xdr:to>
      <xdr:col>6</xdr:col>
      <xdr:colOff>38100</xdr:colOff>
      <xdr:row>78</xdr:row>
      <xdr:rowOff>86700</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5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103227</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13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133454</xdr:rowOff>
    </xdr:from>
    <xdr:to>
      <xdr:col>24</xdr:col>
      <xdr:colOff>114300</xdr:colOff>
      <xdr:row>79</xdr:row>
      <xdr:rowOff>63604</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506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48381</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421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124799</xdr:rowOff>
    </xdr:from>
    <xdr:to>
      <xdr:col>20</xdr:col>
      <xdr:colOff>38100</xdr:colOff>
      <xdr:row>79</xdr:row>
      <xdr:rowOff>54949</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497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46076</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590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115402</xdr:rowOff>
    </xdr:from>
    <xdr:to>
      <xdr:col>15</xdr:col>
      <xdr:colOff>101600</xdr:colOff>
      <xdr:row>79</xdr:row>
      <xdr:rowOff>45552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488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36679</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581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131091</xdr:rowOff>
    </xdr:from>
    <xdr:to>
      <xdr:col>10</xdr:col>
      <xdr:colOff>165100</xdr:colOff>
      <xdr:row>79</xdr:row>
      <xdr:rowOff>61241</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50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52368</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596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133135</xdr:rowOff>
    </xdr:from>
    <xdr:to>
      <xdr:col>6</xdr:col>
      <xdr:colOff>38100</xdr:colOff>
      <xdr:row>79</xdr:row>
      <xdr:rowOff>63285</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50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54412</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598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76540</xdr:rowOff>
    </xdr:from>
    <xdr:to>
      <xdr:col>24</xdr:col>
      <xdr:colOff>62865</xdr:colOff>
      <xdr:row>98</xdr:row>
      <xdr:rowOff>112021</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507040"/>
          <a:ext cx="1270" cy="1407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115848</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91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112021</xdr:rowOff>
    </xdr:from>
    <xdr:to>
      <xdr:col>24</xdr:col>
      <xdr:colOff>152400</xdr:colOff>
      <xdr:row>98</xdr:row>
      <xdr:rowOff>112021</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914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23217</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28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76540</xdr:rowOff>
    </xdr:from>
    <xdr:to>
      <xdr:col>24</xdr:col>
      <xdr:colOff>152400</xdr:colOff>
      <xdr:row>90</xdr:row>
      <xdr:rowOff>76540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507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137271</xdr:rowOff>
    </xdr:from>
    <xdr:to>
      <xdr:col>24</xdr:col>
      <xdr:colOff>63500</xdr:colOff>
      <xdr:row>96</xdr:row>
      <xdr:rowOff>148406</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3797300" y="16596471"/>
          <a:ext cx="838200" cy="11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630</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288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149203</xdr:rowOff>
    </xdr:from>
    <xdr:to>
      <xdr:col>24</xdr:col>
      <xdr:colOff>114300</xdr:colOff>
      <xdr:row>96</xdr:row>
      <xdr:rowOff>79353</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43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148406</xdr:rowOff>
    </xdr:from>
    <xdr:to>
      <xdr:col>19</xdr:col>
      <xdr:colOff>177800</xdr:colOff>
      <xdr:row>97</xdr:row>
      <xdr:rowOff>6341</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6607606"/>
          <a:ext cx="889000" cy="29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134410</xdr:rowOff>
    </xdr:from>
    <xdr:to>
      <xdr:col>20</xdr:col>
      <xdr:colOff>38100</xdr:colOff>
      <xdr:row>96</xdr:row>
      <xdr:rowOff>64560</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42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81087</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197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6341</xdr:rowOff>
    </xdr:from>
    <xdr:to>
      <xdr:col>15</xdr:col>
      <xdr:colOff>50800</xdr:colOff>
      <xdr:row>97</xdr:row>
      <xdr:rowOff>25315</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6636991"/>
          <a:ext cx="889000" cy="18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125161</xdr:rowOff>
    </xdr:from>
    <xdr:to>
      <xdr:col>15</xdr:col>
      <xdr:colOff>101600</xdr:colOff>
      <xdr:row>96</xdr:row>
      <xdr:rowOff>55311</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41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71838</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18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25315</xdr:rowOff>
    </xdr:from>
    <xdr:to>
      <xdr:col>10</xdr:col>
      <xdr:colOff>114300</xdr:colOff>
      <xdr:row>97</xdr:row>
      <xdr:rowOff>31468</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1130300" y="16655965"/>
          <a:ext cx="889000" cy="6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4308</xdr:rowOff>
    </xdr:from>
    <xdr:to>
      <xdr:col>10</xdr:col>
      <xdr:colOff>165100</xdr:colOff>
      <xdr:row>96</xdr:row>
      <xdr:rowOff>105908</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46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122435</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238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14939</xdr:rowOff>
    </xdr:from>
    <xdr:to>
      <xdr:col>6</xdr:col>
      <xdr:colOff>38100</xdr:colOff>
      <xdr:row>96</xdr:row>
      <xdr:rowOff>116539</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47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133066</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249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86471</xdr:rowOff>
    </xdr:from>
    <xdr:to>
      <xdr:col>24</xdr:col>
      <xdr:colOff>114300</xdr:colOff>
      <xdr:row>97</xdr:row>
      <xdr:rowOff>16621</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54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64898</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524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97606</xdr:rowOff>
    </xdr:from>
    <xdr:to>
      <xdr:col>20</xdr:col>
      <xdr:colOff>38100</xdr:colOff>
      <xdr:row>97</xdr:row>
      <xdr:rowOff>27756</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55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18883</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6649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126991</xdr:rowOff>
    </xdr:from>
    <xdr:to>
      <xdr:col>15</xdr:col>
      <xdr:colOff>101600</xdr:colOff>
      <xdr:row>97</xdr:row>
      <xdr:rowOff>57141</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586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48268</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67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145965</xdr:rowOff>
    </xdr:from>
    <xdr:to>
      <xdr:col>10</xdr:col>
      <xdr:colOff>165100</xdr:colOff>
      <xdr:row>97</xdr:row>
      <xdr:rowOff>76115</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60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67242</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697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152118</xdr:rowOff>
    </xdr:from>
    <xdr:to>
      <xdr:col>6</xdr:col>
      <xdr:colOff>38100</xdr:colOff>
      <xdr:row>97</xdr:row>
      <xdr:rowOff>82268</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611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73395</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70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98923</xdr:rowOff>
    </xdr:from>
    <xdr:to>
      <xdr:col>54</xdr:col>
      <xdr:colOff>189865</xdr:colOff>
      <xdr:row>38</xdr:row>
      <xdr:rowOff>137099</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413873"/>
          <a:ext cx="1270" cy="1238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140926</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65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137099</xdr:rowOff>
    </xdr:from>
    <xdr:to>
      <xdr:col>55</xdr:col>
      <xdr:colOff>88900</xdr:colOff>
      <xdr:row>38</xdr:row>
      <xdr:rowOff>137099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65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45600</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189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98923</xdr:rowOff>
    </xdr:from>
    <xdr:to>
      <xdr:col>55</xdr:col>
      <xdr:colOff>88900</xdr:colOff>
      <xdr:row>31</xdr:row>
      <xdr:rowOff>98923</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413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77450</xdr:rowOff>
    </xdr:from>
    <xdr:to>
      <xdr:col>55</xdr:col>
      <xdr:colOff>0</xdr:colOff>
      <xdr:row>38</xdr:row>
      <xdr:rowOff>82247</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9639300" y="6592550"/>
          <a:ext cx="838200" cy="4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171032</xdr:rowOff>
    </xdr:from>
    <xdr:ext cx="599010"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61717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148155</xdr:rowOff>
    </xdr:from>
    <xdr:to>
      <xdr:col>55</xdr:col>
      <xdr:colOff>50800</xdr:colOff>
      <xdr:row>37</xdr:row>
      <xdr:rowOff>78305</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71560</xdr:rowOff>
    </xdr:from>
    <xdr:to>
      <xdr:col>50</xdr:col>
      <xdr:colOff>114300</xdr:colOff>
      <xdr:row>38</xdr:row>
      <xdr:rowOff>77450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8750300" y="6586660"/>
          <a:ext cx="889000" cy="5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134586</xdr:rowOff>
    </xdr:from>
    <xdr:to>
      <xdr:col>50</xdr:col>
      <xdr:colOff>165100</xdr:colOff>
      <xdr:row>37</xdr:row>
      <xdr:rowOff>64736</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81263</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39795" y="6082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71560</xdr:rowOff>
    </xdr:from>
    <xdr:to>
      <xdr:col>45</xdr:col>
      <xdr:colOff>177800</xdr:colOff>
      <xdr:row>38</xdr:row>
      <xdr:rowOff>79885</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6586660"/>
          <a:ext cx="889000" cy="8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162862</xdr:rowOff>
    </xdr:from>
    <xdr:to>
      <xdr:col>46</xdr:col>
      <xdr:colOff>38100</xdr:colOff>
      <xdr:row>37</xdr:row>
      <xdr:rowOff>93012</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6335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109539</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6110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33060</xdr:rowOff>
    </xdr:from>
    <xdr:to>
      <xdr:col>41</xdr:col>
      <xdr:colOff>50800</xdr:colOff>
      <xdr:row>38</xdr:row>
      <xdr:rowOff>79885</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6972300" y="6548160"/>
          <a:ext cx="889000" cy="46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2137</xdr:rowOff>
    </xdr:from>
    <xdr:to>
      <xdr:col>41</xdr:col>
      <xdr:colOff>101600</xdr:colOff>
      <xdr:row>37</xdr:row>
      <xdr:rowOff>103737</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3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120264</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61795" y="6121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13572</xdr:rowOff>
    </xdr:from>
    <xdr:to>
      <xdr:col>36</xdr:col>
      <xdr:colOff>165100</xdr:colOff>
      <xdr:row>37</xdr:row>
      <xdr:rowOff>115172</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3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131699</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672795" y="61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31447</xdr:rowOff>
    </xdr:from>
    <xdr:to>
      <xdr:col>55</xdr:col>
      <xdr:colOff>50800</xdr:colOff>
      <xdr:row>38</xdr:row>
      <xdr:rowOff>133047</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546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117824</xdr:rowOff>
    </xdr:from>
    <xdr:ext cx="534377"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6461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26650</xdr:rowOff>
    </xdr:from>
    <xdr:to>
      <xdr:col>50</xdr:col>
      <xdr:colOff>165100</xdr:colOff>
      <xdr:row>38</xdr:row>
      <xdr:rowOff>128250</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654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119377</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72111" y="663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20760</xdr:rowOff>
    </xdr:from>
    <xdr:to>
      <xdr:col>46</xdr:col>
      <xdr:colOff>38100</xdr:colOff>
      <xdr:row>38</xdr:row>
      <xdr:rowOff>122360</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653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113487</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83111" y="6628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29085</xdr:rowOff>
    </xdr:from>
    <xdr:to>
      <xdr:col>41</xdr:col>
      <xdr:colOff>101600</xdr:colOff>
      <xdr:row>38</xdr:row>
      <xdr:rowOff>130685</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54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121812</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94111" y="663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153710</xdr:rowOff>
    </xdr:from>
    <xdr:to>
      <xdr:col>36</xdr:col>
      <xdr:colOff>165100</xdr:colOff>
      <xdr:row>38</xdr:row>
      <xdr:rowOff>83860</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49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74987</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705111" y="6590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74945</xdr:rowOff>
    </xdr:from>
    <xdr:to>
      <xdr:col>54</xdr:col>
      <xdr:colOff>189865</xdr:colOff>
      <xdr:row>58</xdr:row>
      <xdr:rowOff>123073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818895"/>
          <a:ext cx="1270" cy="1248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126900</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07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123073</xdr:rowOff>
    </xdr:from>
    <xdr:to>
      <xdr:col>55</xdr:col>
      <xdr:colOff>88900</xdr:colOff>
      <xdr:row>58</xdr:row>
      <xdr:rowOff>123073</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067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21622</xdr:rowOff>
    </xdr:from>
    <xdr:ext cx="690189"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5941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2,766,633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74945</xdr:rowOff>
    </xdr:from>
    <xdr:to>
      <xdr:col>55</xdr:col>
      <xdr:colOff>88900</xdr:colOff>
      <xdr:row>51</xdr:row>
      <xdr:rowOff>74945</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818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158185</xdr:rowOff>
    </xdr:from>
    <xdr:to>
      <xdr:col>55</xdr:col>
      <xdr:colOff>0</xdr:colOff>
      <xdr:row>58</xdr:row>
      <xdr:rowOff>100030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9639300" y="9930835"/>
          <a:ext cx="838200" cy="113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159060</xdr:rowOff>
    </xdr:from>
    <xdr:ext cx="599010"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7602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136183</xdr:rowOff>
    </xdr:from>
    <xdr:to>
      <xdr:col>55</xdr:col>
      <xdr:colOff>50800</xdr:colOff>
      <xdr:row>58</xdr:row>
      <xdr:rowOff>66333</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908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158185</xdr:rowOff>
    </xdr:from>
    <xdr:to>
      <xdr:col>50</xdr:col>
      <xdr:colOff>114300</xdr:colOff>
      <xdr:row>58</xdr:row>
      <xdr:rowOff>68390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8750300" y="9930835"/>
          <a:ext cx="889000" cy="81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127226</xdr:rowOff>
    </xdr:from>
    <xdr:to>
      <xdr:col>50</xdr:col>
      <xdr:colOff>165100</xdr:colOff>
      <xdr:row>58</xdr:row>
      <xdr:rowOff>57376</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989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48503</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9992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67922</xdr:rowOff>
    </xdr:from>
    <xdr:to>
      <xdr:col>45</xdr:col>
      <xdr:colOff>177800</xdr:colOff>
      <xdr:row>58</xdr:row>
      <xdr:rowOff>68390</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7861300" y="10012022"/>
          <a:ext cx="889000" cy="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126873</xdr:rowOff>
    </xdr:from>
    <xdr:to>
      <xdr:col>46</xdr:col>
      <xdr:colOff>38100</xdr:colOff>
      <xdr:row>58</xdr:row>
      <xdr:rowOff>57023</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8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73550</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967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15357</xdr:rowOff>
    </xdr:from>
    <xdr:to>
      <xdr:col>41</xdr:col>
      <xdr:colOff>50800</xdr:colOff>
      <xdr:row>58</xdr:row>
      <xdr:rowOff>67922</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6972300" y="9959457"/>
          <a:ext cx="889000" cy="52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132124</xdr:rowOff>
    </xdr:from>
    <xdr:to>
      <xdr:col>41</xdr:col>
      <xdr:colOff>101600</xdr:colOff>
      <xdr:row>58</xdr:row>
      <xdr:rowOff>62274</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90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78801</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61795" y="9680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108097</xdr:rowOff>
    </xdr:from>
    <xdr:to>
      <xdr:col>36</xdr:col>
      <xdr:colOff>165100</xdr:colOff>
      <xdr:row>58</xdr:row>
      <xdr:rowOff>38247</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880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54774</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9655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49230</xdr:rowOff>
    </xdr:from>
    <xdr:to>
      <xdr:col>55</xdr:col>
      <xdr:colOff>50800</xdr:colOff>
      <xdr:row>58</xdr:row>
      <xdr:rowOff>150830</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999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135607</xdr:rowOff>
    </xdr:from>
    <xdr:ext cx="534377"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908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107385</xdr:rowOff>
    </xdr:from>
    <xdr:to>
      <xdr:col>50</xdr:col>
      <xdr:colOff>165100</xdr:colOff>
      <xdr:row>58</xdr:row>
      <xdr:rowOff>37535</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988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54062</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39795" y="9655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17590</xdr:rowOff>
    </xdr:from>
    <xdr:to>
      <xdr:col>46</xdr:col>
      <xdr:colOff>38100</xdr:colOff>
      <xdr:row>58</xdr:row>
      <xdr:rowOff>119190</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9961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110317</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50795" y="10054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17122</xdr:rowOff>
    </xdr:from>
    <xdr:to>
      <xdr:col>41</xdr:col>
      <xdr:colOff>101600</xdr:colOff>
      <xdr:row>58</xdr:row>
      <xdr:rowOff>118722</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996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109849</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61795" y="10053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136007</xdr:rowOff>
    </xdr:from>
    <xdr:to>
      <xdr:col>36</xdr:col>
      <xdr:colOff>165100</xdr:colOff>
      <xdr:row>58</xdr:row>
      <xdr:rowOff>66157</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990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57284</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672795" y="10001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56104</xdr:rowOff>
    </xdr:from>
    <xdr:to>
      <xdr:col>54</xdr:col>
      <xdr:colOff>189865</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229054"/>
          <a:ext cx="1270" cy="1359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2781</xdr:rowOff>
    </xdr:from>
    <xdr:ext cx="690189"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20042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56104</xdr:rowOff>
    </xdr:from>
    <xdr:to>
      <xdr:col>55</xdr:col>
      <xdr:colOff>88900</xdr:colOff>
      <xdr:row>71</xdr:row>
      <xdr:rowOff>56104</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229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38765</xdr:rowOff>
    </xdr:from>
    <xdr:to>
      <xdr:col>55</xdr:col>
      <xdr:colOff>0</xdr:colOff>
      <xdr:row>79</xdr:row>
      <xdr:rowOff>40935</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9639300" y="13240415"/>
          <a:ext cx="838200" cy="345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99516</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301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76639</xdr:rowOff>
    </xdr:from>
    <xdr:to>
      <xdr:col>55</xdr:col>
      <xdr:colOff>50800</xdr:colOff>
      <xdr:row>79</xdr:row>
      <xdr:rowOff>6789</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44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38765</xdr:rowOff>
    </xdr:from>
    <xdr:to>
      <xdr:col>50</xdr:col>
      <xdr:colOff>114300</xdr:colOff>
      <xdr:row>78</xdr:row>
      <xdr:rowOff>107231</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8750300" y="13240415"/>
          <a:ext cx="889000" cy="239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65376</xdr:rowOff>
    </xdr:from>
    <xdr:to>
      <xdr:col>50</xdr:col>
      <xdr:colOff>165100</xdr:colOff>
      <xdr:row>78</xdr:row>
      <xdr:rowOff>166976</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43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158103</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531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107231</xdr:rowOff>
    </xdr:from>
    <xdr:to>
      <xdr:col>45</xdr:col>
      <xdr:colOff>177800</xdr:colOff>
      <xdr:row>79</xdr:row>
      <xdr:rowOff>44450</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7861300" y="13480331"/>
          <a:ext cx="889000" cy="10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44543</xdr:rowOff>
    </xdr:from>
    <xdr:to>
      <xdr:col>46</xdr:col>
      <xdr:colOff>38100</xdr:colOff>
      <xdr:row>78</xdr:row>
      <xdr:rowOff>146143</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41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162670</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19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24747</xdr:rowOff>
    </xdr:from>
    <xdr:to>
      <xdr:col>41</xdr:col>
      <xdr:colOff>50800</xdr:colOff>
      <xdr:row>79</xdr:row>
      <xdr:rowOff>44450</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6972300" y="13397847"/>
          <a:ext cx="889000" cy="191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17207</xdr:rowOff>
    </xdr:from>
    <xdr:to>
      <xdr:col>41</xdr:col>
      <xdr:colOff>101600</xdr:colOff>
      <xdr:row>78</xdr:row>
      <xdr:rowOff>118807</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135334</xdr:rowOff>
    </xdr:from>
    <xdr:ext cx="59901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61795" y="13165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135992</xdr:rowOff>
    </xdr:from>
    <xdr:to>
      <xdr:col>36</xdr:col>
      <xdr:colOff>165100</xdr:colOff>
      <xdr:row>78</xdr:row>
      <xdr:rowOff>66142</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82669</xdr:rowOff>
    </xdr:from>
    <xdr:ext cx="59901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672795" y="13112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161585</xdr:rowOff>
    </xdr:from>
    <xdr:to>
      <xdr:col>55</xdr:col>
      <xdr:colOff>50800</xdr:colOff>
      <xdr:row>79</xdr:row>
      <xdr:rowOff>91735</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53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76512</xdr:rowOff>
    </xdr:from>
    <xdr:ext cx="469744"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449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159415</xdr:rowOff>
    </xdr:from>
    <xdr:to>
      <xdr:col>50</xdr:col>
      <xdr:colOff>165100</xdr:colOff>
      <xdr:row>77</xdr:row>
      <xdr:rowOff>89565</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189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106093</xdr:rowOff>
    </xdr:from>
    <xdr:ext cx="59901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339795" y="12964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56431</xdr:rowOff>
    </xdr:from>
    <xdr:to>
      <xdr:col>46</xdr:col>
      <xdr:colOff>38100</xdr:colOff>
      <xdr:row>78</xdr:row>
      <xdr:rowOff>158031</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429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149158</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483111" y="13522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165100</xdr:rowOff>
    </xdr:from>
    <xdr:to>
      <xdr:col>41</xdr:col>
      <xdr:colOff>101600</xdr:colOff>
      <xdr:row>79</xdr:row>
      <xdr:rowOff>95250</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79</xdr:row>
      <xdr:rowOff>86377</xdr:rowOff>
    </xdr:from>
    <xdr:ext cx="249299"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73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145397</xdr:rowOff>
    </xdr:from>
    <xdr:to>
      <xdr:col>36</xdr:col>
      <xdr:colOff>165100</xdr:colOff>
      <xdr:row>78</xdr:row>
      <xdr:rowOff>75547</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347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78</xdr:row>
      <xdr:rowOff>66674</xdr:rowOff>
    </xdr:from>
    <xdr:ext cx="599010"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672795" y="13439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100878</xdr:rowOff>
    </xdr:from>
    <xdr:to>
      <xdr:col>54</xdr:col>
      <xdr:colOff>189865</xdr:colOff>
      <xdr:row>98</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874278"/>
          <a:ext cx="1270" cy="106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47555</xdr:rowOff>
    </xdr:from>
    <xdr:ext cx="690189"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6495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2,334,913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100878</xdr:rowOff>
    </xdr:from>
    <xdr:to>
      <xdr:col>55</xdr:col>
      <xdr:colOff>88900</xdr:colOff>
      <xdr:row>92</xdr:row>
      <xdr:rowOff>100878</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874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109675</xdr:rowOff>
    </xdr:from>
    <xdr:to>
      <xdr:col>55</xdr:col>
      <xdr:colOff>0</xdr:colOff>
      <xdr:row>98</xdr:row>
      <xdr:rowOff>115157</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9639300" y="16911775"/>
          <a:ext cx="838200" cy="5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48130</xdr:rowOff>
    </xdr:from>
    <xdr:ext cx="599010"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6787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25253</xdr:rowOff>
    </xdr:from>
    <xdr:to>
      <xdr:col>55</xdr:col>
      <xdr:colOff>50800</xdr:colOff>
      <xdr:row>98</xdr:row>
      <xdr:rowOff>126853</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8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115157</xdr:rowOff>
    </xdr:from>
    <xdr:to>
      <xdr:col>50</xdr:col>
      <xdr:colOff>114300</xdr:colOff>
      <xdr:row>98</xdr:row>
      <xdr:rowOff>129764</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8750300" y="16917257"/>
          <a:ext cx="889000" cy="14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17259</xdr:rowOff>
    </xdr:from>
    <xdr:to>
      <xdr:col>50</xdr:col>
      <xdr:colOff>165100</xdr:colOff>
      <xdr:row>98</xdr:row>
      <xdr:rowOff>118859</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81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135386</xdr:rowOff>
    </xdr:from>
    <xdr:ext cx="59901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39795" y="1659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74949</xdr:rowOff>
    </xdr:from>
    <xdr:to>
      <xdr:col>45</xdr:col>
      <xdr:colOff>177800</xdr:colOff>
      <xdr:row>98</xdr:row>
      <xdr:rowOff>129764</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7861300" y="16877049"/>
          <a:ext cx="889000" cy="54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21895</xdr:rowOff>
    </xdr:from>
    <xdr:to>
      <xdr:col>46</xdr:col>
      <xdr:colOff>38100</xdr:colOff>
      <xdr:row>98</xdr:row>
      <xdr:rowOff>123495</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82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140022</xdr:rowOff>
    </xdr:from>
    <xdr:ext cx="59901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50795" y="16599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74949</xdr:rowOff>
    </xdr:from>
    <xdr:to>
      <xdr:col>41</xdr:col>
      <xdr:colOff>50800</xdr:colOff>
      <xdr:row>98</xdr:row>
      <xdr:rowOff>88840</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6972300" y="16877049"/>
          <a:ext cx="889000" cy="13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30533</xdr:rowOff>
    </xdr:from>
    <xdr:to>
      <xdr:col>41</xdr:col>
      <xdr:colOff>101600</xdr:colOff>
      <xdr:row>98</xdr:row>
      <xdr:rowOff>132133</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83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123260</xdr:rowOff>
    </xdr:from>
    <xdr:ext cx="59901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61795" y="16925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28342</xdr:rowOff>
    </xdr:from>
    <xdr:to>
      <xdr:col>36</xdr:col>
      <xdr:colOff>165100</xdr:colOff>
      <xdr:row>98</xdr:row>
      <xdr:rowOff>129942</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83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146469</xdr:rowOff>
    </xdr:from>
    <xdr:ext cx="59901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672795" y="16605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58875</xdr:rowOff>
    </xdr:from>
    <xdr:to>
      <xdr:col>55</xdr:col>
      <xdr:colOff>50800</xdr:colOff>
      <xdr:row>98</xdr:row>
      <xdr:rowOff>160475</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86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3680</xdr:rowOff>
    </xdr:from>
    <xdr:ext cx="534377"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805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64357</xdr:rowOff>
    </xdr:from>
    <xdr:to>
      <xdr:col>50</xdr:col>
      <xdr:colOff>165100</xdr:colOff>
      <xdr:row>98</xdr:row>
      <xdr:rowOff>165957</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866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157084</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72111" y="1695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78964</xdr:rowOff>
    </xdr:from>
    <xdr:to>
      <xdr:col>46</xdr:col>
      <xdr:colOff>38100</xdr:colOff>
      <xdr:row>99</xdr:row>
      <xdr:rowOff>9114</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88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241</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973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24149</xdr:rowOff>
    </xdr:from>
    <xdr:to>
      <xdr:col>41</xdr:col>
      <xdr:colOff>101600</xdr:colOff>
      <xdr:row>98</xdr:row>
      <xdr:rowOff>125749</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82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142276</xdr:rowOff>
    </xdr:from>
    <xdr:ext cx="59901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61795" y="16601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38040</xdr:rowOff>
    </xdr:from>
    <xdr:to>
      <xdr:col>36</xdr:col>
      <xdr:colOff>165100</xdr:colOff>
      <xdr:row>98</xdr:row>
      <xdr:rowOff>139640</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84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130767</xdr:rowOff>
    </xdr:from>
    <xdr:ext cx="59901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672795" y="16932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98434</xdr:rowOff>
    </xdr:from>
    <xdr:to>
      <xdr:col>85</xdr:col>
      <xdr:colOff>126364</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413384"/>
          <a:ext cx="1269" cy="131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45111</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188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98434</xdr:rowOff>
    </xdr:from>
    <xdr:to>
      <xdr:col>86</xdr:col>
      <xdr:colOff>25400</xdr:colOff>
      <xdr:row>31</xdr:row>
      <xdr:rowOff>98434</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413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28696</xdr:rowOff>
    </xdr:from>
    <xdr:to>
      <xdr:col>85</xdr:col>
      <xdr:colOff>127000</xdr:colOff>
      <xdr:row>39</xdr:row>
      <xdr:rowOff>43612</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5481300" y="6715246"/>
          <a:ext cx="838200" cy="14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114882</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458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92005</xdr:rowOff>
    </xdr:from>
    <xdr:to>
      <xdr:col>85</xdr:col>
      <xdr:colOff>177800</xdr:colOff>
      <xdr:row>39</xdr:row>
      <xdr:rowOff>22155</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60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43612</xdr:rowOff>
    </xdr:from>
    <xdr:to>
      <xdr:col>81</xdr:col>
      <xdr:colOff>50800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4592300" y="6730162"/>
          <a:ext cx="889000" cy="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100532</xdr:rowOff>
    </xdr:from>
    <xdr:to>
      <xdr:col>81</xdr:col>
      <xdr:colOff>101600</xdr:colOff>
      <xdr:row>39</xdr:row>
      <xdr:rowOff>30682</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6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47209</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390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94204</xdr:rowOff>
    </xdr:from>
    <xdr:to>
      <xdr:col>76</xdr:col>
      <xdr:colOff>165100</xdr:colOff>
      <xdr:row>39</xdr:row>
      <xdr:rowOff>24354</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40881</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638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109722</xdr:rowOff>
    </xdr:from>
    <xdr:to>
      <xdr:col>72</xdr:col>
      <xdr:colOff>38100</xdr:colOff>
      <xdr:row>39</xdr:row>
      <xdr:rowOff>39872</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56399</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36111" y="640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96024</xdr:rowOff>
    </xdr:from>
    <xdr:to>
      <xdr:col>67</xdr:col>
      <xdr:colOff>101600</xdr:colOff>
      <xdr:row>39</xdr:row>
      <xdr:rowOff>26174</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42702</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47111" y="63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149346</xdr:rowOff>
    </xdr:from>
    <xdr:to>
      <xdr:col>85</xdr:col>
      <xdr:colOff>177800</xdr:colOff>
      <xdr:row>39</xdr:row>
      <xdr:rowOff>79496</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664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70433</xdr:rowOff>
    </xdr:from>
    <xdr:ext cx="469744"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585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164262</xdr:rowOff>
    </xdr:from>
    <xdr:to>
      <xdr:col>81</xdr:col>
      <xdr:colOff>101600</xdr:colOff>
      <xdr:row>39</xdr:row>
      <xdr:rowOff>94412</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679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85539</xdr:rowOff>
    </xdr:from>
    <xdr:ext cx="378565"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92017" y="67720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27686</xdr:rowOff>
    </xdr:from>
    <xdr:to>
      <xdr:col>85</xdr:col>
      <xdr:colOff>126364</xdr:colOff>
      <xdr:row>58</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flipV="1">
          <a:off x="16317595" y="8771636"/>
          <a:ext cx="1269"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22877</xdr:rowOff>
    </xdr:from>
    <xdr:ext cx="249299" cy="259045"/>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1013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145813</xdr:rowOff>
    </xdr:from>
    <xdr:ext cx="469744" cy="259045"/>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8546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27686</xdr:rowOff>
    </xdr:from>
    <xdr:to>
      <xdr:col>86</xdr:col>
      <xdr:colOff>25400</xdr:colOff>
      <xdr:row>51</xdr:row>
      <xdr:rowOff>27686</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8771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111777</xdr:rowOff>
    </xdr:from>
    <xdr:ext cx="249299" cy="25904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9884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84100</xdr:rowOff>
    </xdr:from>
    <xdr:to>
      <xdr:col>81</xdr:col>
      <xdr:colOff>101600</xdr:colOff>
      <xdr:row>59</xdr:row>
      <xdr:rowOff>14250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100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57</xdr:row>
      <xdr:rowOff>30777</xdr:rowOff>
    </xdr:from>
    <xdr:ext cx="313932"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24333" y="98034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67183</xdr:rowOff>
    </xdr:from>
    <xdr:to>
      <xdr:col>76</xdr:col>
      <xdr:colOff>165100</xdr:colOff>
      <xdr:row>58</xdr:row>
      <xdr:rowOff>168783</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13860</xdr:rowOff>
    </xdr:from>
    <xdr:ext cx="313932"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35333" y="97865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67411</xdr:rowOff>
    </xdr:from>
    <xdr:to>
      <xdr:col>72</xdr:col>
      <xdr:colOff>38100</xdr:colOff>
      <xdr:row>58</xdr:row>
      <xdr:rowOff>169011</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57</xdr:row>
      <xdr:rowOff>14088</xdr:rowOff>
    </xdr:from>
    <xdr:ext cx="313932"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46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52095</xdr:rowOff>
    </xdr:from>
    <xdr:to>
      <xdr:col>67</xdr:col>
      <xdr:colOff>101600</xdr:colOff>
      <xdr:row>58</xdr:row>
      <xdr:rowOff>153695</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56</xdr:row>
      <xdr:rowOff>170222</xdr:rowOff>
    </xdr:from>
    <xdr:ext cx="378565"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25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67327</xdr:rowOff>
    </xdr:from>
    <xdr:ext cx="249299" cy="25904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13402</xdr:rowOff>
    </xdr:from>
    <xdr:to>
      <xdr:col>85</xdr:col>
      <xdr:colOff>126364</xdr:colOff>
      <xdr:row>79</xdr:row>
      <xdr:rowOff>43918</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186352"/>
          <a:ext cx="1269" cy="140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47745</xdr:rowOff>
    </xdr:from>
    <xdr:ext cx="378565"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592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43918</xdr:rowOff>
    </xdr:from>
    <xdr:to>
      <xdr:col>86</xdr:col>
      <xdr:colOff>25400</xdr:colOff>
      <xdr:row>79</xdr:row>
      <xdr:rowOff>43918</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588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131529</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961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13402</xdr:rowOff>
    </xdr:from>
    <xdr:to>
      <xdr:col>86</xdr:col>
      <xdr:colOff>25400</xdr:colOff>
      <xdr:row>71</xdr:row>
      <xdr:rowOff>13402</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18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17658</xdr:rowOff>
    </xdr:from>
    <xdr:to>
      <xdr:col>85</xdr:col>
      <xdr:colOff>127000</xdr:colOff>
      <xdr:row>77</xdr:row>
      <xdr:rowOff>85274</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5481300" y="13219308"/>
          <a:ext cx="838200" cy="67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41277</xdr:rowOff>
    </xdr:from>
    <xdr:ext cx="599010"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32429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62850</xdr:rowOff>
    </xdr:from>
    <xdr:to>
      <xdr:col>85</xdr:col>
      <xdr:colOff>177800</xdr:colOff>
      <xdr:row>77</xdr:row>
      <xdr:rowOff>164450</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17658</xdr:rowOff>
    </xdr:from>
    <xdr:to>
      <xdr:col>81</xdr:col>
      <xdr:colOff>50800</xdr:colOff>
      <xdr:row>78</xdr:row>
      <xdr:rowOff>95321</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4592300" y="13219308"/>
          <a:ext cx="889000" cy="249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53739</xdr:rowOff>
    </xdr:from>
    <xdr:to>
      <xdr:col>81</xdr:col>
      <xdr:colOff>101600</xdr:colOff>
      <xdr:row>77</xdr:row>
      <xdr:rowOff>155339</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146466</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181795" y="13348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94500</xdr:rowOff>
    </xdr:from>
    <xdr:to>
      <xdr:col>76</xdr:col>
      <xdr:colOff>114300</xdr:colOff>
      <xdr:row>78</xdr:row>
      <xdr:rowOff>95321</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3703300" y="13467600"/>
          <a:ext cx="889000" cy="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58052</xdr:rowOff>
    </xdr:from>
    <xdr:to>
      <xdr:col>76</xdr:col>
      <xdr:colOff>165100</xdr:colOff>
      <xdr:row>77</xdr:row>
      <xdr:rowOff>159652</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4729</xdr:rowOff>
    </xdr:from>
    <xdr:ext cx="59901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292795" y="1303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36812</xdr:rowOff>
    </xdr:from>
    <xdr:to>
      <xdr:col>71</xdr:col>
      <xdr:colOff>177800</xdr:colOff>
      <xdr:row>78</xdr:row>
      <xdr:rowOff>94500</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2814300" y="13409912"/>
          <a:ext cx="889000" cy="57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57947</xdr:rowOff>
    </xdr:from>
    <xdr:to>
      <xdr:col>72</xdr:col>
      <xdr:colOff>38100</xdr:colOff>
      <xdr:row>77</xdr:row>
      <xdr:rowOff>159547</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4624</xdr:rowOff>
    </xdr:from>
    <xdr:ext cx="59901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03795" y="13034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52620</xdr:rowOff>
    </xdr:from>
    <xdr:to>
      <xdr:col>67</xdr:col>
      <xdr:colOff>101600</xdr:colOff>
      <xdr:row>77</xdr:row>
      <xdr:rowOff>154220</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170747</xdr:rowOff>
    </xdr:from>
    <xdr:ext cx="59901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14795" y="13029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34474</xdr:rowOff>
    </xdr:from>
    <xdr:to>
      <xdr:col>85</xdr:col>
      <xdr:colOff>177800</xdr:colOff>
      <xdr:row>77</xdr:row>
      <xdr:rowOff>136074</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23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57351</xdr:rowOff>
    </xdr:from>
    <xdr:ext cx="599010"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3087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138308</xdr:rowOff>
    </xdr:from>
    <xdr:to>
      <xdr:col>81</xdr:col>
      <xdr:colOff>101600</xdr:colOff>
      <xdr:row>77</xdr:row>
      <xdr:rowOff>68458</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168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84985</xdr:rowOff>
    </xdr:from>
    <xdr:ext cx="59901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181795" y="12943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44521</xdr:rowOff>
    </xdr:from>
    <xdr:to>
      <xdr:col>76</xdr:col>
      <xdr:colOff>165100</xdr:colOff>
      <xdr:row>78</xdr:row>
      <xdr:rowOff>146121</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417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137248</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325111" y="1351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43700</xdr:rowOff>
    </xdr:from>
    <xdr:to>
      <xdr:col>72</xdr:col>
      <xdr:colOff>38100</xdr:colOff>
      <xdr:row>78</xdr:row>
      <xdr:rowOff>145300</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136427</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36111" y="1350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157462</xdr:rowOff>
    </xdr:from>
    <xdr:to>
      <xdr:col>67</xdr:col>
      <xdr:colOff>101600</xdr:colOff>
      <xdr:row>78</xdr:row>
      <xdr:rowOff>87612</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35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78739</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47111" y="13451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21970</xdr:rowOff>
    </xdr:from>
    <xdr:ext cx="685572"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760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108407</xdr:rowOff>
    </xdr:from>
    <xdr:to>
      <xdr:col>85</xdr:col>
      <xdr:colOff>126364</xdr:colOff>
      <xdr:row>99</xdr:row>
      <xdr:rowOff>98879</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538907"/>
          <a:ext cx="1269" cy="1533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102706</xdr:rowOff>
    </xdr:from>
    <xdr:ext cx="249299"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98879</xdr:rowOff>
    </xdr:from>
    <xdr:to>
      <xdr:col>86</xdr:col>
      <xdr:colOff>25400</xdr:colOff>
      <xdr:row>99</xdr:row>
      <xdr:rowOff>98879</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55084</xdr:rowOff>
    </xdr:from>
    <xdr:ext cx="690189"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3141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108407</xdr:rowOff>
    </xdr:from>
    <xdr:to>
      <xdr:col>86</xdr:col>
      <xdr:colOff>25400</xdr:colOff>
      <xdr:row>90</xdr:row>
      <xdr:rowOff>108407</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53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16663</xdr:rowOff>
    </xdr:from>
    <xdr:to>
      <xdr:col>85</xdr:col>
      <xdr:colOff>127000</xdr:colOff>
      <xdr:row>99</xdr:row>
      <xdr:rowOff>75315</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5481300" y="16990213"/>
          <a:ext cx="838200" cy="58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120169</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922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141742</xdr:rowOff>
    </xdr:from>
    <xdr:to>
      <xdr:col>85</xdr:col>
      <xdr:colOff>177800</xdr:colOff>
      <xdr:row>99</xdr:row>
      <xdr:rowOff>71892</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94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34221</xdr:rowOff>
    </xdr:from>
    <xdr:to>
      <xdr:col>81</xdr:col>
      <xdr:colOff>50800</xdr:colOff>
      <xdr:row>99</xdr:row>
      <xdr:rowOff>75315</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4592300" y="17007771"/>
          <a:ext cx="889000" cy="41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131051</xdr:rowOff>
    </xdr:from>
    <xdr:to>
      <xdr:col>81</xdr:col>
      <xdr:colOff>101600</xdr:colOff>
      <xdr:row>99</xdr:row>
      <xdr:rowOff>61201</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933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77728</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708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34221</xdr:rowOff>
    </xdr:from>
    <xdr:to>
      <xdr:col>76</xdr:col>
      <xdr:colOff>114300</xdr:colOff>
      <xdr:row>99</xdr:row>
      <xdr:rowOff>42357</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3703300" y="17007771"/>
          <a:ext cx="889000" cy="8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141887</xdr:rowOff>
    </xdr:from>
    <xdr:to>
      <xdr:col>76</xdr:col>
      <xdr:colOff>165100</xdr:colOff>
      <xdr:row>99</xdr:row>
      <xdr:rowOff>72037</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94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88564</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71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42357</xdr:rowOff>
    </xdr:from>
    <xdr:to>
      <xdr:col>71</xdr:col>
      <xdr:colOff>177800</xdr:colOff>
      <xdr:row>99</xdr:row>
      <xdr:rowOff>44559</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2814300" y="17015907"/>
          <a:ext cx="889000" cy="2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133035</xdr:rowOff>
    </xdr:from>
    <xdr:to>
      <xdr:col>72</xdr:col>
      <xdr:colOff>38100</xdr:colOff>
      <xdr:row>99</xdr:row>
      <xdr:rowOff>63185</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93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79712</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71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147664</xdr:rowOff>
    </xdr:from>
    <xdr:to>
      <xdr:col>67</xdr:col>
      <xdr:colOff>101600</xdr:colOff>
      <xdr:row>99</xdr:row>
      <xdr:rowOff>77814</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94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94341</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72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137313</xdr:rowOff>
    </xdr:from>
    <xdr:to>
      <xdr:col>85</xdr:col>
      <xdr:colOff>177800</xdr:colOff>
      <xdr:row>99</xdr:row>
      <xdr:rowOff>67463</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93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96690</xdr:rowOff>
    </xdr:from>
    <xdr:ext cx="534377"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727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24515</xdr:rowOff>
    </xdr:from>
    <xdr:to>
      <xdr:col>81</xdr:col>
      <xdr:colOff>101600</xdr:colOff>
      <xdr:row>99</xdr:row>
      <xdr:rowOff>126115</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99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117242</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14111" y="1709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154871</xdr:rowOff>
    </xdr:from>
    <xdr:to>
      <xdr:col>76</xdr:col>
      <xdr:colOff>165100</xdr:colOff>
      <xdr:row>99</xdr:row>
      <xdr:rowOff>85021</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95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76148</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25111" y="1704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163007</xdr:rowOff>
    </xdr:from>
    <xdr:to>
      <xdr:col>72</xdr:col>
      <xdr:colOff>38100</xdr:colOff>
      <xdr:row>99</xdr:row>
      <xdr:rowOff>93157</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965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84284</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36111" y="17057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165209</xdr:rowOff>
    </xdr:from>
    <xdr:to>
      <xdr:col>67</xdr:col>
      <xdr:colOff>101600</xdr:colOff>
      <xdr:row>99</xdr:row>
      <xdr:rowOff>95359</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967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86486</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47111" y="17060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11531</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155031"/>
          <a:ext cx="1269" cy="1575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74293</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760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129658</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493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11531</xdr:rowOff>
    </xdr:from>
    <xdr:to>
      <xdr:col>116</xdr:col>
      <xdr:colOff>152400</xdr:colOff>
      <xdr:row>30</xdr:row>
      <xdr:rowOff>11531</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15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2940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21323300" y="6689490"/>
          <a:ext cx="838200" cy="41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118743</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633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140316</xdr:rowOff>
    </xdr:from>
    <xdr:to>
      <xdr:col>116</xdr:col>
      <xdr:colOff>114300</xdr:colOff>
      <xdr:row>39</xdr:row>
      <xdr:rowOff>70466</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65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147174</xdr:rowOff>
    </xdr:from>
    <xdr:to>
      <xdr:col>112</xdr:col>
      <xdr:colOff>38100</xdr:colOff>
      <xdr:row>39</xdr:row>
      <xdr:rowOff>77324</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66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93851</xdr:rowOff>
    </xdr:from>
    <xdr:ext cx="378565"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134017" y="6437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132906</xdr:rowOff>
    </xdr:from>
    <xdr:to>
      <xdr:col>107</xdr:col>
      <xdr:colOff>101600</xdr:colOff>
      <xdr:row>39</xdr:row>
      <xdr:rowOff>63056</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64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79582</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428" y="642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147974</xdr:rowOff>
    </xdr:from>
    <xdr:to>
      <xdr:col>102</xdr:col>
      <xdr:colOff>165100</xdr:colOff>
      <xdr:row>39</xdr:row>
      <xdr:rowOff>78124</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66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94651</xdr:rowOff>
    </xdr:from>
    <xdr:ext cx="378565"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6017" y="6438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118485</xdr:rowOff>
    </xdr:from>
    <xdr:to>
      <xdr:col>98</xdr:col>
      <xdr:colOff>38100</xdr:colOff>
      <xdr:row>39</xdr:row>
      <xdr:rowOff>48635</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63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65162</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21428" y="6408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123590</xdr:rowOff>
    </xdr:from>
    <xdr:to>
      <xdr:col>116</xdr:col>
      <xdr:colOff>114300</xdr:colOff>
      <xdr:row>39</xdr:row>
      <xdr:rowOff>53740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638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82967</xdr:rowOff>
    </xdr:from>
    <xdr:ext cx="469744"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426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124764</xdr:rowOff>
    </xdr:from>
    <xdr:to>
      <xdr:col>116</xdr:col>
      <xdr:colOff>62864</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525814"/>
          <a:ext cx="1269" cy="1634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71441</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301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124764</xdr:rowOff>
    </xdr:from>
    <xdr:to>
      <xdr:col>116</xdr:col>
      <xdr:colOff>152400</xdr:colOff>
      <xdr:row>49</xdr:row>
      <xdr:rowOff>124764</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52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130804</xdr:rowOff>
    </xdr:from>
    <xdr:to>
      <xdr:col>116</xdr:col>
      <xdr:colOff>63500</xdr:colOff>
      <xdr:row>58</xdr:row>
      <xdr:rowOff>131318</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1323300" y="10074904"/>
          <a:ext cx="838200" cy="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40777</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813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17900</xdr:rowOff>
    </xdr:from>
    <xdr:to>
      <xdr:col>116</xdr:col>
      <xdr:colOff>114300</xdr:colOff>
      <xdr:row>58</xdr:row>
      <xdr:rowOff>119500</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99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69768</xdr:rowOff>
    </xdr:from>
    <xdr:to>
      <xdr:col>111</xdr:col>
      <xdr:colOff>177800</xdr:colOff>
      <xdr:row>58</xdr:row>
      <xdr:rowOff>131318</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0434300" y="9328068"/>
          <a:ext cx="889000" cy="747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3632</xdr:rowOff>
    </xdr:from>
    <xdr:to>
      <xdr:col>112</xdr:col>
      <xdr:colOff>38100</xdr:colOff>
      <xdr:row>58</xdr:row>
      <xdr:rowOff>105232</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994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121759</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972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69768</xdr:rowOff>
    </xdr:from>
    <xdr:to>
      <xdr:col>107</xdr:col>
      <xdr:colOff>50800</xdr:colOff>
      <xdr:row>57</xdr:row>
      <xdr:rowOff>2178</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flipV="1">
          <a:off x="19545300" y="9328068"/>
          <a:ext cx="889000" cy="446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2718</xdr:rowOff>
    </xdr:from>
    <xdr:to>
      <xdr:col>107</xdr:col>
      <xdr:colOff>101600</xdr:colOff>
      <xdr:row>58</xdr:row>
      <xdr:rowOff>104318</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994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95445</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10039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2178</xdr:rowOff>
    </xdr:from>
    <xdr:to>
      <xdr:col>102</xdr:col>
      <xdr:colOff>114300</xdr:colOff>
      <xdr:row>58</xdr:row>
      <xdr:rowOff>132842</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flipV="1">
          <a:off x="18656300" y="9774828"/>
          <a:ext cx="889000" cy="302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163233</xdr:rowOff>
    </xdr:from>
    <xdr:to>
      <xdr:col>102</xdr:col>
      <xdr:colOff>165100</xdr:colOff>
      <xdr:row>58</xdr:row>
      <xdr:rowOff>93383</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993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84510</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10028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157994</xdr:rowOff>
    </xdr:from>
    <xdr:to>
      <xdr:col>98</xdr:col>
      <xdr:colOff>38100</xdr:colOff>
      <xdr:row>58</xdr:row>
      <xdr:rowOff>88144</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993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104671</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9705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80004</xdr:rowOff>
    </xdr:from>
    <xdr:to>
      <xdr:col>116</xdr:col>
      <xdr:colOff>114300</xdr:colOff>
      <xdr:row>59</xdr:row>
      <xdr:rowOff>10154</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10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167778</xdr:rowOff>
    </xdr:from>
    <xdr:ext cx="469744"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9940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80518</xdr:rowOff>
    </xdr:from>
    <xdr:to>
      <xdr:col>112</xdr:col>
      <xdr:colOff>38100</xdr:colOff>
      <xdr:row>59</xdr:row>
      <xdr:rowOff>10668</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1002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1795</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088428" y="10117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18968</xdr:rowOff>
    </xdr:from>
    <xdr:to>
      <xdr:col>107</xdr:col>
      <xdr:colOff>101600</xdr:colOff>
      <xdr:row>54</xdr:row>
      <xdr:rowOff>120568</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9277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52</xdr:row>
      <xdr:rowOff>137095</xdr:rowOff>
    </xdr:from>
    <xdr:ext cx="534377"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167111" y="9052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122828</xdr:rowOff>
    </xdr:from>
    <xdr:to>
      <xdr:col>102</xdr:col>
      <xdr:colOff>165100</xdr:colOff>
      <xdr:row>57</xdr:row>
      <xdr:rowOff>52978</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972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69505</xdr:rowOff>
    </xdr:from>
    <xdr:ext cx="534377"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278111" y="9499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82042</xdr:rowOff>
    </xdr:from>
    <xdr:to>
      <xdr:col>98</xdr:col>
      <xdr:colOff>38100</xdr:colOff>
      <xdr:row>59</xdr:row>
      <xdr:rowOff>12192</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10026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3319</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21428" y="10118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138900</xdr:rowOff>
    </xdr:from>
    <xdr:to>
      <xdr:col>116</xdr:col>
      <xdr:colOff>62864</xdr:colOff>
      <xdr:row>77</xdr:row>
      <xdr:rowOff>101130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2159595" y="12311850"/>
          <a:ext cx="1269" cy="990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104957</xdr:rowOff>
    </xdr:from>
    <xdr:ext cx="534377" cy="259045"/>
    <xdr:sp macro="" textlink="">
      <xdr:nvSpPr>
        <xdr:cNvPr id="852" name="繰出金最小値テキスト">
          <a:extLst>
            <a:ext uri="{FF2B5EF4-FFF2-40B4-BE49-F238E27FC236}">
              <a16:creationId xmlns:a16="http://schemas.microsoft.com/office/drawing/2014/main" id="{00000000-0008-0000-0600-000054030000}"/>
            </a:ext>
          </a:extLst>
        </xdr:cNvPr>
        <xdr:cNvSpPr txBox="1"/>
      </xdr:nvSpPr>
      <xdr:spPr>
        <a:xfrm>
          <a:off x="22212300" y="1330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101130</xdr:rowOff>
    </xdr:from>
    <xdr:to>
      <xdr:col>116</xdr:col>
      <xdr:colOff>152400</xdr:colOff>
      <xdr:row>77</xdr:row>
      <xdr:rowOff>101130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330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85577</xdr:rowOff>
    </xdr:from>
    <xdr:ext cx="599010" cy="259045"/>
    <xdr:sp macro="" textlink="">
      <xdr:nvSpPr>
        <xdr:cNvPr id="854" name="繰出金最大値テキスト">
          <a:extLst>
            <a:ext uri="{FF2B5EF4-FFF2-40B4-BE49-F238E27FC236}">
              <a16:creationId xmlns:a16="http://schemas.microsoft.com/office/drawing/2014/main" id="{00000000-0008-0000-0600-000056030000}"/>
            </a:ext>
          </a:extLst>
        </xdr:cNvPr>
        <xdr:cNvSpPr txBox="1"/>
      </xdr:nvSpPr>
      <xdr:spPr>
        <a:xfrm>
          <a:off x="22212300" y="12087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138900</xdr:rowOff>
    </xdr:from>
    <xdr:to>
      <xdr:col>116</xdr:col>
      <xdr:colOff>152400</xdr:colOff>
      <xdr:row>71</xdr:row>
      <xdr:rowOff>138900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23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145383</xdr:rowOff>
    </xdr:from>
    <xdr:to>
      <xdr:col>116</xdr:col>
      <xdr:colOff>63500</xdr:colOff>
      <xdr:row>76</xdr:row>
      <xdr:rowOff>32299</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1323300" y="13004133"/>
          <a:ext cx="838200" cy="58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89350</xdr:rowOff>
    </xdr:from>
    <xdr:ext cx="599010" cy="259045"/>
    <xdr:sp macro="" textlink="">
      <xdr:nvSpPr>
        <xdr:cNvPr id="857" name="繰出金平均値テキスト">
          <a:extLst>
            <a:ext uri="{FF2B5EF4-FFF2-40B4-BE49-F238E27FC236}">
              <a16:creationId xmlns:a16="http://schemas.microsoft.com/office/drawing/2014/main" id="{00000000-0008-0000-0600-000059030000}"/>
            </a:ext>
          </a:extLst>
        </xdr:cNvPr>
        <xdr:cNvSpPr txBox="1"/>
      </xdr:nvSpPr>
      <xdr:spPr>
        <a:xfrm>
          <a:off x="22212300" y="129481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110923</xdr:rowOff>
    </xdr:from>
    <xdr:to>
      <xdr:col>116</xdr:col>
      <xdr:colOff>114300</xdr:colOff>
      <xdr:row>76</xdr:row>
      <xdr:rowOff>41073</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2110700" y="1296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15370</xdr:rowOff>
    </xdr:from>
    <xdr:to>
      <xdr:col>111</xdr:col>
      <xdr:colOff>177800</xdr:colOff>
      <xdr:row>76</xdr:row>
      <xdr:rowOff>32299</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0434300" y="13045570"/>
          <a:ext cx="889000" cy="16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100266</xdr:rowOff>
    </xdr:from>
    <xdr:to>
      <xdr:col>112</xdr:col>
      <xdr:colOff>38100</xdr:colOff>
      <xdr:row>76</xdr:row>
      <xdr:rowOff>30417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1272500" y="129590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46943</xdr:rowOff>
    </xdr:from>
    <xdr:ext cx="59901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023795" y="12734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15370</xdr:rowOff>
    </xdr:from>
    <xdr:to>
      <xdr:col>107</xdr:col>
      <xdr:colOff>50800</xdr:colOff>
      <xdr:row>76</xdr:row>
      <xdr:rowOff>17390</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19545300" y="13045570"/>
          <a:ext cx="889000" cy="2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111655</xdr:rowOff>
    </xdr:from>
    <xdr:to>
      <xdr:col>107</xdr:col>
      <xdr:colOff>101600</xdr:colOff>
      <xdr:row>76</xdr:row>
      <xdr:rowOff>41805</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0383500" y="129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58332</xdr:rowOff>
    </xdr:from>
    <xdr:ext cx="59901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34795" y="12745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17390</xdr:rowOff>
    </xdr:from>
    <xdr:to>
      <xdr:col>102</xdr:col>
      <xdr:colOff>114300</xdr:colOff>
      <xdr:row>76</xdr:row>
      <xdr:rowOff>54808</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8656300" y="13047590"/>
          <a:ext cx="889000" cy="37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110992</xdr:rowOff>
    </xdr:from>
    <xdr:to>
      <xdr:col>102</xdr:col>
      <xdr:colOff>165100</xdr:colOff>
      <xdr:row>76</xdr:row>
      <xdr:rowOff>41142</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9494500" y="1296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57669</xdr:rowOff>
    </xdr:from>
    <xdr:ext cx="59901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45795" y="12744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124900</xdr:rowOff>
    </xdr:from>
    <xdr:to>
      <xdr:col>98</xdr:col>
      <xdr:colOff>38100</xdr:colOff>
      <xdr:row>76</xdr:row>
      <xdr:rowOff>55051</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8605500" y="129836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71577</xdr:rowOff>
    </xdr:from>
    <xdr:ext cx="59901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56795" y="12758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94583</xdr:rowOff>
    </xdr:from>
    <xdr:to>
      <xdr:col>116</xdr:col>
      <xdr:colOff>114300</xdr:colOff>
      <xdr:row>76</xdr:row>
      <xdr:rowOff>24733</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2110700" y="1295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117460</xdr:rowOff>
    </xdr:from>
    <xdr:ext cx="599010" cy="259045"/>
    <xdr:sp macro="" textlink="">
      <xdr:nvSpPr>
        <xdr:cNvPr id="876" name="繰出金該当値テキスト">
          <a:extLst>
            <a:ext uri="{FF2B5EF4-FFF2-40B4-BE49-F238E27FC236}">
              <a16:creationId xmlns:a16="http://schemas.microsoft.com/office/drawing/2014/main" id="{00000000-0008-0000-0600-00006C030000}"/>
            </a:ext>
          </a:extLst>
        </xdr:cNvPr>
        <xdr:cNvSpPr txBox="1"/>
      </xdr:nvSpPr>
      <xdr:spPr>
        <a:xfrm>
          <a:off x="22212300" y="12804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152949</xdr:rowOff>
    </xdr:from>
    <xdr:to>
      <xdr:col>112</xdr:col>
      <xdr:colOff>38100</xdr:colOff>
      <xdr:row>76</xdr:row>
      <xdr:rowOff>83099</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1272500" y="1301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74226</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056111" y="1310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136019</xdr:rowOff>
    </xdr:from>
    <xdr:to>
      <xdr:col>107</xdr:col>
      <xdr:colOff>101600</xdr:colOff>
      <xdr:row>76</xdr:row>
      <xdr:rowOff>66170</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0383500" y="1299476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57297</xdr:rowOff>
    </xdr:from>
    <xdr:ext cx="59901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134795" y="13087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138040</xdr:rowOff>
    </xdr:from>
    <xdr:to>
      <xdr:col>102</xdr:col>
      <xdr:colOff>165100</xdr:colOff>
      <xdr:row>76</xdr:row>
      <xdr:rowOff>68190</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9494500" y="1299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59317</xdr:rowOff>
    </xdr:from>
    <xdr:ext cx="599010"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45795" y="13089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4008</xdr:rowOff>
    </xdr:from>
    <xdr:to>
      <xdr:col>98</xdr:col>
      <xdr:colOff>38100</xdr:colOff>
      <xdr:row>76</xdr:row>
      <xdr:rowOff>105608</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8605500" y="13034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96735</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3126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93</xdr:row>
      <xdr:rowOff>168927</xdr:rowOff>
    </xdr:from>
    <xdr:ext cx="531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7756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90</xdr:row>
      <xdr:rowOff>111777</xdr:rowOff>
    </xdr:from>
    <xdr:ext cx="531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7756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a:extLst>
            <a:ext uri="{FF2B5EF4-FFF2-40B4-BE49-F238E27FC236}">
              <a16:creationId xmlns:a16="http://schemas.microsoft.com/office/drawing/2014/main" id="{00000000-0008-0000-0600-00008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40717</xdr:rowOff>
    </xdr:from>
    <xdr:to>
      <xdr:col>116</xdr:col>
      <xdr:colOff>62864</xdr:colOff>
      <xdr:row>98</xdr:row>
      <xdr:rowOff>25400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flipV="1">
          <a:off x="22159595" y="15642667"/>
          <a:ext cx="1269" cy="1184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76255</xdr:rowOff>
    </xdr:from>
    <xdr:ext cx="249299" cy="259045"/>
    <xdr:sp macro="" textlink="">
      <xdr:nvSpPr>
        <xdr:cNvPr id="905" name="前年度繰上充用金最小値テキスト">
          <a:extLst>
            <a:ext uri="{FF2B5EF4-FFF2-40B4-BE49-F238E27FC236}">
              <a16:creationId xmlns:a16="http://schemas.microsoft.com/office/drawing/2014/main" id="{00000000-0008-0000-0600-000089030000}"/>
            </a:ext>
          </a:extLst>
        </xdr:cNvPr>
        <xdr:cNvSpPr txBox="1"/>
      </xdr:nvSpPr>
      <xdr:spPr>
        <a:xfrm>
          <a:off x="22212300" y="16878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158844</xdr:rowOff>
    </xdr:from>
    <xdr:ext cx="534377" cy="259045"/>
    <xdr:sp macro="" textlink="">
      <xdr:nvSpPr>
        <xdr:cNvPr id="907" name="前年度繰上充用金最大値テキスト">
          <a:extLst>
            <a:ext uri="{FF2B5EF4-FFF2-40B4-BE49-F238E27FC236}">
              <a16:creationId xmlns:a16="http://schemas.microsoft.com/office/drawing/2014/main" id="{00000000-0008-0000-0600-00008B030000}"/>
            </a:ext>
          </a:extLst>
        </xdr:cNvPr>
        <xdr:cNvSpPr txBox="1"/>
      </xdr:nvSpPr>
      <xdr:spPr>
        <a:xfrm>
          <a:off x="22212300" y="1541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40717</xdr:rowOff>
    </xdr:from>
    <xdr:to>
      <xdr:col>116</xdr:col>
      <xdr:colOff>152400</xdr:colOff>
      <xdr:row>91</xdr:row>
      <xdr:rowOff>40717</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5642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165155</xdr:rowOff>
    </xdr:from>
    <xdr:ext cx="313932" cy="259045"/>
    <xdr:sp macro="" textlink="">
      <xdr:nvSpPr>
        <xdr:cNvPr id="910" name="前年度繰上充用金平均値テキスト">
          <a:extLst>
            <a:ext uri="{FF2B5EF4-FFF2-40B4-BE49-F238E27FC236}">
              <a16:creationId xmlns:a16="http://schemas.microsoft.com/office/drawing/2014/main" id="{00000000-0008-0000-0600-00008E030000}"/>
            </a:ext>
          </a:extLst>
        </xdr:cNvPr>
        <xdr:cNvSpPr txBox="1"/>
      </xdr:nvSpPr>
      <xdr:spPr>
        <a:xfrm>
          <a:off x="22212300" y="166243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142278</xdr:rowOff>
    </xdr:from>
    <xdr:to>
      <xdr:col>116</xdr:col>
      <xdr:colOff>114300</xdr:colOff>
      <xdr:row>98</xdr:row>
      <xdr:rowOff>72428</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2110700" y="1677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8605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120705</xdr:rowOff>
    </xdr:from>
    <xdr:ext cx="249299" cy="259045"/>
    <xdr:sp macro="" textlink="">
      <xdr:nvSpPr>
        <xdr:cNvPr id="929" name="前年度繰上充用金該当値テキスト">
          <a:extLst>
            <a:ext uri="{FF2B5EF4-FFF2-40B4-BE49-F238E27FC236}">
              <a16:creationId xmlns:a16="http://schemas.microsoft.com/office/drawing/2014/main" id="{00000000-0008-0000-0600-0000A1030000}"/>
            </a:ext>
          </a:extLst>
        </xdr:cNvPr>
        <xdr:cNvSpPr txBox="1"/>
      </xdr:nvSpPr>
      <xdr:spPr>
        <a:xfrm>
          <a:off x="22212300" y="16751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96</xdr:row>
      <xdr:rowOff>92727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8531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・歳出決算総額は、住民一人当たり</a:t>
          </a:r>
          <a:r>
            <a:rPr lang="en-US" altLang="ja-JP" sz="13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769,000</a:t>
          </a:r>
          <a:r>
            <a:rPr lang="ja-JP" altLang="en-US" sz="13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円となっている。主な構成項目である人件費は、住民一人当たり</a:t>
          </a:r>
          <a:r>
            <a:rPr lang="en-US" altLang="ja-JP" sz="13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95,470</a:t>
          </a:r>
          <a:r>
            <a:rPr lang="ja-JP" altLang="en-US" sz="13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円となっており、</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類似団体平均と比較して</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大幅に下回っているが、年々増加傾向にある。物件費は</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100,000</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円前後で推移している、本年度は経常的経費の増加や開村</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130</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周年記念事業の実施により微増となっている。普通建設事業費は</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68,437</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円で前年度を大きく下回っている。近年、保育園建設、簡易宿泊施設、新庁舎建設等の大型建設事業を実施したため住民１人当たりコストが高止まりであったが、大型投資が一旦落ち着いた影響によるものである。今後は既存施設の長寿命化対策が課題であり、</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公共施設等総合管理計画に基づき、事業の取捨選択を徹底していくことで、事業費の減少を目指すこととしている。 </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公債費は</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158,570</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円で前年度に比較して微減となった。経年と比較すると</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H29,H30</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年度が突出しているが、繰上償還（</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H29</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6.5</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億円、</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H30:5.1</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億円）の影響によるものである。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長野県朝日村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4,589
4,561
70.62
3,701,321
3,530,936
118,182
2,162,735
1,764,644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145777</xdr:rowOff>
    </xdr:from>
    <xdr:to>
      <xdr:col>24</xdr:col>
      <xdr:colOff>62865</xdr:colOff>
      <xdr:row>38</xdr:row>
      <xdr:rowOff>95676</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89277"/>
          <a:ext cx="1270" cy="1321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99503</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1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95676</xdr:rowOff>
    </xdr:from>
    <xdr:to>
      <xdr:col>24</xdr:col>
      <xdr:colOff>152400</xdr:colOff>
      <xdr:row>38</xdr:row>
      <xdr:rowOff>95676</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10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92454</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6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75,681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145777</xdr:rowOff>
    </xdr:from>
    <xdr:to>
      <xdr:col>24</xdr:col>
      <xdr:colOff>152400</xdr:colOff>
      <xdr:row>30</xdr:row>
      <xdr:rowOff>145777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89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29420</xdr:rowOff>
    </xdr:from>
    <xdr:to>
      <xdr:col>24</xdr:col>
      <xdr:colOff>63500</xdr:colOff>
      <xdr:row>38</xdr:row>
      <xdr:rowOff>35763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3797300" y="6544520"/>
          <a:ext cx="838200" cy="6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28129</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200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5252</xdr:rowOff>
    </xdr:from>
    <xdr:to>
      <xdr:col>24</xdr:col>
      <xdr:colOff>114300</xdr:colOff>
      <xdr:row>37</xdr:row>
      <xdr:rowOff>106852</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167360</xdr:rowOff>
    </xdr:from>
    <xdr:to>
      <xdr:col>19</xdr:col>
      <xdr:colOff>177800</xdr:colOff>
      <xdr:row>38</xdr:row>
      <xdr:rowOff>29420</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2908300" y="6511010"/>
          <a:ext cx="889000" cy="33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2984</xdr:rowOff>
    </xdr:from>
    <xdr:to>
      <xdr:col>20</xdr:col>
      <xdr:colOff>38100</xdr:colOff>
      <xdr:row>37</xdr:row>
      <xdr:rowOff>104584</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121111</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12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161855</xdr:rowOff>
    </xdr:from>
    <xdr:to>
      <xdr:col>15</xdr:col>
      <xdr:colOff>50800</xdr:colOff>
      <xdr:row>37</xdr:row>
      <xdr:rowOff>167360</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6505505"/>
          <a:ext cx="889000" cy="5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3270</xdr:rowOff>
    </xdr:from>
    <xdr:to>
      <xdr:col>15</xdr:col>
      <xdr:colOff>101600</xdr:colOff>
      <xdr:row>37</xdr:row>
      <xdr:rowOff>104870</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121397</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12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161855</xdr:rowOff>
    </xdr:from>
    <xdr:to>
      <xdr:col>10</xdr:col>
      <xdr:colOff>114300</xdr:colOff>
      <xdr:row>38</xdr:row>
      <xdr:rowOff>4807</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505505"/>
          <a:ext cx="889000" cy="14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158947</xdr:rowOff>
    </xdr:from>
    <xdr:to>
      <xdr:col>10</xdr:col>
      <xdr:colOff>165100</xdr:colOff>
      <xdr:row>37</xdr:row>
      <xdr:rowOff>89097</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105624</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10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159804</xdr:rowOff>
    </xdr:from>
    <xdr:to>
      <xdr:col>6</xdr:col>
      <xdr:colOff>38100</xdr:colOff>
      <xdr:row>37</xdr:row>
      <xdr:rowOff>89954</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106481</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10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156413</xdr:rowOff>
    </xdr:from>
    <xdr:to>
      <xdr:col>24</xdr:col>
      <xdr:colOff>114300</xdr:colOff>
      <xdr:row>38</xdr:row>
      <xdr:rowOff>86564</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50006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71340</xdr:rowOff>
    </xdr:from>
    <xdr:ext cx="469744"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414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150070</xdr:rowOff>
    </xdr:from>
    <xdr:to>
      <xdr:col>20</xdr:col>
      <xdr:colOff>38100</xdr:colOff>
      <xdr:row>38</xdr:row>
      <xdr:rowOff>80220</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49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71347</xdr:rowOff>
    </xdr:from>
    <xdr:ext cx="469744"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62428" y="658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116561</xdr:rowOff>
    </xdr:from>
    <xdr:to>
      <xdr:col>15</xdr:col>
      <xdr:colOff>101600</xdr:colOff>
      <xdr:row>38</xdr:row>
      <xdr:rowOff>46710</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46021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37837</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552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111055</xdr:rowOff>
    </xdr:from>
    <xdr:to>
      <xdr:col>10</xdr:col>
      <xdr:colOff>165100</xdr:colOff>
      <xdr:row>38</xdr:row>
      <xdr:rowOff>41205</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45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32332</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547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125457</xdr:rowOff>
    </xdr:from>
    <xdr:to>
      <xdr:col>6</xdr:col>
      <xdr:colOff>38100</xdr:colOff>
      <xdr:row>38</xdr:row>
      <xdr:rowOff>55607</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469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46734</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561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109303</xdr:rowOff>
    </xdr:from>
    <xdr:to>
      <xdr:col>24</xdr:col>
      <xdr:colOff>62865</xdr:colOff>
      <xdr:row>58</xdr:row>
      <xdr:rowOff>85941</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853253"/>
          <a:ext cx="1270" cy="1176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89768</xdr:rowOff>
    </xdr:from>
    <xdr:ext cx="599010"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33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85941</xdr:rowOff>
    </xdr:from>
    <xdr:to>
      <xdr:col>24</xdr:col>
      <xdr:colOff>152400</xdr:colOff>
      <xdr:row>58</xdr:row>
      <xdr:rowOff>85941</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10030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55980</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6284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2,691,484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109303</xdr:rowOff>
    </xdr:from>
    <xdr:to>
      <xdr:col>24</xdr:col>
      <xdr:colOff>152400</xdr:colOff>
      <xdr:row>51</xdr:row>
      <xdr:rowOff>109303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853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144964</xdr:rowOff>
    </xdr:from>
    <xdr:to>
      <xdr:col>24</xdr:col>
      <xdr:colOff>63500</xdr:colOff>
      <xdr:row>58</xdr:row>
      <xdr:rowOff>58250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3797300" y="9917614"/>
          <a:ext cx="838200" cy="84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154160</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7553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131283</xdr:rowOff>
    </xdr:from>
    <xdr:to>
      <xdr:col>24</xdr:col>
      <xdr:colOff>114300</xdr:colOff>
      <xdr:row>58</xdr:row>
      <xdr:rowOff>61433</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90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144964</xdr:rowOff>
    </xdr:from>
    <xdr:to>
      <xdr:col>19</xdr:col>
      <xdr:colOff>177800</xdr:colOff>
      <xdr:row>58</xdr:row>
      <xdr:rowOff>26466</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2908300" y="9917614"/>
          <a:ext cx="889000" cy="52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130604</xdr:rowOff>
    </xdr:from>
    <xdr:to>
      <xdr:col>20</xdr:col>
      <xdr:colOff>38100</xdr:colOff>
      <xdr:row>58</xdr:row>
      <xdr:rowOff>60754</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51881</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9995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26466</xdr:rowOff>
    </xdr:from>
    <xdr:to>
      <xdr:col>15</xdr:col>
      <xdr:colOff>50800</xdr:colOff>
      <xdr:row>58</xdr:row>
      <xdr:rowOff>69922</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019300" y="9970566"/>
          <a:ext cx="889000" cy="43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138298</xdr:rowOff>
    </xdr:from>
    <xdr:to>
      <xdr:col>15</xdr:col>
      <xdr:colOff>101600</xdr:colOff>
      <xdr:row>58</xdr:row>
      <xdr:rowOff>68448</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84975</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9686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69922</xdr:rowOff>
    </xdr:from>
    <xdr:to>
      <xdr:col>10</xdr:col>
      <xdr:colOff>114300</xdr:colOff>
      <xdr:row>58</xdr:row>
      <xdr:rowOff>84542</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1130300" y="10014022"/>
          <a:ext cx="889000" cy="14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138943</xdr:rowOff>
    </xdr:from>
    <xdr:to>
      <xdr:col>10</xdr:col>
      <xdr:colOff>165100</xdr:colOff>
      <xdr:row>58</xdr:row>
      <xdr:rowOff>69093</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85620</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968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149977</xdr:rowOff>
    </xdr:from>
    <xdr:to>
      <xdr:col>6</xdr:col>
      <xdr:colOff>38100</xdr:colOff>
      <xdr:row>58</xdr:row>
      <xdr:rowOff>80127</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2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96654</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9697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7450</xdr:rowOff>
    </xdr:from>
    <xdr:to>
      <xdr:col>24</xdr:col>
      <xdr:colOff>114300</xdr:colOff>
      <xdr:row>58</xdr:row>
      <xdr:rowOff>109050</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95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109709</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882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94164</xdr:rowOff>
    </xdr:from>
    <xdr:to>
      <xdr:col>20</xdr:col>
      <xdr:colOff>38100</xdr:colOff>
      <xdr:row>58</xdr:row>
      <xdr:rowOff>24314</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866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40841</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9642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147116</xdr:rowOff>
    </xdr:from>
    <xdr:to>
      <xdr:col>15</xdr:col>
      <xdr:colOff>101600</xdr:colOff>
      <xdr:row>58</xdr:row>
      <xdr:rowOff>77266</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919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68393</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10012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19122</xdr:rowOff>
    </xdr:from>
    <xdr:to>
      <xdr:col>10</xdr:col>
      <xdr:colOff>165100</xdr:colOff>
      <xdr:row>58</xdr:row>
      <xdr:rowOff>120722</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96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111849</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10055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33742</xdr:rowOff>
    </xdr:from>
    <xdr:to>
      <xdr:col>6</xdr:col>
      <xdr:colOff>38100</xdr:colOff>
      <xdr:row>58</xdr:row>
      <xdr:rowOff>135342</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977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126469</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10070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163150</xdr:rowOff>
    </xdr:from>
    <xdr:to>
      <xdr:col>24</xdr:col>
      <xdr:colOff>62865</xdr:colOff>
      <xdr:row>78</xdr:row>
      <xdr:rowOff>72335</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164650"/>
          <a:ext cx="1270" cy="1280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76162</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49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72335</xdr:rowOff>
    </xdr:from>
    <xdr:to>
      <xdr:col>24</xdr:col>
      <xdr:colOff>152400</xdr:colOff>
      <xdr:row>78</xdr:row>
      <xdr:rowOff>72335</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45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109827</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939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905,639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163150</xdr:rowOff>
    </xdr:from>
    <xdr:to>
      <xdr:col>24</xdr:col>
      <xdr:colOff>152400</xdr:colOff>
      <xdr:row>70</xdr:row>
      <xdr:rowOff>163150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164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53803</xdr:rowOff>
    </xdr:from>
    <xdr:to>
      <xdr:col>24</xdr:col>
      <xdr:colOff>63500</xdr:colOff>
      <xdr:row>78</xdr:row>
      <xdr:rowOff>56356</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3426903"/>
          <a:ext cx="838200" cy="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73258</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31034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50381</xdr:rowOff>
    </xdr:from>
    <xdr:to>
      <xdr:col>24</xdr:col>
      <xdr:colOff>114300</xdr:colOff>
      <xdr:row>77</xdr:row>
      <xdr:rowOff>151981</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325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56356</xdr:rowOff>
    </xdr:from>
    <xdr:to>
      <xdr:col>19</xdr:col>
      <xdr:colOff>177800</xdr:colOff>
      <xdr:row>78</xdr:row>
      <xdr:rowOff>62612</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429456"/>
          <a:ext cx="889000" cy="6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32810</xdr:rowOff>
    </xdr:from>
    <xdr:to>
      <xdr:col>20</xdr:col>
      <xdr:colOff>38100</xdr:colOff>
      <xdr:row>77</xdr:row>
      <xdr:rowOff>134410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2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150937</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00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113173</xdr:rowOff>
    </xdr:from>
    <xdr:to>
      <xdr:col>15</xdr:col>
      <xdr:colOff>50800</xdr:colOff>
      <xdr:row>78</xdr:row>
      <xdr:rowOff>62612</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2019300" y="13314823"/>
          <a:ext cx="889000" cy="120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38067</xdr:rowOff>
    </xdr:from>
    <xdr:to>
      <xdr:col>15</xdr:col>
      <xdr:colOff>101600</xdr:colOff>
      <xdr:row>77</xdr:row>
      <xdr:rowOff>139667</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23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156194</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014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160880</xdr:rowOff>
    </xdr:from>
    <xdr:to>
      <xdr:col>10</xdr:col>
      <xdr:colOff>114300</xdr:colOff>
      <xdr:row>77</xdr:row>
      <xdr:rowOff>113173</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1130300" y="13191080"/>
          <a:ext cx="889000" cy="123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52285</xdr:rowOff>
    </xdr:from>
    <xdr:to>
      <xdr:col>10</xdr:col>
      <xdr:colOff>165100</xdr:colOff>
      <xdr:row>77</xdr:row>
      <xdr:rowOff>153885</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25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170412</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029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54808</xdr:rowOff>
    </xdr:from>
    <xdr:to>
      <xdr:col>6</xdr:col>
      <xdr:colOff>38100</xdr:colOff>
      <xdr:row>77</xdr:row>
      <xdr:rowOff>156408</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256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147535</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349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3003</xdr:rowOff>
    </xdr:from>
    <xdr:to>
      <xdr:col>24</xdr:col>
      <xdr:colOff>114300</xdr:colOff>
      <xdr:row>78</xdr:row>
      <xdr:rowOff>104603</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37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89380</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291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5556</xdr:rowOff>
    </xdr:from>
    <xdr:to>
      <xdr:col>20</xdr:col>
      <xdr:colOff>38100</xdr:colOff>
      <xdr:row>78</xdr:row>
      <xdr:rowOff>107156</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37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98283</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471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11812</xdr:rowOff>
    </xdr:from>
    <xdr:to>
      <xdr:col>15</xdr:col>
      <xdr:colOff>101600</xdr:colOff>
      <xdr:row>78</xdr:row>
      <xdr:rowOff>113412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384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104539</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477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62373</xdr:rowOff>
    </xdr:from>
    <xdr:to>
      <xdr:col>10</xdr:col>
      <xdr:colOff>165100</xdr:colOff>
      <xdr:row>77</xdr:row>
      <xdr:rowOff>163973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26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155100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356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110080</xdr:rowOff>
    </xdr:from>
    <xdr:to>
      <xdr:col>6</xdr:col>
      <xdr:colOff>38100</xdr:colOff>
      <xdr:row>77</xdr:row>
      <xdr:rowOff>40230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14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56757</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2915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101288</xdr:rowOff>
    </xdr:from>
    <xdr:to>
      <xdr:col>24</xdr:col>
      <xdr:colOff>62865</xdr:colOff>
      <xdr:row>98</xdr:row>
      <xdr:rowOff>72667</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4633595" y="15531788"/>
          <a:ext cx="1270" cy="1342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76494</xdr:rowOff>
    </xdr:from>
    <xdr:ext cx="534377" cy="259045"/>
    <xdr:sp macro="" textlink="">
      <xdr:nvSpPr>
        <xdr:cNvPr id="225" name="衛生費最小値テキスト">
          <a:extLst>
            <a:ext uri="{FF2B5EF4-FFF2-40B4-BE49-F238E27FC236}">
              <a16:creationId xmlns:a16="http://schemas.microsoft.com/office/drawing/2014/main" id="{00000000-0008-0000-0700-0000E1000000}"/>
            </a:ext>
          </a:extLst>
        </xdr:cNvPr>
        <xdr:cNvSpPr txBox="1"/>
      </xdr:nvSpPr>
      <xdr:spPr>
        <a:xfrm>
          <a:off x="4686300" y="1687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72667</xdr:rowOff>
    </xdr:from>
    <xdr:to>
      <xdr:col>24</xdr:col>
      <xdr:colOff>152400</xdr:colOff>
      <xdr:row>98</xdr:row>
      <xdr:rowOff>72667</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6874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47965</xdr:rowOff>
    </xdr:from>
    <xdr:ext cx="599010" cy="259045"/>
    <xdr:sp macro="" textlink="">
      <xdr:nvSpPr>
        <xdr:cNvPr id="227" name="衛生費最大値テキスト">
          <a:extLst>
            <a:ext uri="{FF2B5EF4-FFF2-40B4-BE49-F238E27FC236}">
              <a16:creationId xmlns:a16="http://schemas.microsoft.com/office/drawing/2014/main" id="{00000000-0008-0000-0700-0000E3000000}"/>
            </a:ext>
          </a:extLst>
        </xdr:cNvPr>
        <xdr:cNvSpPr txBox="1"/>
      </xdr:nvSpPr>
      <xdr:spPr>
        <a:xfrm>
          <a:off x="4686300" y="15307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616,803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101288</xdr:rowOff>
    </xdr:from>
    <xdr:to>
      <xdr:col>24</xdr:col>
      <xdr:colOff>152400</xdr:colOff>
      <xdr:row>90</xdr:row>
      <xdr:rowOff>101288</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5531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63962</xdr:rowOff>
    </xdr:from>
    <xdr:to>
      <xdr:col>24</xdr:col>
      <xdr:colOff>63500</xdr:colOff>
      <xdr:row>98</xdr:row>
      <xdr:rowOff>74591</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3797300" y="16866062"/>
          <a:ext cx="838200" cy="1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45026</xdr:rowOff>
    </xdr:from>
    <xdr:ext cx="599010" cy="259045"/>
    <xdr:sp macro="" textlink="">
      <xdr:nvSpPr>
        <xdr:cNvPr id="230" name="衛生費平均値テキスト">
          <a:extLst>
            <a:ext uri="{FF2B5EF4-FFF2-40B4-BE49-F238E27FC236}">
              <a16:creationId xmlns:a16="http://schemas.microsoft.com/office/drawing/2014/main" id="{00000000-0008-0000-0700-0000E6000000}"/>
            </a:ext>
          </a:extLst>
        </xdr:cNvPr>
        <xdr:cNvSpPr txBox="1"/>
      </xdr:nvSpPr>
      <xdr:spPr>
        <a:xfrm>
          <a:off x="4686300" y="165042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22149</xdr:rowOff>
    </xdr:from>
    <xdr:to>
      <xdr:col>24</xdr:col>
      <xdr:colOff>114300</xdr:colOff>
      <xdr:row>97</xdr:row>
      <xdr:rowOff>123749</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4584700" y="1665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70850</xdr:rowOff>
    </xdr:from>
    <xdr:to>
      <xdr:col>19</xdr:col>
      <xdr:colOff>177800</xdr:colOff>
      <xdr:row>98</xdr:row>
      <xdr:rowOff>74591</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2908300" y="16872950"/>
          <a:ext cx="889000" cy="3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5747</xdr:rowOff>
    </xdr:from>
    <xdr:to>
      <xdr:col>20</xdr:col>
      <xdr:colOff>38100</xdr:colOff>
      <xdr:row>97</xdr:row>
      <xdr:rowOff>107347</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3746500" y="16636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123874</xdr:rowOff>
    </xdr:from>
    <xdr:ext cx="599010"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3497795" y="16411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70850</xdr:rowOff>
    </xdr:from>
    <xdr:to>
      <xdr:col>15</xdr:col>
      <xdr:colOff>50800</xdr:colOff>
      <xdr:row>98</xdr:row>
      <xdr:rowOff>77930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019300" y="16872950"/>
          <a:ext cx="889000" cy="7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9953</xdr:rowOff>
    </xdr:from>
    <xdr:to>
      <xdr:col>15</xdr:col>
      <xdr:colOff>101600</xdr:colOff>
      <xdr:row>97</xdr:row>
      <xdr:rowOff>111553</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2857500" y="1664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128080</xdr:rowOff>
    </xdr:from>
    <xdr:ext cx="599010"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2608795" y="16415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77930</xdr:rowOff>
    </xdr:from>
    <xdr:to>
      <xdr:col>10</xdr:col>
      <xdr:colOff>114300</xdr:colOff>
      <xdr:row>98</xdr:row>
      <xdr:rowOff>82145</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1130300" y="16880030"/>
          <a:ext cx="889000" cy="4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26236</xdr:rowOff>
    </xdr:from>
    <xdr:to>
      <xdr:col>10</xdr:col>
      <xdr:colOff>165100</xdr:colOff>
      <xdr:row>97</xdr:row>
      <xdr:rowOff>127836</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968500" y="1665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144363</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1719795" y="16432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17149</xdr:rowOff>
    </xdr:from>
    <xdr:to>
      <xdr:col>6</xdr:col>
      <xdr:colOff>38100</xdr:colOff>
      <xdr:row>97</xdr:row>
      <xdr:rowOff>118749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079500" y="16647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135276</xdr:rowOff>
    </xdr:from>
    <xdr:ext cx="59901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830795" y="16423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13162</xdr:rowOff>
    </xdr:from>
    <xdr:to>
      <xdr:col>24</xdr:col>
      <xdr:colOff>114300</xdr:colOff>
      <xdr:row>98</xdr:row>
      <xdr:rowOff>114762</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4584700" y="16815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99539</xdr:rowOff>
    </xdr:from>
    <xdr:ext cx="534377" cy="259045"/>
    <xdr:sp macro="" textlink="">
      <xdr:nvSpPr>
        <xdr:cNvPr id="249" name="衛生費該当値テキスト">
          <a:extLst>
            <a:ext uri="{FF2B5EF4-FFF2-40B4-BE49-F238E27FC236}">
              <a16:creationId xmlns:a16="http://schemas.microsoft.com/office/drawing/2014/main" id="{00000000-0008-0000-0700-0000F9000000}"/>
            </a:ext>
          </a:extLst>
        </xdr:cNvPr>
        <xdr:cNvSpPr txBox="1"/>
      </xdr:nvSpPr>
      <xdr:spPr>
        <a:xfrm>
          <a:off x="4686300" y="16730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23791</xdr:rowOff>
    </xdr:from>
    <xdr:to>
      <xdr:col>20</xdr:col>
      <xdr:colOff>38100</xdr:colOff>
      <xdr:row>98</xdr:row>
      <xdr:rowOff>125391</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3746500" y="16825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116518</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530111" y="16918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20050</xdr:rowOff>
    </xdr:from>
    <xdr:to>
      <xdr:col>15</xdr:col>
      <xdr:colOff>101600</xdr:colOff>
      <xdr:row>98</xdr:row>
      <xdr:rowOff>121650</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2857500" y="1682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112777</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641111" y="16914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27130</xdr:rowOff>
    </xdr:from>
    <xdr:to>
      <xdr:col>10</xdr:col>
      <xdr:colOff>165100</xdr:colOff>
      <xdr:row>98</xdr:row>
      <xdr:rowOff>128730</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968500" y="1682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119857</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752111" y="16921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31345</xdr:rowOff>
    </xdr:from>
    <xdr:to>
      <xdr:col>6</xdr:col>
      <xdr:colOff>38100</xdr:colOff>
      <xdr:row>98</xdr:row>
      <xdr:rowOff>132945</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079500" y="16833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124072</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863111" y="16926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65568</xdr:rowOff>
    </xdr:from>
    <xdr:to>
      <xdr:col>54</xdr:col>
      <xdr:colOff>189865</xdr:colOff>
      <xdr:row>39</xdr:row>
      <xdr:rowOff>98878</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flipV="1">
          <a:off x="10475595" y="5209068"/>
          <a:ext cx="1270" cy="157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4" name="労働費最小値テキスト">
          <a:extLst>
            <a:ext uri="{FF2B5EF4-FFF2-40B4-BE49-F238E27FC236}">
              <a16:creationId xmlns:a16="http://schemas.microsoft.com/office/drawing/2014/main" id="{00000000-0008-0000-0700-00001C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12245</xdr:rowOff>
    </xdr:from>
    <xdr:ext cx="534377" cy="259045"/>
    <xdr:sp macro="" textlink="">
      <xdr:nvSpPr>
        <xdr:cNvPr id="286" name="労働費最大値テキスト">
          <a:extLst>
            <a:ext uri="{FF2B5EF4-FFF2-40B4-BE49-F238E27FC236}">
              <a16:creationId xmlns:a16="http://schemas.microsoft.com/office/drawing/2014/main" id="{00000000-0008-0000-0700-00001E010000}"/>
            </a:ext>
          </a:extLst>
        </xdr:cNvPr>
        <xdr:cNvSpPr txBox="1"/>
      </xdr:nvSpPr>
      <xdr:spPr>
        <a:xfrm>
          <a:off x="10528300" y="4984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65568</xdr:rowOff>
    </xdr:from>
    <xdr:to>
      <xdr:col>55</xdr:col>
      <xdr:colOff>88900</xdr:colOff>
      <xdr:row>30</xdr:row>
      <xdr:rowOff>65568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520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8310</xdr:rowOff>
    </xdr:from>
    <xdr:to>
      <xdr:col>55</xdr:col>
      <xdr:colOff>0</xdr:colOff>
      <xdr:row>38</xdr:row>
      <xdr:rowOff>9834</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9639300" y="6523410"/>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140588</xdr:rowOff>
    </xdr:from>
    <xdr:ext cx="378565" cy="259045"/>
    <xdr:sp macro="" textlink="">
      <xdr:nvSpPr>
        <xdr:cNvPr id="289" name="労働費平均値テキスト">
          <a:extLst>
            <a:ext uri="{FF2B5EF4-FFF2-40B4-BE49-F238E27FC236}">
              <a16:creationId xmlns:a16="http://schemas.microsoft.com/office/drawing/2014/main" id="{00000000-0008-0000-0700-000021010000}"/>
            </a:ext>
          </a:extLst>
        </xdr:cNvPr>
        <xdr:cNvSpPr txBox="1"/>
      </xdr:nvSpPr>
      <xdr:spPr>
        <a:xfrm>
          <a:off x="10528300" y="665568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162161</xdr:rowOff>
    </xdr:from>
    <xdr:to>
      <xdr:col>55</xdr:col>
      <xdr:colOff>50800</xdr:colOff>
      <xdr:row>39</xdr:row>
      <xdr:rowOff>92311</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10426700" y="6677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9834</xdr:rowOff>
    </xdr:from>
    <xdr:to>
      <xdr:col>50</xdr:col>
      <xdr:colOff>114300</xdr:colOff>
      <xdr:row>38</xdr:row>
      <xdr:rowOff>11902</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8750300" y="6524934"/>
          <a:ext cx="889000" cy="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161726</xdr:rowOff>
    </xdr:from>
    <xdr:to>
      <xdr:col>50</xdr:col>
      <xdr:colOff>165100</xdr:colOff>
      <xdr:row>39</xdr:row>
      <xdr:rowOff>91876</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9588500" y="6676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83003</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9450017" y="67695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11902</xdr:rowOff>
    </xdr:from>
    <xdr:to>
      <xdr:col>45</xdr:col>
      <xdr:colOff>177800</xdr:colOff>
      <xdr:row>38</xdr:row>
      <xdr:rowOff>12555</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7861300" y="6527002"/>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71483</xdr:rowOff>
    </xdr:from>
    <xdr:to>
      <xdr:col>46</xdr:col>
      <xdr:colOff>38100</xdr:colOff>
      <xdr:row>39</xdr:row>
      <xdr:rowOff>1633</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8699500" y="658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164210</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8515428" y="6679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12555</xdr:rowOff>
    </xdr:from>
    <xdr:to>
      <xdr:col>41</xdr:col>
      <xdr:colOff>50800</xdr:colOff>
      <xdr:row>38</xdr:row>
      <xdr:rowOff>14623</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6972300" y="6527655"/>
          <a:ext cx="889000" cy="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112195</xdr:rowOff>
    </xdr:from>
    <xdr:to>
      <xdr:col>41</xdr:col>
      <xdr:colOff>101600</xdr:colOff>
      <xdr:row>39</xdr:row>
      <xdr:rowOff>42345</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7810500" y="6627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33472</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72017" y="67200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85852</xdr:rowOff>
    </xdr:from>
    <xdr:to>
      <xdr:col>36</xdr:col>
      <xdr:colOff>165100</xdr:colOff>
      <xdr:row>38</xdr:row>
      <xdr:rowOff>16002</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6921500" y="642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32529</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37428" y="6204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128960</xdr:rowOff>
    </xdr:from>
    <xdr:to>
      <xdr:col>55</xdr:col>
      <xdr:colOff>50800</xdr:colOff>
      <xdr:row>38</xdr:row>
      <xdr:rowOff>59110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10426700" y="6472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151837</xdr:rowOff>
    </xdr:from>
    <xdr:ext cx="469744" cy="259045"/>
    <xdr:sp macro="" textlink="">
      <xdr:nvSpPr>
        <xdr:cNvPr id="308" name="労働費該当値テキスト">
          <a:extLst>
            <a:ext uri="{FF2B5EF4-FFF2-40B4-BE49-F238E27FC236}">
              <a16:creationId xmlns:a16="http://schemas.microsoft.com/office/drawing/2014/main" id="{00000000-0008-0000-0700-000034010000}"/>
            </a:ext>
          </a:extLst>
        </xdr:cNvPr>
        <xdr:cNvSpPr txBox="1"/>
      </xdr:nvSpPr>
      <xdr:spPr>
        <a:xfrm>
          <a:off x="10528300" y="6324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130484</xdr:rowOff>
    </xdr:from>
    <xdr:to>
      <xdr:col>50</xdr:col>
      <xdr:colOff>165100</xdr:colOff>
      <xdr:row>38</xdr:row>
      <xdr:rowOff>60634</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9588500" y="647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77161</xdr:rowOff>
    </xdr:from>
    <xdr:ext cx="469744"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04428" y="6249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132552</xdr:rowOff>
    </xdr:from>
    <xdr:to>
      <xdr:col>46</xdr:col>
      <xdr:colOff>38100</xdr:colOff>
      <xdr:row>38</xdr:row>
      <xdr:rowOff>62702</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8699500" y="6476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79229</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15428" y="6251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133205</xdr:rowOff>
    </xdr:from>
    <xdr:to>
      <xdr:col>41</xdr:col>
      <xdr:colOff>101600</xdr:colOff>
      <xdr:row>38</xdr:row>
      <xdr:rowOff>63355</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7810500" y="647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79882</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7626428" y="6252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135273</xdr:rowOff>
    </xdr:from>
    <xdr:to>
      <xdr:col>36</xdr:col>
      <xdr:colOff>165100</xdr:colOff>
      <xdr:row>38</xdr:row>
      <xdr:rowOff>65423</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6921500" y="6478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56550</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737428" y="6571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83557</xdr:rowOff>
    </xdr:from>
    <xdr:to>
      <xdr:col>54</xdr:col>
      <xdr:colOff>189865</xdr:colOff>
      <xdr:row>59</xdr:row>
      <xdr:rowOff>84962</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656057"/>
          <a:ext cx="1270" cy="154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88789</xdr:rowOff>
    </xdr:from>
    <xdr:ext cx="534377"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204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84962</xdr:rowOff>
    </xdr:from>
    <xdr:to>
      <xdr:col>55</xdr:col>
      <xdr:colOff>88900</xdr:colOff>
      <xdr:row>59</xdr:row>
      <xdr:rowOff>84962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200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30234</xdr:rowOff>
    </xdr:from>
    <xdr:ext cx="690189"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4312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1,431,575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83557</xdr:rowOff>
    </xdr:from>
    <xdr:to>
      <xdr:col>55</xdr:col>
      <xdr:colOff>88900</xdr:colOff>
      <xdr:row>50</xdr:row>
      <xdr:rowOff>83557</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65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44267</xdr:rowOff>
    </xdr:from>
    <xdr:to>
      <xdr:col>55</xdr:col>
      <xdr:colOff>0</xdr:colOff>
      <xdr:row>59</xdr:row>
      <xdr:rowOff>60902</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9639300" y="10159817"/>
          <a:ext cx="838200" cy="16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65560</xdr:rowOff>
    </xdr:from>
    <xdr:ext cx="599010"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8382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42683</xdr:rowOff>
    </xdr:from>
    <xdr:to>
      <xdr:col>55</xdr:col>
      <xdr:colOff>50800</xdr:colOff>
      <xdr:row>58</xdr:row>
      <xdr:rowOff>144283</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986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44267</xdr:rowOff>
    </xdr:from>
    <xdr:to>
      <xdr:col>50</xdr:col>
      <xdr:colOff>114300</xdr:colOff>
      <xdr:row>59</xdr:row>
      <xdr:rowOff>54618</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10159817"/>
          <a:ext cx="889000" cy="10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32873</xdr:rowOff>
    </xdr:from>
    <xdr:to>
      <xdr:col>50</xdr:col>
      <xdr:colOff>165100</xdr:colOff>
      <xdr:row>58</xdr:row>
      <xdr:rowOff>134473</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976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151000</xdr:rowOff>
    </xdr:from>
    <xdr:ext cx="59901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39795" y="9752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54618</xdr:rowOff>
    </xdr:from>
    <xdr:to>
      <xdr:col>45</xdr:col>
      <xdr:colOff>177800</xdr:colOff>
      <xdr:row>59</xdr:row>
      <xdr:rowOff>63155</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10170168"/>
          <a:ext cx="889000" cy="8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34074</xdr:rowOff>
    </xdr:from>
    <xdr:to>
      <xdr:col>46</xdr:col>
      <xdr:colOff>38100</xdr:colOff>
      <xdr:row>58</xdr:row>
      <xdr:rowOff>135674</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97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152201</xdr:rowOff>
    </xdr:from>
    <xdr:ext cx="59901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50795" y="975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41615</xdr:rowOff>
    </xdr:from>
    <xdr:to>
      <xdr:col>41</xdr:col>
      <xdr:colOff>50800</xdr:colOff>
      <xdr:row>59</xdr:row>
      <xdr:rowOff>63155</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10157165"/>
          <a:ext cx="889000" cy="21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49464</xdr:rowOff>
    </xdr:from>
    <xdr:to>
      <xdr:col>41</xdr:col>
      <xdr:colOff>101600</xdr:colOff>
      <xdr:row>58</xdr:row>
      <xdr:rowOff>151064</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99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167591</xdr:rowOff>
    </xdr:from>
    <xdr:ext cx="59901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61795" y="9768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33648</xdr:rowOff>
    </xdr:from>
    <xdr:to>
      <xdr:col>36</xdr:col>
      <xdr:colOff>165100</xdr:colOff>
      <xdr:row>58</xdr:row>
      <xdr:rowOff>135248</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9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151775</xdr:rowOff>
    </xdr:from>
    <xdr:ext cx="59901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672795" y="975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10102</xdr:rowOff>
    </xdr:from>
    <xdr:to>
      <xdr:col>55</xdr:col>
      <xdr:colOff>50800</xdr:colOff>
      <xdr:row>59</xdr:row>
      <xdr:rowOff>111702</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10125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96479</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10040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164917</xdr:rowOff>
    </xdr:from>
    <xdr:to>
      <xdr:col>50</xdr:col>
      <xdr:colOff>165100</xdr:colOff>
      <xdr:row>59</xdr:row>
      <xdr:rowOff>95067</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10109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86194</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10201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3818</xdr:rowOff>
    </xdr:from>
    <xdr:to>
      <xdr:col>46</xdr:col>
      <xdr:colOff>38100</xdr:colOff>
      <xdr:row>59</xdr:row>
      <xdr:rowOff>105418</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10119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96545</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10212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12355</xdr:rowOff>
    </xdr:from>
    <xdr:to>
      <xdr:col>41</xdr:col>
      <xdr:colOff>101600</xdr:colOff>
      <xdr:row>59</xdr:row>
      <xdr:rowOff>113955</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10127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105082</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1022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162265</xdr:rowOff>
    </xdr:from>
    <xdr:to>
      <xdr:col>36</xdr:col>
      <xdr:colOff>165100</xdr:colOff>
      <xdr:row>59</xdr:row>
      <xdr:rowOff>92415</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10106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83542</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10199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72734</xdr:rowOff>
    </xdr:from>
    <xdr:to>
      <xdr:col>54</xdr:col>
      <xdr:colOff>189865</xdr:colOff>
      <xdr:row>78</xdr:row>
      <xdr:rowOff>137913</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074234"/>
          <a:ext cx="1270" cy="1436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141740</xdr:rowOff>
    </xdr:from>
    <xdr:ext cx="378565"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5148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137913</xdr:rowOff>
    </xdr:from>
    <xdr:to>
      <xdr:col>55</xdr:col>
      <xdr:colOff>88900</xdr:colOff>
      <xdr:row>78</xdr:row>
      <xdr:rowOff>137913</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511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19411</xdr:rowOff>
    </xdr:from>
    <xdr:ext cx="599010"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84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629,294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72734</xdr:rowOff>
    </xdr:from>
    <xdr:to>
      <xdr:col>55</xdr:col>
      <xdr:colOff>88900</xdr:colOff>
      <xdr:row>70</xdr:row>
      <xdr:rowOff>72734</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07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86356</xdr:rowOff>
    </xdr:from>
    <xdr:to>
      <xdr:col>55</xdr:col>
      <xdr:colOff>0</xdr:colOff>
      <xdr:row>78</xdr:row>
      <xdr:rowOff>89767</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9639300" y="13459456"/>
          <a:ext cx="838200" cy="3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168966</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199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146089</xdr:rowOff>
    </xdr:from>
    <xdr:to>
      <xdr:col>55</xdr:col>
      <xdr:colOff>50800</xdr:colOff>
      <xdr:row>78</xdr:row>
      <xdr:rowOff>76239</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89767</xdr:rowOff>
    </xdr:from>
    <xdr:to>
      <xdr:col>50</xdr:col>
      <xdr:colOff>114300</xdr:colOff>
      <xdr:row>78</xdr:row>
      <xdr:rowOff>91559</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8750300" y="13462867"/>
          <a:ext cx="889000" cy="1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153236</xdr:rowOff>
    </xdr:from>
    <xdr:to>
      <xdr:col>50</xdr:col>
      <xdr:colOff>165100</xdr:colOff>
      <xdr:row>78</xdr:row>
      <xdr:rowOff>83386</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35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99913</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3130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68844</xdr:rowOff>
    </xdr:from>
    <xdr:to>
      <xdr:col>45</xdr:col>
      <xdr:colOff>177800</xdr:colOff>
      <xdr:row>78</xdr:row>
      <xdr:rowOff>91559</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7861300" y="13441944"/>
          <a:ext cx="889000" cy="2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156094</xdr:rowOff>
    </xdr:from>
    <xdr:to>
      <xdr:col>46</xdr:col>
      <xdr:colOff>38100</xdr:colOff>
      <xdr:row>78</xdr:row>
      <xdr:rowOff>86244</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35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102771</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13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127167</xdr:rowOff>
    </xdr:from>
    <xdr:to>
      <xdr:col>41</xdr:col>
      <xdr:colOff>50800</xdr:colOff>
      <xdr:row>78</xdr:row>
      <xdr:rowOff>68844</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6972300" y="13328817"/>
          <a:ext cx="889000" cy="113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150194</xdr:rowOff>
    </xdr:from>
    <xdr:to>
      <xdr:col>41</xdr:col>
      <xdr:colOff>101600</xdr:colOff>
      <xdr:row>78</xdr:row>
      <xdr:rowOff>80344</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35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96871</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12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151281</xdr:rowOff>
    </xdr:from>
    <xdr:to>
      <xdr:col>36</xdr:col>
      <xdr:colOff>165100</xdr:colOff>
      <xdr:row>78</xdr:row>
      <xdr:rowOff>81431</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35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72558</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445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35556</xdr:rowOff>
    </xdr:from>
    <xdr:to>
      <xdr:col>55</xdr:col>
      <xdr:colOff>50800</xdr:colOff>
      <xdr:row>78</xdr:row>
      <xdr:rowOff>137156</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40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124516</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326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38967</xdr:rowOff>
    </xdr:from>
    <xdr:to>
      <xdr:col>50</xdr:col>
      <xdr:colOff>165100</xdr:colOff>
      <xdr:row>78</xdr:row>
      <xdr:rowOff>140567</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412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131694</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3504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40759</xdr:rowOff>
    </xdr:from>
    <xdr:to>
      <xdr:col>46</xdr:col>
      <xdr:colOff>38100</xdr:colOff>
      <xdr:row>78</xdr:row>
      <xdr:rowOff>142359</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413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133486</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83111" y="13506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18044</xdr:rowOff>
    </xdr:from>
    <xdr:to>
      <xdr:col>41</xdr:col>
      <xdr:colOff>101600</xdr:colOff>
      <xdr:row>78</xdr:row>
      <xdr:rowOff>119644</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39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110771</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94111" y="13483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76367</xdr:rowOff>
    </xdr:from>
    <xdr:to>
      <xdr:col>36</xdr:col>
      <xdr:colOff>165100</xdr:colOff>
      <xdr:row>78</xdr:row>
      <xdr:rowOff>6517</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278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23044</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05111" y="13053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a:extLst>
            <a:ext uri="{FF2B5EF4-FFF2-40B4-BE49-F238E27FC236}">
              <a16:creationId xmlns:a16="http://schemas.microsoft.com/office/drawing/2014/main" id="{00000000-0008-0000-07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47799</xdr:rowOff>
    </xdr:from>
    <xdr:to>
      <xdr:col>54</xdr:col>
      <xdr:colOff>189865</xdr:colOff>
      <xdr:row>98</xdr:row>
      <xdr:rowOff>5910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flipV="1">
          <a:off x="10475595" y="15649749"/>
          <a:ext cx="1270" cy="115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9737</xdr:rowOff>
    </xdr:from>
    <xdr:ext cx="534377" cy="259045"/>
    <xdr:sp macro="" textlink="">
      <xdr:nvSpPr>
        <xdr:cNvPr id="451" name="土木費最小値テキスト">
          <a:extLst>
            <a:ext uri="{FF2B5EF4-FFF2-40B4-BE49-F238E27FC236}">
              <a16:creationId xmlns:a16="http://schemas.microsoft.com/office/drawing/2014/main" id="{00000000-0008-0000-0700-0000C3010000}"/>
            </a:ext>
          </a:extLst>
        </xdr:cNvPr>
        <xdr:cNvSpPr txBox="1"/>
      </xdr:nvSpPr>
      <xdr:spPr>
        <a:xfrm>
          <a:off x="10528300" y="16811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5910</xdr:rowOff>
    </xdr:from>
    <xdr:to>
      <xdr:col>55</xdr:col>
      <xdr:colOff>88900</xdr:colOff>
      <xdr:row>98</xdr:row>
      <xdr:rowOff>5910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680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165926</xdr:rowOff>
    </xdr:from>
    <xdr:ext cx="690189" cy="259045"/>
    <xdr:sp macro="" textlink="">
      <xdr:nvSpPr>
        <xdr:cNvPr id="453" name="土木費最大値テキスト">
          <a:extLst>
            <a:ext uri="{FF2B5EF4-FFF2-40B4-BE49-F238E27FC236}">
              <a16:creationId xmlns:a16="http://schemas.microsoft.com/office/drawing/2014/main" id="{00000000-0008-0000-0700-0000C5010000}"/>
            </a:ext>
          </a:extLst>
        </xdr:cNvPr>
        <xdr:cNvSpPr txBox="1"/>
      </xdr:nvSpPr>
      <xdr:spPr>
        <a:xfrm>
          <a:off x="10528300" y="154249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2,060,808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47799</xdr:rowOff>
    </xdr:from>
    <xdr:to>
      <xdr:col>55</xdr:col>
      <xdr:colOff>88900</xdr:colOff>
      <xdr:row>91</xdr:row>
      <xdr:rowOff>47799</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5649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132716</xdr:rowOff>
    </xdr:from>
    <xdr:to>
      <xdr:col>55</xdr:col>
      <xdr:colOff>0</xdr:colOff>
      <xdr:row>97</xdr:row>
      <xdr:rowOff>147934</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9639300" y="16763366"/>
          <a:ext cx="838200" cy="15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86410</xdr:rowOff>
    </xdr:from>
    <xdr:ext cx="599010" cy="259045"/>
    <xdr:sp macro="" textlink="">
      <xdr:nvSpPr>
        <xdr:cNvPr id="456" name="土木費平均値テキスト">
          <a:extLst>
            <a:ext uri="{FF2B5EF4-FFF2-40B4-BE49-F238E27FC236}">
              <a16:creationId xmlns:a16="http://schemas.microsoft.com/office/drawing/2014/main" id="{00000000-0008-0000-0700-0000C8010000}"/>
            </a:ext>
          </a:extLst>
        </xdr:cNvPr>
        <xdr:cNvSpPr txBox="1"/>
      </xdr:nvSpPr>
      <xdr:spPr>
        <a:xfrm>
          <a:off x="10528300" y="165456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63533</xdr:rowOff>
    </xdr:from>
    <xdr:to>
      <xdr:col>55</xdr:col>
      <xdr:colOff>50800</xdr:colOff>
      <xdr:row>97</xdr:row>
      <xdr:rowOff>165133</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10426700" y="1669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127744</xdr:rowOff>
    </xdr:from>
    <xdr:to>
      <xdr:col>50</xdr:col>
      <xdr:colOff>114300</xdr:colOff>
      <xdr:row>97</xdr:row>
      <xdr:rowOff>147934</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8750300" y="16758394"/>
          <a:ext cx="889000" cy="20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59466</xdr:rowOff>
    </xdr:from>
    <xdr:to>
      <xdr:col>50</xdr:col>
      <xdr:colOff>165100</xdr:colOff>
      <xdr:row>97</xdr:row>
      <xdr:rowOff>161066</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9588500" y="1669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6143</xdr:rowOff>
    </xdr:from>
    <xdr:ext cx="599010"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9339795" y="16465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127744</xdr:rowOff>
    </xdr:from>
    <xdr:to>
      <xdr:col>45</xdr:col>
      <xdr:colOff>177800</xdr:colOff>
      <xdr:row>97</xdr:row>
      <xdr:rowOff>145124</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7861300" y="16758394"/>
          <a:ext cx="889000" cy="17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60844</xdr:rowOff>
    </xdr:from>
    <xdr:to>
      <xdr:col>46</xdr:col>
      <xdr:colOff>38100</xdr:colOff>
      <xdr:row>97</xdr:row>
      <xdr:rowOff>162444</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8699500" y="1669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7521</xdr:rowOff>
    </xdr:from>
    <xdr:ext cx="59901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8450795" y="16466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145124</xdr:rowOff>
    </xdr:from>
    <xdr:to>
      <xdr:col>41</xdr:col>
      <xdr:colOff>50800</xdr:colOff>
      <xdr:row>97</xdr:row>
      <xdr:rowOff>149191</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6972300" y="16775774"/>
          <a:ext cx="889000" cy="4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69132</xdr:rowOff>
    </xdr:from>
    <xdr:to>
      <xdr:col>41</xdr:col>
      <xdr:colOff>101600</xdr:colOff>
      <xdr:row>97</xdr:row>
      <xdr:rowOff>170732</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7810500" y="16699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15809</xdr:rowOff>
    </xdr:from>
    <xdr:ext cx="59901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561795" y="16475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53904</xdr:rowOff>
    </xdr:from>
    <xdr:to>
      <xdr:col>36</xdr:col>
      <xdr:colOff>165100</xdr:colOff>
      <xdr:row>97</xdr:row>
      <xdr:rowOff>155504</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6921500" y="1668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581</xdr:rowOff>
    </xdr:from>
    <xdr:ext cx="59901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6672795" y="16459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81916</xdr:rowOff>
    </xdr:from>
    <xdr:to>
      <xdr:col>55</xdr:col>
      <xdr:colOff>50800</xdr:colOff>
      <xdr:row>98</xdr:row>
      <xdr:rowOff>12066</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10426700" y="16712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41960</xdr:rowOff>
    </xdr:from>
    <xdr:ext cx="599010" cy="259045"/>
    <xdr:sp macro="" textlink="">
      <xdr:nvSpPr>
        <xdr:cNvPr id="475" name="土木費該当値テキスト">
          <a:extLst>
            <a:ext uri="{FF2B5EF4-FFF2-40B4-BE49-F238E27FC236}">
              <a16:creationId xmlns:a16="http://schemas.microsoft.com/office/drawing/2014/main" id="{00000000-0008-0000-0700-0000DB010000}"/>
            </a:ext>
          </a:extLst>
        </xdr:cNvPr>
        <xdr:cNvSpPr txBox="1"/>
      </xdr:nvSpPr>
      <xdr:spPr>
        <a:xfrm>
          <a:off x="10528300" y="16672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97134</xdr:rowOff>
    </xdr:from>
    <xdr:to>
      <xdr:col>50</xdr:col>
      <xdr:colOff>165100</xdr:colOff>
      <xdr:row>98</xdr:row>
      <xdr:rowOff>27284</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9588500" y="16727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18411</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72111" y="16820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76944</xdr:rowOff>
    </xdr:from>
    <xdr:to>
      <xdr:col>46</xdr:col>
      <xdr:colOff>38100</xdr:colOff>
      <xdr:row>98</xdr:row>
      <xdr:rowOff>7094</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8699500" y="16707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169671</xdr:rowOff>
    </xdr:from>
    <xdr:ext cx="59901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450795" y="16800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94324</xdr:rowOff>
    </xdr:from>
    <xdr:to>
      <xdr:col>41</xdr:col>
      <xdr:colOff>101600</xdr:colOff>
      <xdr:row>98</xdr:row>
      <xdr:rowOff>24474</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7810500" y="16724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15601</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817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98391</xdr:rowOff>
    </xdr:from>
    <xdr:to>
      <xdr:col>36</xdr:col>
      <xdr:colOff>165100</xdr:colOff>
      <xdr:row>98</xdr:row>
      <xdr:rowOff>28541</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6921500" y="16729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19668</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82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90309</xdr:rowOff>
    </xdr:from>
    <xdr:to>
      <xdr:col>85</xdr:col>
      <xdr:colOff>126364</xdr:colOff>
      <xdr:row>39</xdr:row>
      <xdr:rowOff>78223</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233809"/>
          <a:ext cx="1269" cy="1530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82050</xdr:rowOff>
    </xdr:from>
    <xdr:ext cx="469744"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768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78223</xdr:rowOff>
    </xdr:from>
    <xdr:to>
      <xdr:col>86</xdr:col>
      <xdr:colOff>25400</xdr:colOff>
      <xdr:row>39</xdr:row>
      <xdr:rowOff>78223</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764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36986</xdr:rowOff>
    </xdr:from>
    <xdr:ext cx="599010"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5009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475,124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90309</xdr:rowOff>
    </xdr:from>
    <xdr:to>
      <xdr:col>86</xdr:col>
      <xdr:colOff>25400</xdr:colOff>
      <xdr:row>30</xdr:row>
      <xdr:rowOff>90309</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233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12742</xdr:rowOff>
    </xdr:from>
    <xdr:to>
      <xdr:col>85</xdr:col>
      <xdr:colOff>127000</xdr:colOff>
      <xdr:row>39</xdr:row>
      <xdr:rowOff>12768</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5481300" y="6699292"/>
          <a:ext cx="838200" cy="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64545</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4081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41668</xdr:rowOff>
    </xdr:from>
    <xdr:to>
      <xdr:col>85</xdr:col>
      <xdr:colOff>177800</xdr:colOff>
      <xdr:row>38</xdr:row>
      <xdr:rowOff>143268</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5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11279</xdr:rowOff>
    </xdr:from>
    <xdr:to>
      <xdr:col>81</xdr:col>
      <xdr:colOff>50800</xdr:colOff>
      <xdr:row>39</xdr:row>
      <xdr:rowOff>12768</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4592300" y="6697829"/>
          <a:ext cx="889000" cy="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58114</xdr:rowOff>
    </xdr:from>
    <xdr:to>
      <xdr:col>81</xdr:col>
      <xdr:colOff>101600</xdr:colOff>
      <xdr:row>38</xdr:row>
      <xdr:rowOff>159714</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57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4791</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34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11279</xdr:rowOff>
    </xdr:from>
    <xdr:to>
      <xdr:col>76</xdr:col>
      <xdr:colOff>114300</xdr:colOff>
      <xdr:row>39</xdr:row>
      <xdr:rowOff>25717</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3703300" y="6697829"/>
          <a:ext cx="889000" cy="14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53333</xdr:rowOff>
    </xdr:from>
    <xdr:to>
      <xdr:col>76</xdr:col>
      <xdr:colOff>165100</xdr:colOff>
      <xdr:row>38</xdr:row>
      <xdr:rowOff>154933</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568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343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24671</xdr:rowOff>
    </xdr:from>
    <xdr:to>
      <xdr:col>71</xdr:col>
      <xdr:colOff>177800</xdr:colOff>
      <xdr:row>39</xdr:row>
      <xdr:rowOff>25717</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2814300" y="6711221"/>
          <a:ext cx="889000" cy="1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52053</xdr:rowOff>
    </xdr:from>
    <xdr:to>
      <xdr:col>72</xdr:col>
      <xdr:colOff>38100</xdr:colOff>
      <xdr:row>38</xdr:row>
      <xdr:rowOff>153653</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56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170180</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342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26113</xdr:rowOff>
    </xdr:from>
    <xdr:to>
      <xdr:col>67</xdr:col>
      <xdr:colOff>101600</xdr:colOff>
      <xdr:row>38</xdr:row>
      <xdr:rowOff>127713</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54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144241</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31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133392</xdr:rowOff>
    </xdr:from>
    <xdr:to>
      <xdr:col>85</xdr:col>
      <xdr:colOff>177800</xdr:colOff>
      <xdr:row>39</xdr:row>
      <xdr:rowOff>63542</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64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48319</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563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133418</xdr:rowOff>
    </xdr:from>
    <xdr:to>
      <xdr:col>81</xdr:col>
      <xdr:colOff>101600</xdr:colOff>
      <xdr:row>39</xdr:row>
      <xdr:rowOff>63568</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648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54695</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741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131929</xdr:rowOff>
    </xdr:from>
    <xdr:to>
      <xdr:col>76</xdr:col>
      <xdr:colOff>165100</xdr:colOff>
      <xdr:row>39</xdr:row>
      <xdr:rowOff>62079</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647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53206</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739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146367</xdr:rowOff>
    </xdr:from>
    <xdr:to>
      <xdr:col>72</xdr:col>
      <xdr:colOff>38100</xdr:colOff>
      <xdr:row>39</xdr:row>
      <xdr:rowOff>76517</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661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67644</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6754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145321</xdr:rowOff>
    </xdr:from>
    <xdr:to>
      <xdr:col>67</xdr:col>
      <xdr:colOff>101600</xdr:colOff>
      <xdr:row>39</xdr:row>
      <xdr:rowOff>75471</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660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66598</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6753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130766</xdr:rowOff>
    </xdr:from>
    <xdr:to>
      <xdr:col>85</xdr:col>
      <xdr:colOff>126364</xdr:colOff>
      <xdr:row>58</xdr:row>
      <xdr:rowOff>73593</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flipV="1">
          <a:off x="16317595" y="8703266"/>
          <a:ext cx="1269" cy="1314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77420</xdr:rowOff>
    </xdr:from>
    <xdr:ext cx="534377" cy="259045"/>
    <xdr:sp macro="" textlink="">
      <xdr:nvSpPr>
        <xdr:cNvPr id="565" name="教育費最小値テキスト">
          <a:extLst>
            <a:ext uri="{FF2B5EF4-FFF2-40B4-BE49-F238E27FC236}">
              <a16:creationId xmlns:a16="http://schemas.microsoft.com/office/drawing/2014/main" id="{00000000-0008-0000-0700-000035020000}"/>
            </a:ext>
          </a:extLst>
        </xdr:cNvPr>
        <xdr:cNvSpPr txBox="1"/>
      </xdr:nvSpPr>
      <xdr:spPr>
        <a:xfrm>
          <a:off x="16370300" y="1002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73593</xdr:rowOff>
    </xdr:from>
    <xdr:to>
      <xdr:col>86</xdr:col>
      <xdr:colOff>25400</xdr:colOff>
      <xdr:row>58</xdr:row>
      <xdr:rowOff>73593</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6230600" y="10017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77443</xdr:rowOff>
    </xdr:from>
    <xdr:ext cx="599010" cy="259045"/>
    <xdr:sp macro="" textlink="">
      <xdr:nvSpPr>
        <xdr:cNvPr id="567" name="教育費最大値テキスト">
          <a:extLst>
            <a:ext uri="{FF2B5EF4-FFF2-40B4-BE49-F238E27FC236}">
              <a16:creationId xmlns:a16="http://schemas.microsoft.com/office/drawing/2014/main" id="{00000000-0008-0000-0700-000037020000}"/>
            </a:ext>
          </a:extLst>
        </xdr:cNvPr>
        <xdr:cNvSpPr txBox="1"/>
      </xdr:nvSpPr>
      <xdr:spPr>
        <a:xfrm>
          <a:off x="16370300" y="8478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603,908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130766</xdr:rowOff>
    </xdr:from>
    <xdr:to>
      <xdr:col>86</xdr:col>
      <xdr:colOff>25400</xdr:colOff>
      <xdr:row>50</xdr:row>
      <xdr:rowOff>130766</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8703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5466</xdr:rowOff>
    </xdr:from>
    <xdr:to>
      <xdr:col>85</xdr:col>
      <xdr:colOff>127000</xdr:colOff>
      <xdr:row>58</xdr:row>
      <xdr:rowOff>15888</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5481300" y="9949566"/>
          <a:ext cx="838200" cy="10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3340</xdr:rowOff>
    </xdr:from>
    <xdr:ext cx="599010" cy="259045"/>
    <xdr:sp macro="" textlink="">
      <xdr:nvSpPr>
        <xdr:cNvPr id="570" name="教育費平均値テキスト">
          <a:extLst>
            <a:ext uri="{FF2B5EF4-FFF2-40B4-BE49-F238E27FC236}">
              <a16:creationId xmlns:a16="http://schemas.microsoft.com/office/drawing/2014/main" id="{00000000-0008-0000-0700-00003A020000}"/>
            </a:ext>
          </a:extLst>
        </xdr:cNvPr>
        <xdr:cNvSpPr txBox="1"/>
      </xdr:nvSpPr>
      <xdr:spPr>
        <a:xfrm>
          <a:off x="16370300" y="96045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151913</xdr:rowOff>
    </xdr:from>
    <xdr:to>
      <xdr:col>85</xdr:col>
      <xdr:colOff>177800</xdr:colOff>
      <xdr:row>57</xdr:row>
      <xdr:rowOff>82063</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6268700" y="975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5466</xdr:rowOff>
    </xdr:from>
    <xdr:to>
      <xdr:col>81</xdr:col>
      <xdr:colOff>50800</xdr:colOff>
      <xdr:row>58</xdr:row>
      <xdr:rowOff>20942</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4592300" y="9949566"/>
          <a:ext cx="889000" cy="1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134670</xdr:rowOff>
    </xdr:from>
    <xdr:to>
      <xdr:col>81</xdr:col>
      <xdr:colOff>101600</xdr:colOff>
      <xdr:row>57</xdr:row>
      <xdr:rowOff>64820</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5430500" y="97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81347</xdr:rowOff>
    </xdr:from>
    <xdr:ext cx="599010"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5181795" y="951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160537</xdr:rowOff>
    </xdr:from>
    <xdr:to>
      <xdr:col>76</xdr:col>
      <xdr:colOff>114300</xdr:colOff>
      <xdr:row>58</xdr:row>
      <xdr:rowOff>20942</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3703300" y="9933187"/>
          <a:ext cx="889000" cy="31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146608</xdr:rowOff>
    </xdr:from>
    <xdr:to>
      <xdr:col>76</xdr:col>
      <xdr:colOff>165100</xdr:colOff>
      <xdr:row>57</xdr:row>
      <xdr:rowOff>76758</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4541500" y="974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93285</xdr:rowOff>
    </xdr:from>
    <xdr:ext cx="599010"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4292795" y="9523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160537</xdr:rowOff>
    </xdr:from>
    <xdr:to>
      <xdr:col>71</xdr:col>
      <xdr:colOff>177800</xdr:colOff>
      <xdr:row>58</xdr:row>
      <xdr:rowOff>1957</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2814300" y="9933187"/>
          <a:ext cx="889000" cy="1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129426</xdr:rowOff>
    </xdr:from>
    <xdr:to>
      <xdr:col>72</xdr:col>
      <xdr:colOff>38100</xdr:colOff>
      <xdr:row>57</xdr:row>
      <xdr:rowOff>59576</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3652500" y="9730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76103</xdr:rowOff>
    </xdr:from>
    <xdr:ext cx="59901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3403795" y="9505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140102</xdr:rowOff>
    </xdr:from>
    <xdr:to>
      <xdr:col>67</xdr:col>
      <xdr:colOff>101600</xdr:colOff>
      <xdr:row>57</xdr:row>
      <xdr:rowOff>70252</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2763500" y="9741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86779</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2514795" y="9516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136538</xdr:rowOff>
    </xdr:from>
    <xdr:to>
      <xdr:col>85</xdr:col>
      <xdr:colOff>177800</xdr:colOff>
      <xdr:row>58</xdr:row>
      <xdr:rowOff>66688</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6268700" y="9909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51465</xdr:rowOff>
    </xdr:from>
    <xdr:ext cx="534377" cy="259045"/>
    <xdr:sp macro="" textlink="">
      <xdr:nvSpPr>
        <xdr:cNvPr id="589" name="教育費該当値テキスト">
          <a:extLst>
            <a:ext uri="{FF2B5EF4-FFF2-40B4-BE49-F238E27FC236}">
              <a16:creationId xmlns:a16="http://schemas.microsoft.com/office/drawing/2014/main" id="{00000000-0008-0000-0700-00004D020000}"/>
            </a:ext>
          </a:extLst>
        </xdr:cNvPr>
        <xdr:cNvSpPr txBox="1"/>
      </xdr:nvSpPr>
      <xdr:spPr>
        <a:xfrm>
          <a:off x="16370300" y="9824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126116</xdr:rowOff>
    </xdr:from>
    <xdr:to>
      <xdr:col>81</xdr:col>
      <xdr:colOff>101600</xdr:colOff>
      <xdr:row>58</xdr:row>
      <xdr:rowOff>56266</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5430500" y="9898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47393</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14111" y="999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141592</xdr:rowOff>
    </xdr:from>
    <xdr:to>
      <xdr:col>76</xdr:col>
      <xdr:colOff>165100</xdr:colOff>
      <xdr:row>58</xdr:row>
      <xdr:rowOff>71742</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4541500" y="9914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62869</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325111" y="1000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109737</xdr:rowOff>
    </xdr:from>
    <xdr:to>
      <xdr:col>72</xdr:col>
      <xdr:colOff>38100</xdr:colOff>
      <xdr:row>58</xdr:row>
      <xdr:rowOff>39887</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3652500" y="9882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31014</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36111" y="9975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122607</xdr:rowOff>
    </xdr:from>
    <xdr:to>
      <xdr:col>67</xdr:col>
      <xdr:colOff>101600</xdr:colOff>
      <xdr:row>58</xdr:row>
      <xdr:rowOff>52757</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2763500" y="989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43884</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47111" y="9987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98434</xdr:rowOff>
    </xdr:from>
    <xdr:to>
      <xdr:col>85</xdr:col>
      <xdr:colOff>126364</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flipV="1">
          <a:off x="16317595" y="12271384"/>
          <a:ext cx="1269" cy="131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2" name="災害復旧費最小値テキスト">
          <a:extLst>
            <a:ext uri="{FF2B5EF4-FFF2-40B4-BE49-F238E27FC236}">
              <a16:creationId xmlns:a16="http://schemas.microsoft.com/office/drawing/2014/main" id="{00000000-0008-0000-0700-00006E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45111</xdr:rowOff>
    </xdr:from>
    <xdr:ext cx="599010" cy="259045"/>
    <xdr:sp macro="" textlink="">
      <xdr:nvSpPr>
        <xdr:cNvPr id="624" name="災害復旧費最大値テキスト">
          <a:extLst>
            <a:ext uri="{FF2B5EF4-FFF2-40B4-BE49-F238E27FC236}">
              <a16:creationId xmlns:a16="http://schemas.microsoft.com/office/drawing/2014/main" id="{00000000-0008-0000-0700-000070020000}"/>
            </a:ext>
          </a:extLst>
        </xdr:cNvPr>
        <xdr:cNvSpPr txBox="1"/>
      </xdr:nvSpPr>
      <xdr:spPr>
        <a:xfrm>
          <a:off x="16370300" y="12046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345,831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98434</xdr:rowOff>
    </xdr:from>
    <xdr:to>
      <xdr:col>86</xdr:col>
      <xdr:colOff>25400</xdr:colOff>
      <xdr:row>71</xdr:row>
      <xdr:rowOff>98434</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2271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28696</xdr:rowOff>
    </xdr:from>
    <xdr:to>
      <xdr:col>85</xdr:col>
      <xdr:colOff>127000</xdr:colOff>
      <xdr:row>79</xdr:row>
      <xdr:rowOff>43611</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5481300" y="13573246"/>
          <a:ext cx="838200" cy="14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114882</xdr:rowOff>
    </xdr:from>
    <xdr:ext cx="534377" cy="259045"/>
    <xdr:sp macro="" textlink="">
      <xdr:nvSpPr>
        <xdr:cNvPr id="627" name="災害復旧費平均値テキスト">
          <a:extLst>
            <a:ext uri="{FF2B5EF4-FFF2-40B4-BE49-F238E27FC236}">
              <a16:creationId xmlns:a16="http://schemas.microsoft.com/office/drawing/2014/main" id="{00000000-0008-0000-0700-000073020000}"/>
            </a:ext>
          </a:extLst>
        </xdr:cNvPr>
        <xdr:cNvSpPr txBox="1"/>
      </xdr:nvSpPr>
      <xdr:spPr>
        <a:xfrm>
          <a:off x="16370300" y="13316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92005</xdr:rowOff>
    </xdr:from>
    <xdr:to>
      <xdr:col>85</xdr:col>
      <xdr:colOff>177800</xdr:colOff>
      <xdr:row>79</xdr:row>
      <xdr:rowOff>22155</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6268700" y="1346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43611</xdr:rowOff>
    </xdr:from>
    <xdr:to>
      <xdr:col>81</xdr:col>
      <xdr:colOff>50800</xdr:colOff>
      <xdr:row>79</xdr:row>
      <xdr:rowOff>44450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4592300" y="13588161"/>
          <a:ext cx="889000" cy="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100532</xdr:rowOff>
    </xdr:from>
    <xdr:to>
      <xdr:col>81</xdr:col>
      <xdr:colOff>101600</xdr:colOff>
      <xdr:row>79</xdr:row>
      <xdr:rowOff>30682</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5430500" y="134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47209</xdr:rowOff>
    </xdr:from>
    <xdr:ext cx="534377"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5214111" y="1324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94204</xdr:rowOff>
    </xdr:from>
    <xdr:to>
      <xdr:col>76</xdr:col>
      <xdr:colOff>165100</xdr:colOff>
      <xdr:row>79</xdr:row>
      <xdr:rowOff>24354</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45415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40881</xdr:rowOff>
    </xdr:from>
    <xdr:ext cx="534377"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4325111" y="1324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109722</xdr:rowOff>
    </xdr:from>
    <xdr:to>
      <xdr:col>72</xdr:col>
      <xdr:colOff>38100</xdr:colOff>
      <xdr:row>79</xdr:row>
      <xdr:rowOff>39872</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3652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56399</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3436111" y="1325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95960</xdr:rowOff>
    </xdr:from>
    <xdr:to>
      <xdr:col>67</xdr:col>
      <xdr:colOff>101600</xdr:colOff>
      <xdr:row>79</xdr:row>
      <xdr:rowOff>26110</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2763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42637</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547111" y="1324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149346</xdr:rowOff>
    </xdr:from>
    <xdr:to>
      <xdr:col>85</xdr:col>
      <xdr:colOff>177800</xdr:colOff>
      <xdr:row>79</xdr:row>
      <xdr:rowOff>79496</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6268700" y="1352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70433</xdr:rowOff>
    </xdr:from>
    <xdr:ext cx="469744" cy="259045"/>
    <xdr:sp macro="" textlink="">
      <xdr:nvSpPr>
        <xdr:cNvPr id="646" name="災害復旧費該当値テキスト">
          <a:extLst>
            <a:ext uri="{FF2B5EF4-FFF2-40B4-BE49-F238E27FC236}">
              <a16:creationId xmlns:a16="http://schemas.microsoft.com/office/drawing/2014/main" id="{00000000-0008-0000-0700-000086020000}"/>
            </a:ext>
          </a:extLst>
        </xdr:cNvPr>
        <xdr:cNvSpPr txBox="1"/>
      </xdr:nvSpPr>
      <xdr:spPr>
        <a:xfrm>
          <a:off x="16370300" y="13443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164261</xdr:rowOff>
    </xdr:from>
    <xdr:to>
      <xdr:col>81</xdr:col>
      <xdr:colOff>101600</xdr:colOff>
      <xdr:row>79</xdr:row>
      <xdr:rowOff>94411</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5430500" y="1353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85538</xdr:rowOff>
    </xdr:from>
    <xdr:ext cx="378565"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2017" y="136300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13402</xdr:rowOff>
    </xdr:from>
    <xdr:to>
      <xdr:col>85</xdr:col>
      <xdr:colOff>126364</xdr:colOff>
      <xdr:row>99</xdr:row>
      <xdr:rowOff>43918</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flipV="1">
          <a:off x="16317595" y="15615352"/>
          <a:ext cx="1269" cy="140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47745</xdr:rowOff>
    </xdr:from>
    <xdr:ext cx="378565" cy="259045"/>
    <xdr:sp macro="" textlink="">
      <xdr:nvSpPr>
        <xdr:cNvPr id="679" name="公債費最小値テキスト">
          <a:extLst>
            <a:ext uri="{FF2B5EF4-FFF2-40B4-BE49-F238E27FC236}">
              <a16:creationId xmlns:a16="http://schemas.microsoft.com/office/drawing/2014/main" id="{00000000-0008-0000-0700-0000A7020000}"/>
            </a:ext>
          </a:extLst>
        </xdr:cNvPr>
        <xdr:cNvSpPr txBox="1"/>
      </xdr:nvSpPr>
      <xdr:spPr>
        <a:xfrm>
          <a:off x="16370300" y="17021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43918</xdr:rowOff>
    </xdr:from>
    <xdr:to>
      <xdr:col>86</xdr:col>
      <xdr:colOff>25400</xdr:colOff>
      <xdr:row>99</xdr:row>
      <xdr:rowOff>43918</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7017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131529</xdr:rowOff>
    </xdr:from>
    <xdr:ext cx="599010" cy="259045"/>
    <xdr:sp macro="" textlink="">
      <xdr:nvSpPr>
        <xdr:cNvPr id="681" name="公債費最大値テキスト">
          <a:extLst>
            <a:ext uri="{FF2B5EF4-FFF2-40B4-BE49-F238E27FC236}">
              <a16:creationId xmlns:a16="http://schemas.microsoft.com/office/drawing/2014/main" id="{00000000-0008-0000-0700-0000A9020000}"/>
            </a:ext>
          </a:extLst>
        </xdr:cNvPr>
        <xdr:cNvSpPr txBox="1"/>
      </xdr:nvSpPr>
      <xdr:spPr>
        <a:xfrm>
          <a:off x="16370300" y="15390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736,298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13402</xdr:rowOff>
    </xdr:from>
    <xdr:to>
      <xdr:col>86</xdr:col>
      <xdr:colOff>25400</xdr:colOff>
      <xdr:row>91</xdr:row>
      <xdr:rowOff>13402</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5615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17658</xdr:rowOff>
    </xdr:from>
    <xdr:to>
      <xdr:col>85</xdr:col>
      <xdr:colOff>127000</xdr:colOff>
      <xdr:row>97</xdr:row>
      <xdr:rowOff>85274</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5481300" y="16648308"/>
          <a:ext cx="838200" cy="67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41276</xdr:rowOff>
    </xdr:from>
    <xdr:ext cx="599010" cy="259045"/>
    <xdr:sp macro="" textlink="">
      <xdr:nvSpPr>
        <xdr:cNvPr id="684" name="公債費平均値テキスト">
          <a:extLst>
            <a:ext uri="{FF2B5EF4-FFF2-40B4-BE49-F238E27FC236}">
              <a16:creationId xmlns:a16="http://schemas.microsoft.com/office/drawing/2014/main" id="{00000000-0008-0000-0700-0000AC020000}"/>
            </a:ext>
          </a:extLst>
        </xdr:cNvPr>
        <xdr:cNvSpPr txBox="1"/>
      </xdr:nvSpPr>
      <xdr:spPr>
        <a:xfrm>
          <a:off x="16370300" y="166719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62849</xdr:rowOff>
    </xdr:from>
    <xdr:to>
      <xdr:col>85</xdr:col>
      <xdr:colOff>177800</xdr:colOff>
      <xdr:row>97</xdr:row>
      <xdr:rowOff>164449</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62687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17658</xdr:rowOff>
    </xdr:from>
    <xdr:to>
      <xdr:col>81</xdr:col>
      <xdr:colOff>50800</xdr:colOff>
      <xdr:row>98</xdr:row>
      <xdr:rowOff>95321</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4592300" y="16648308"/>
          <a:ext cx="889000" cy="249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53711</xdr:rowOff>
    </xdr:from>
    <xdr:to>
      <xdr:col>81</xdr:col>
      <xdr:colOff>101600</xdr:colOff>
      <xdr:row>97</xdr:row>
      <xdr:rowOff>155311</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5430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146438</xdr:rowOff>
    </xdr:from>
    <xdr:ext cx="599010"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5181795" y="16777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94500</xdr:rowOff>
    </xdr:from>
    <xdr:to>
      <xdr:col>76</xdr:col>
      <xdr:colOff>114300</xdr:colOff>
      <xdr:row>98</xdr:row>
      <xdr:rowOff>95321</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3703300" y="16896600"/>
          <a:ext cx="889000" cy="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58032</xdr:rowOff>
    </xdr:from>
    <xdr:to>
      <xdr:col>76</xdr:col>
      <xdr:colOff>165100</xdr:colOff>
      <xdr:row>97</xdr:row>
      <xdr:rowOff>159632</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4541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4709</xdr:rowOff>
    </xdr:from>
    <xdr:ext cx="59901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4292795" y="1646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36812</xdr:rowOff>
    </xdr:from>
    <xdr:to>
      <xdr:col>71</xdr:col>
      <xdr:colOff>177800</xdr:colOff>
      <xdr:row>98</xdr:row>
      <xdr:rowOff>94500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814300" y="16838912"/>
          <a:ext cx="889000" cy="57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57916</xdr:rowOff>
    </xdr:from>
    <xdr:to>
      <xdr:col>72</xdr:col>
      <xdr:colOff>38100</xdr:colOff>
      <xdr:row>97</xdr:row>
      <xdr:rowOff>159516</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3652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4593</xdr:rowOff>
    </xdr:from>
    <xdr:ext cx="59901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3403795" y="1646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52617</xdr:rowOff>
    </xdr:from>
    <xdr:to>
      <xdr:col>67</xdr:col>
      <xdr:colOff>101600</xdr:colOff>
      <xdr:row>97</xdr:row>
      <xdr:rowOff>154217</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2763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170744</xdr:rowOff>
    </xdr:from>
    <xdr:ext cx="59901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2514795" y="1645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34474</xdr:rowOff>
    </xdr:from>
    <xdr:to>
      <xdr:col>85</xdr:col>
      <xdr:colOff>177800</xdr:colOff>
      <xdr:row>97</xdr:row>
      <xdr:rowOff>136074</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6268700" y="1666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57351</xdr:rowOff>
    </xdr:from>
    <xdr:ext cx="599010" cy="259045"/>
    <xdr:sp macro="" textlink="">
      <xdr:nvSpPr>
        <xdr:cNvPr id="703" name="公債費該当値テキスト">
          <a:extLst>
            <a:ext uri="{FF2B5EF4-FFF2-40B4-BE49-F238E27FC236}">
              <a16:creationId xmlns:a16="http://schemas.microsoft.com/office/drawing/2014/main" id="{00000000-0008-0000-0700-0000BF020000}"/>
            </a:ext>
          </a:extLst>
        </xdr:cNvPr>
        <xdr:cNvSpPr txBox="1"/>
      </xdr:nvSpPr>
      <xdr:spPr>
        <a:xfrm>
          <a:off x="16370300" y="16516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138308</xdr:rowOff>
    </xdr:from>
    <xdr:to>
      <xdr:col>81</xdr:col>
      <xdr:colOff>101600</xdr:colOff>
      <xdr:row>97</xdr:row>
      <xdr:rowOff>68458</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5430500" y="1659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84985</xdr:rowOff>
    </xdr:from>
    <xdr:ext cx="59901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181795" y="16372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44521</xdr:rowOff>
    </xdr:from>
    <xdr:to>
      <xdr:col>76</xdr:col>
      <xdr:colOff>165100</xdr:colOff>
      <xdr:row>98</xdr:row>
      <xdr:rowOff>146121</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4541500" y="16846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137248</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325111" y="16939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43700</xdr:rowOff>
    </xdr:from>
    <xdr:to>
      <xdr:col>72</xdr:col>
      <xdr:colOff>38100</xdr:colOff>
      <xdr:row>98</xdr:row>
      <xdr:rowOff>145300</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3652500" y="16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136427</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36111" y="16938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157462</xdr:rowOff>
    </xdr:from>
    <xdr:to>
      <xdr:col>67</xdr:col>
      <xdr:colOff>101600</xdr:colOff>
      <xdr:row>98</xdr:row>
      <xdr:rowOff>87612</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2763500" y="16788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78739</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47111" y="16880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a:extLst>
            <a:ext uri="{FF2B5EF4-FFF2-40B4-BE49-F238E27FC236}">
              <a16:creationId xmlns:a16="http://schemas.microsoft.com/office/drawing/2014/main" id="{00000000-0008-0000-07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34270</xdr:rowOff>
    </xdr:from>
    <xdr:to>
      <xdr:col>116</xdr:col>
      <xdr:colOff>62864</xdr:colOff>
      <xdr:row>38</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flipV="1">
          <a:off x="22159595" y="5177770"/>
          <a:ext cx="1269" cy="147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10258</xdr:rowOff>
    </xdr:from>
    <xdr:ext cx="249299" cy="259045"/>
    <xdr:sp macro="" textlink="">
      <xdr:nvSpPr>
        <xdr:cNvPr id="734" name="諸支出金最小値テキスト">
          <a:extLst>
            <a:ext uri="{FF2B5EF4-FFF2-40B4-BE49-F238E27FC236}">
              <a16:creationId xmlns:a16="http://schemas.microsoft.com/office/drawing/2014/main" id="{00000000-0008-0000-0700-0000DE020000}"/>
            </a:ext>
          </a:extLst>
        </xdr:cNvPr>
        <xdr:cNvSpPr txBox="1"/>
      </xdr:nvSpPr>
      <xdr:spPr>
        <a:xfrm>
          <a:off x="22212300" y="66968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152397</xdr:rowOff>
    </xdr:from>
    <xdr:ext cx="534377" cy="259045"/>
    <xdr:sp macro="" textlink="">
      <xdr:nvSpPr>
        <xdr:cNvPr id="736" name="諸支出金最大値テキスト">
          <a:extLst>
            <a:ext uri="{FF2B5EF4-FFF2-40B4-BE49-F238E27FC236}">
              <a16:creationId xmlns:a16="http://schemas.microsoft.com/office/drawing/2014/main" id="{00000000-0008-0000-0700-0000E0020000}"/>
            </a:ext>
          </a:extLst>
        </xdr:cNvPr>
        <xdr:cNvSpPr txBox="1"/>
      </xdr:nvSpPr>
      <xdr:spPr>
        <a:xfrm>
          <a:off x="22212300" y="495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32,306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34270</xdr:rowOff>
    </xdr:from>
    <xdr:to>
      <xdr:col>116</xdr:col>
      <xdr:colOff>152400</xdr:colOff>
      <xdr:row>30</xdr:row>
      <xdr:rowOff>34270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2072600" y="5177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99158</xdr:rowOff>
    </xdr:from>
    <xdr:ext cx="378565" cy="259045"/>
    <xdr:sp macro="" textlink="">
      <xdr:nvSpPr>
        <xdr:cNvPr id="739" name="諸支出金平均値テキスト">
          <a:extLst>
            <a:ext uri="{FF2B5EF4-FFF2-40B4-BE49-F238E27FC236}">
              <a16:creationId xmlns:a16="http://schemas.microsoft.com/office/drawing/2014/main" id="{00000000-0008-0000-0700-0000E3020000}"/>
            </a:ext>
          </a:extLst>
        </xdr:cNvPr>
        <xdr:cNvSpPr txBox="1"/>
      </xdr:nvSpPr>
      <xdr:spPr>
        <a:xfrm>
          <a:off x="22212300" y="64428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76281</xdr:rowOff>
    </xdr:from>
    <xdr:to>
      <xdr:col>116</xdr:col>
      <xdr:colOff>114300</xdr:colOff>
      <xdr:row>39</xdr:row>
      <xdr:rowOff>6431</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22110700" y="6591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69241</xdr:rowOff>
    </xdr:from>
    <xdr:to>
      <xdr:col>112</xdr:col>
      <xdr:colOff>38100</xdr:colOff>
      <xdr:row>38</xdr:row>
      <xdr:rowOff>170841</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1272500" y="658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15917</xdr:rowOff>
    </xdr:from>
    <xdr:ext cx="378565"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21134017" y="6359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60599</xdr:rowOff>
    </xdr:from>
    <xdr:to>
      <xdr:col>107</xdr:col>
      <xdr:colOff>101600</xdr:colOff>
      <xdr:row>38</xdr:row>
      <xdr:rowOff>162199</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0383500" y="65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7276</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0245017" y="6350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63571</xdr:rowOff>
    </xdr:from>
    <xdr:to>
      <xdr:col>102</xdr:col>
      <xdr:colOff>165100</xdr:colOff>
      <xdr:row>38</xdr:row>
      <xdr:rowOff>165171</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19494500" y="657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10248</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9356017" y="6353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151674</xdr:rowOff>
    </xdr:from>
    <xdr:to>
      <xdr:col>98</xdr:col>
      <xdr:colOff>38100</xdr:colOff>
      <xdr:row>38</xdr:row>
      <xdr:rowOff>81824</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18605500" y="649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98351</xdr:rowOff>
    </xdr:from>
    <xdr:ext cx="469744"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8421428" y="6270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54708</xdr:rowOff>
    </xdr:from>
    <xdr:ext cx="249299" cy="259045"/>
    <xdr:sp macro="" textlink="">
      <xdr:nvSpPr>
        <xdr:cNvPr id="758" name="諸支出金該当値テキスト">
          <a:extLst>
            <a:ext uri="{FF2B5EF4-FFF2-40B4-BE49-F238E27FC236}">
              <a16:creationId xmlns:a16="http://schemas.microsoft.com/office/drawing/2014/main" id="{00000000-0008-0000-0700-0000F6020000}"/>
            </a:ext>
          </a:extLst>
        </xdr:cNvPr>
        <xdr:cNvSpPr txBox="1"/>
      </xdr:nvSpPr>
      <xdr:spPr>
        <a:xfrm>
          <a:off x="22212300" y="65698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7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40716</xdr:rowOff>
    </xdr:from>
    <xdr:to>
      <xdr:col>116</xdr:col>
      <xdr:colOff>62864</xdr:colOff>
      <xdr:row>58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flipV="1">
          <a:off x="22159595" y="8784666"/>
          <a:ext cx="1269" cy="1184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76255</xdr:rowOff>
    </xdr:from>
    <xdr:ext cx="249299" cy="259045"/>
    <xdr:sp macro="" textlink="">
      <xdr:nvSpPr>
        <xdr:cNvPr id="787" name="前年度繰上充用金最小値テキスト">
          <a:extLst>
            <a:ext uri="{FF2B5EF4-FFF2-40B4-BE49-F238E27FC236}">
              <a16:creationId xmlns:a16="http://schemas.microsoft.com/office/drawing/2014/main" id="{00000000-0008-0000-0700-000013030000}"/>
            </a:ext>
          </a:extLst>
        </xdr:cNvPr>
        <xdr:cNvSpPr txBox="1"/>
      </xdr:nvSpPr>
      <xdr:spPr>
        <a:xfrm>
          <a:off x="22212300" y="10020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158843</xdr:rowOff>
    </xdr:from>
    <xdr:ext cx="534377" cy="259045"/>
    <xdr:sp macro="" textlink="">
      <xdr:nvSpPr>
        <xdr:cNvPr id="789" name="前年度繰上充用金最大値テキスト">
          <a:extLst>
            <a:ext uri="{FF2B5EF4-FFF2-40B4-BE49-F238E27FC236}">
              <a16:creationId xmlns:a16="http://schemas.microsoft.com/office/drawing/2014/main" id="{00000000-0008-0000-0700-000015030000}"/>
            </a:ext>
          </a:extLst>
        </xdr:cNvPr>
        <xdr:cNvSpPr txBox="1"/>
      </xdr:nvSpPr>
      <xdr:spPr>
        <a:xfrm>
          <a:off x="22212300" y="855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20,732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40716</xdr:rowOff>
    </xdr:from>
    <xdr:to>
      <xdr:col>116</xdr:col>
      <xdr:colOff>152400</xdr:colOff>
      <xdr:row>51</xdr:row>
      <xdr:rowOff>40716</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878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165155</xdr:rowOff>
    </xdr:from>
    <xdr:ext cx="313932" cy="259045"/>
    <xdr:sp macro="" textlink="">
      <xdr:nvSpPr>
        <xdr:cNvPr id="792" name="前年度繰上充用金平均値テキスト">
          <a:extLst>
            <a:ext uri="{FF2B5EF4-FFF2-40B4-BE49-F238E27FC236}">
              <a16:creationId xmlns:a16="http://schemas.microsoft.com/office/drawing/2014/main" id="{00000000-0008-0000-0700-000018030000}"/>
            </a:ext>
          </a:extLst>
        </xdr:cNvPr>
        <xdr:cNvSpPr txBox="1"/>
      </xdr:nvSpPr>
      <xdr:spPr>
        <a:xfrm>
          <a:off x="22212300" y="97663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142278</xdr:rowOff>
    </xdr:from>
    <xdr:to>
      <xdr:col>116</xdr:col>
      <xdr:colOff>114300</xdr:colOff>
      <xdr:row>58</xdr:row>
      <xdr:rowOff>72428</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2110700" y="9914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8605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120705</xdr:rowOff>
    </xdr:from>
    <xdr:ext cx="249299" cy="259045"/>
    <xdr:sp macro="" textlink="">
      <xdr:nvSpPr>
        <xdr:cNvPr id="811" name="前年度繰上充用金該当値テキスト">
          <a:extLst>
            <a:ext uri="{FF2B5EF4-FFF2-40B4-BE49-F238E27FC236}">
              <a16:creationId xmlns:a16="http://schemas.microsoft.com/office/drawing/2014/main" id="{00000000-0008-0000-0700-00002B030000}"/>
            </a:ext>
          </a:extLst>
        </xdr:cNvPr>
        <xdr:cNvSpPr txBox="1"/>
      </xdr:nvSpPr>
      <xdr:spPr>
        <a:xfrm>
          <a:off x="22212300" y="9893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56</xdr:row>
      <xdr:rowOff>92727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531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・総務費は住民一人当たり</a:t>
          </a:r>
          <a:r>
            <a:rPr lang="en-US" altLang="ja-JP" sz="13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178,149</a:t>
          </a:r>
          <a:r>
            <a:rPr lang="ja-JP" altLang="en-US" sz="13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円となっており、前年度比△</a:t>
          </a:r>
          <a:r>
            <a:rPr lang="en-US" altLang="ja-JP" sz="13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185,337</a:t>
          </a:r>
          <a:r>
            <a:rPr lang="ja-JP" altLang="en-US" sz="13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円となっている。新庁舎建設の完了により減額要因である。民生費は、住民一人当たり</a:t>
          </a:r>
          <a:r>
            <a:rPr lang="en-US" altLang="ja-JP" sz="13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132,606</a:t>
          </a:r>
          <a:r>
            <a:rPr lang="ja-JP" altLang="en-US" sz="13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円となっており、福祉給付等により年々増加傾向となっている。衛生費、土木費においては前年度増加となっているが地方債の償還ピーク時期を迎え</a:t>
          </a:r>
          <a:endParaRPr lang="en-US" altLang="ja-JP" sz="1300" b="0" i="0" u="none" strike="noStrike" baseline="0">
            <a:solidFill>
              <a:schemeClr val="dk1"/>
            </a:solidFill>
            <a:latin typeface="ＭＳ Ｐゴシック" panose="020B0600070205080204" pitchFamily="50" charset="-128"/>
            <a:ea typeface="ＭＳ Ｐゴシック" panose="020B0600070205080204" pitchFamily="50" charset="-128"/>
            <a:cs typeface="+mn-cs"/>
          </a:endParaRPr>
        </a:p>
        <a:p>
          <a:r>
            <a:rPr lang="ja-JP" altLang="en-US" sz="13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た簡易水道・下水道特別会計への繰出金の増加が影響している。</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公債費は</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158,570</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円で前年度に比較して微減となった。経年と比較すると</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H29,H30</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年度が突出しているが、繰上償還（</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H29</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6.5</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億円、</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H30:5.1</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億円）の影響によるものである。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長野県朝日村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3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・財政調整基金残高は、適切な財源の確保と歳出の精査により、取崩しを回避しており、新たに</a:t>
          </a:r>
          <a:r>
            <a:rPr lang="en-US" altLang="ja-JP" sz="13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2.8</a:t>
          </a:r>
          <a:r>
            <a:rPr lang="ja-JP" altLang="en-US" sz="13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億円の積立てを行った。 また、実質単年度収支比率について、庁舎建設基金を原資とした庁舎建設に関わる既往債の繰上償還を実施した結果、前年度比大幅増となっている。今後も、事務事業の見直しなど歳出の合理化等を推進し、健全な行財政運営に努めていく。 </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長野県朝日村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全会計とも毎年度黒字となっている。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水道・下水道特別会計は公営企業法適用による公営企業会計移行に伴い基金を処分し、全額を歳入に繰り入れたことにより黒字幅が膨らんだ。引き続き、</a:t>
          </a:r>
          <a:r>
            <a:rPr lang="ja-JP" altLang="en-US" sz="13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持続的な経財政運営の健全化を図ることとしている。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3701321</v>
      </c>
      <c r="BO4" s="461"/>
      <c r="BP4" s="461"/>
      <c r="BQ4" s="461"/>
      <c r="BR4" s="461"/>
      <c r="BS4" s="461"/>
      <c r="BT4" s="461"/>
      <c r="BU4" s="462"/>
      <c r="BV4" s="460">
        <v>4705480</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5.5</v>
      </c>
      <c r="CU4" s="642"/>
      <c r="CV4" s="642"/>
      <c r="CW4" s="642"/>
      <c r="CX4" s="642"/>
      <c r="CY4" s="642"/>
      <c r="CZ4" s="642"/>
      <c r="DA4" s="643"/>
      <c r="DB4" s="641">
        <v>6.1</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3530936</v>
      </c>
      <c r="BO5" s="466"/>
      <c r="BP5" s="466"/>
      <c r="BQ5" s="466"/>
      <c r="BR5" s="466"/>
      <c r="BS5" s="466"/>
      <c r="BT5" s="466"/>
      <c r="BU5" s="467"/>
      <c r="BV5" s="465">
        <v>4488495</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75.400000000000006</v>
      </c>
      <c r="CU5" s="436"/>
      <c r="CV5" s="436"/>
      <c r="CW5" s="436"/>
      <c r="CX5" s="436"/>
      <c r="CY5" s="436"/>
      <c r="CZ5" s="436"/>
      <c r="DA5" s="437"/>
      <c r="DB5" s="435">
        <v>73.5</v>
      </c>
      <c r="DC5" s="436"/>
      <c r="DD5" s="436"/>
      <c r="DE5" s="436"/>
      <c r="DF5" s="436"/>
      <c r="DG5" s="436"/>
      <c r="DH5" s="436"/>
      <c r="DI5" s="437"/>
      <c r="DJ5" s="185"/>
      <c r="DK5" s="185"/>
      <c r="DL5" s="185"/>
      <c r="DM5" s="185"/>
      <c r="DN5" s="185"/>
      <c r="DO5" s="185"/>
    </row>
    <row r="6" spans="1:119" ht="18.75" customHeight="1" x14ac:dyDescent="0.15">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94</v>
      </c>
      <c r="AV6" s="523"/>
      <c r="AW6" s="523"/>
      <c r="AX6" s="523"/>
      <c r="AY6" s="445" t="s">
        <v>102</v>
      </c>
      <c r="AZ6" s="446"/>
      <c r="BA6" s="446"/>
      <c r="BB6" s="446"/>
      <c r="BC6" s="446"/>
      <c r="BD6" s="446"/>
      <c r="BE6" s="446"/>
      <c r="BF6" s="446"/>
      <c r="BG6" s="446"/>
      <c r="BH6" s="446"/>
      <c r="BI6" s="446"/>
      <c r="BJ6" s="446"/>
      <c r="BK6" s="446"/>
      <c r="BL6" s="446"/>
      <c r="BM6" s="447"/>
      <c r="BN6" s="465">
        <v>170385</v>
      </c>
      <c r="BO6" s="466"/>
      <c r="BP6" s="466"/>
      <c r="BQ6" s="466"/>
      <c r="BR6" s="466"/>
      <c r="BS6" s="466"/>
      <c r="BT6" s="466"/>
      <c r="BU6" s="467"/>
      <c r="BV6" s="465">
        <v>216985</v>
      </c>
      <c r="BW6" s="466"/>
      <c r="BX6" s="466"/>
      <c r="BY6" s="466"/>
      <c r="BZ6" s="466"/>
      <c r="CA6" s="466"/>
      <c r="CB6" s="466"/>
      <c r="CC6" s="467"/>
      <c r="CD6" s="474" t="s">
        <v>103</v>
      </c>
      <c r="CE6" s="475"/>
      <c r="CF6" s="475"/>
      <c r="CG6" s="475"/>
      <c r="CH6" s="475"/>
      <c r="CI6" s="475"/>
      <c r="CJ6" s="475"/>
      <c r="CK6" s="475"/>
      <c r="CL6" s="475"/>
      <c r="CM6" s="475"/>
      <c r="CN6" s="475"/>
      <c r="CO6" s="475"/>
      <c r="CP6" s="475"/>
      <c r="CQ6" s="475"/>
      <c r="CR6" s="475"/>
      <c r="CS6" s="476"/>
      <c r="CT6" s="615">
        <v>78.900000000000006</v>
      </c>
      <c r="CU6" s="616"/>
      <c r="CV6" s="616"/>
      <c r="CW6" s="616"/>
      <c r="CX6" s="616"/>
      <c r="CY6" s="616"/>
      <c r="CZ6" s="616"/>
      <c r="DA6" s="617"/>
      <c r="DB6" s="615">
        <v>76.900000000000006</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104</v>
      </c>
      <c r="AN7" s="439"/>
      <c r="AO7" s="439"/>
      <c r="AP7" s="439"/>
      <c r="AQ7" s="439"/>
      <c r="AR7" s="439"/>
      <c r="AS7" s="439"/>
      <c r="AT7" s="440"/>
      <c r="AU7" s="522" t="s">
        <v>94</v>
      </c>
      <c r="AV7" s="523"/>
      <c r="AW7" s="523"/>
      <c r="AX7" s="523"/>
      <c r="AY7" s="445" t="s">
        <v>105</v>
      </c>
      <c r="AZ7" s="446"/>
      <c r="BA7" s="446"/>
      <c r="BB7" s="446"/>
      <c r="BC7" s="446"/>
      <c r="BD7" s="446"/>
      <c r="BE7" s="446"/>
      <c r="BF7" s="446"/>
      <c r="BG7" s="446"/>
      <c r="BH7" s="446"/>
      <c r="BI7" s="446"/>
      <c r="BJ7" s="446"/>
      <c r="BK7" s="446"/>
      <c r="BL7" s="446"/>
      <c r="BM7" s="447"/>
      <c r="BN7" s="465">
        <v>52203</v>
      </c>
      <c r="BO7" s="466"/>
      <c r="BP7" s="466"/>
      <c r="BQ7" s="466"/>
      <c r="BR7" s="466"/>
      <c r="BS7" s="466"/>
      <c r="BT7" s="466"/>
      <c r="BU7" s="467"/>
      <c r="BV7" s="465">
        <v>84565</v>
      </c>
      <c r="BW7" s="466"/>
      <c r="BX7" s="466"/>
      <c r="BY7" s="466"/>
      <c r="BZ7" s="466"/>
      <c r="CA7" s="466"/>
      <c r="CB7" s="466"/>
      <c r="CC7" s="467"/>
      <c r="CD7" s="474" t="s">
        <v>106</v>
      </c>
      <c r="CE7" s="475"/>
      <c r="CF7" s="475"/>
      <c r="CG7" s="475"/>
      <c r="CH7" s="475"/>
      <c r="CI7" s="475"/>
      <c r="CJ7" s="475"/>
      <c r="CK7" s="475"/>
      <c r="CL7" s="475"/>
      <c r="CM7" s="475"/>
      <c r="CN7" s="475"/>
      <c r="CO7" s="475"/>
      <c r="CP7" s="475"/>
      <c r="CQ7" s="475"/>
      <c r="CR7" s="475"/>
      <c r="CS7" s="476"/>
      <c r="CT7" s="465">
        <v>2162735</v>
      </c>
      <c r="CU7" s="466"/>
      <c r="CV7" s="466"/>
      <c r="CW7" s="466"/>
      <c r="CX7" s="466"/>
      <c r="CY7" s="466"/>
      <c r="CZ7" s="466"/>
      <c r="DA7" s="467"/>
      <c r="DB7" s="465">
        <v>2160488</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107</v>
      </c>
      <c r="AN8" s="439"/>
      <c r="AO8" s="439"/>
      <c r="AP8" s="439"/>
      <c r="AQ8" s="439"/>
      <c r="AR8" s="439"/>
      <c r="AS8" s="439"/>
      <c r="AT8" s="440"/>
      <c r="AU8" s="522" t="s">
        <v>108</v>
      </c>
      <c r="AV8" s="523"/>
      <c r="AW8" s="523"/>
      <c r="AX8" s="523"/>
      <c r="AY8" s="445" t="s">
        <v>109</v>
      </c>
      <c r="AZ8" s="446"/>
      <c r="BA8" s="446"/>
      <c r="BB8" s="446"/>
      <c r="BC8" s="446"/>
      <c r="BD8" s="446"/>
      <c r="BE8" s="446"/>
      <c r="BF8" s="446"/>
      <c r="BG8" s="446"/>
      <c r="BH8" s="446"/>
      <c r="BI8" s="446"/>
      <c r="BJ8" s="446"/>
      <c r="BK8" s="446"/>
      <c r="BL8" s="446"/>
      <c r="BM8" s="447"/>
      <c r="BN8" s="465">
        <v>118182</v>
      </c>
      <c r="BO8" s="466"/>
      <c r="BP8" s="466"/>
      <c r="BQ8" s="466"/>
      <c r="BR8" s="466"/>
      <c r="BS8" s="466"/>
      <c r="BT8" s="466"/>
      <c r="BU8" s="467"/>
      <c r="BV8" s="465">
        <v>132420</v>
      </c>
      <c r="BW8" s="466"/>
      <c r="BX8" s="466"/>
      <c r="BY8" s="466"/>
      <c r="BZ8" s="466"/>
      <c r="CA8" s="466"/>
      <c r="CB8" s="466"/>
      <c r="CC8" s="467"/>
      <c r="CD8" s="474" t="s">
        <v>110</v>
      </c>
      <c r="CE8" s="475"/>
      <c r="CF8" s="475"/>
      <c r="CG8" s="475"/>
      <c r="CH8" s="475"/>
      <c r="CI8" s="475"/>
      <c r="CJ8" s="475"/>
      <c r="CK8" s="475"/>
      <c r="CL8" s="475"/>
      <c r="CM8" s="475"/>
      <c r="CN8" s="475"/>
      <c r="CO8" s="475"/>
      <c r="CP8" s="475"/>
      <c r="CQ8" s="475"/>
      <c r="CR8" s="475"/>
      <c r="CS8" s="476"/>
      <c r="CT8" s="578">
        <v>0.31</v>
      </c>
      <c r="CU8" s="579"/>
      <c r="CV8" s="579"/>
      <c r="CW8" s="579"/>
      <c r="CX8" s="579"/>
      <c r="CY8" s="579"/>
      <c r="CZ8" s="579"/>
      <c r="DA8" s="580"/>
      <c r="DB8" s="578">
        <v>0.31</v>
      </c>
      <c r="DC8" s="579"/>
      <c r="DD8" s="579"/>
      <c r="DE8" s="579"/>
      <c r="DF8" s="579"/>
      <c r="DG8" s="579"/>
      <c r="DH8" s="579"/>
      <c r="DI8" s="580"/>
      <c r="DJ8" s="185"/>
      <c r="DK8" s="185"/>
      <c r="DL8" s="185"/>
      <c r="DM8" s="185"/>
      <c r="DN8" s="185"/>
      <c r="DO8" s="185"/>
    </row>
    <row r="9" spans="1:119" ht="18.75" customHeight="1" thickBot="1" x14ac:dyDescent="0.2">
      <c r="A9" s="186"/>
      <c r="B9" s="604" t="s">
        <v>111</v>
      </c>
      <c r="C9" s="605"/>
      <c r="D9" s="605"/>
      <c r="E9" s="605"/>
      <c r="F9" s="605"/>
      <c r="G9" s="605"/>
      <c r="H9" s="605"/>
      <c r="I9" s="605"/>
      <c r="J9" s="605"/>
      <c r="K9" s="528"/>
      <c r="L9" s="606" t="s">
        <v>112</v>
      </c>
      <c r="M9" s="607"/>
      <c r="N9" s="607"/>
      <c r="O9" s="607"/>
      <c r="P9" s="607"/>
      <c r="Q9" s="608"/>
      <c r="R9" s="609">
        <v>4462</v>
      </c>
      <c r="S9" s="610"/>
      <c r="T9" s="610"/>
      <c r="U9" s="610"/>
      <c r="V9" s="611"/>
      <c r="W9" s="544" t="s">
        <v>113</v>
      </c>
      <c r="X9" s="545"/>
      <c r="Y9" s="545"/>
      <c r="Z9" s="545"/>
      <c r="AA9" s="545"/>
      <c r="AB9" s="545"/>
      <c r="AC9" s="545"/>
      <c r="AD9" s="545"/>
      <c r="AE9" s="545"/>
      <c r="AF9" s="545"/>
      <c r="AG9" s="545"/>
      <c r="AH9" s="545"/>
      <c r="AI9" s="545"/>
      <c r="AJ9" s="545"/>
      <c r="AK9" s="545"/>
      <c r="AL9" s="612"/>
      <c r="AM9" s="534" t="s">
        <v>114</v>
      </c>
      <c r="AN9" s="439"/>
      <c r="AO9" s="439"/>
      <c r="AP9" s="439"/>
      <c r="AQ9" s="439"/>
      <c r="AR9" s="439"/>
      <c r="AS9" s="439"/>
      <c r="AT9" s="440"/>
      <c r="AU9" s="522" t="s">
        <v>108</v>
      </c>
      <c r="AV9" s="523"/>
      <c r="AW9" s="523"/>
      <c r="AX9" s="523"/>
      <c r="AY9" s="445" t="s">
        <v>115</v>
      </c>
      <c r="AZ9" s="446"/>
      <c r="BA9" s="446"/>
      <c r="BB9" s="446"/>
      <c r="BC9" s="446"/>
      <c r="BD9" s="446"/>
      <c r="BE9" s="446"/>
      <c r="BF9" s="446"/>
      <c r="BG9" s="446"/>
      <c r="BH9" s="446"/>
      <c r="BI9" s="446"/>
      <c r="BJ9" s="446"/>
      <c r="BK9" s="446"/>
      <c r="BL9" s="446"/>
      <c r="BM9" s="447"/>
      <c r="BN9" s="465">
        <v>-14238</v>
      </c>
      <c r="BO9" s="466"/>
      <c r="BP9" s="466"/>
      <c r="BQ9" s="466"/>
      <c r="BR9" s="466"/>
      <c r="BS9" s="466"/>
      <c r="BT9" s="466"/>
      <c r="BU9" s="467"/>
      <c r="BV9" s="465">
        <v>-28681</v>
      </c>
      <c r="BW9" s="466"/>
      <c r="BX9" s="466"/>
      <c r="BY9" s="466"/>
      <c r="BZ9" s="466"/>
      <c r="CA9" s="466"/>
      <c r="CB9" s="466"/>
      <c r="CC9" s="467"/>
      <c r="CD9" s="474" t="s">
        <v>116</v>
      </c>
      <c r="CE9" s="475"/>
      <c r="CF9" s="475"/>
      <c r="CG9" s="475"/>
      <c r="CH9" s="475"/>
      <c r="CI9" s="475"/>
      <c r="CJ9" s="475"/>
      <c r="CK9" s="475"/>
      <c r="CL9" s="475"/>
      <c r="CM9" s="475"/>
      <c r="CN9" s="475"/>
      <c r="CO9" s="475"/>
      <c r="CP9" s="475"/>
      <c r="CQ9" s="475"/>
      <c r="CR9" s="475"/>
      <c r="CS9" s="476"/>
      <c r="CT9" s="435">
        <v>7.7</v>
      </c>
      <c r="CU9" s="436"/>
      <c r="CV9" s="436"/>
      <c r="CW9" s="436"/>
      <c r="CX9" s="436"/>
      <c r="CY9" s="436"/>
      <c r="CZ9" s="436"/>
      <c r="DA9" s="437"/>
      <c r="DB9" s="435">
        <v>30</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117</v>
      </c>
      <c r="M10" s="439"/>
      <c r="N10" s="439"/>
      <c r="O10" s="439"/>
      <c r="P10" s="439"/>
      <c r="Q10" s="440"/>
      <c r="R10" s="441">
        <v>4741</v>
      </c>
      <c r="S10" s="442"/>
      <c r="T10" s="442"/>
      <c r="U10" s="442"/>
      <c r="V10" s="444"/>
      <c r="W10" s="613"/>
      <c r="X10" s="427"/>
      <c r="Y10" s="427"/>
      <c r="Z10" s="427"/>
      <c r="AA10" s="427"/>
      <c r="AB10" s="427"/>
      <c r="AC10" s="427"/>
      <c r="AD10" s="427"/>
      <c r="AE10" s="427"/>
      <c r="AF10" s="427"/>
      <c r="AG10" s="427"/>
      <c r="AH10" s="427"/>
      <c r="AI10" s="427"/>
      <c r="AJ10" s="427"/>
      <c r="AK10" s="427"/>
      <c r="AL10" s="614"/>
      <c r="AM10" s="534" t="s">
        <v>118</v>
      </c>
      <c r="AN10" s="439"/>
      <c r="AO10" s="439"/>
      <c r="AP10" s="439"/>
      <c r="AQ10" s="439"/>
      <c r="AR10" s="439"/>
      <c r="AS10" s="439"/>
      <c r="AT10" s="440"/>
      <c r="AU10" s="522" t="s">
        <v>94</v>
      </c>
      <c r="AV10" s="523"/>
      <c r="AW10" s="523"/>
      <c r="AX10" s="523"/>
      <c r="AY10" s="445" t="s">
        <v>119</v>
      </c>
      <c r="AZ10" s="446"/>
      <c r="BA10" s="446"/>
      <c r="BB10" s="446"/>
      <c r="BC10" s="446"/>
      <c r="BD10" s="446"/>
      <c r="BE10" s="446"/>
      <c r="BF10" s="446"/>
      <c r="BG10" s="446"/>
      <c r="BH10" s="446"/>
      <c r="BI10" s="446"/>
      <c r="BJ10" s="446"/>
      <c r="BK10" s="446"/>
      <c r="BL10" s="446"/>
      <c r="BM10" s="447"/>
      <c r="BN10" s="465">
        <v>278147</v>
      </c>
      <c r="BO10" s="466"/>
      <c r="BP10" s="466"/>
      <c r="BQ10" s="466"/>
      <c r="BR10" s="466"/>
      <c r="BS10" s="466"/>
      <c r="BT10" s="466"/>
      <c r="BU10" s="467"/>
      <c r="BV10" s="465">
        <v>94581</v>
      </c>
      <c r="BW10" s="466"/>
      <c r="BX10" s="466"/>
      <c r="BY10" s="466"/>
      <c r="BZ10" s="466"/>
      <c r="CA10" s="466"/>
      <c r="CB10" s="466"/>
      <c r="CC10" s="467"/>
      <c r="CD10" s="190" t="s">
        <v>120</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121</v>
      </c>
      <c r="M11" s="512"/>
      <c r="N11" s="512"/>
      <c r="O11" s="512"/>
      <c r="P11" s="512"/>
      <c r="Q11" s="513"/>
      <c r="R11" s="601" t="s">
        <v>122</v>
      </c>
      <c r="S11" s="602"/>
      <c r="T11" s="602"/>
      <c r="U11" s="602"/>
      <c r="V11" s="603"/>
      <c r="W11" s="613"/>
      <c r="X11" s="427"/>
      <c r="Y11" s="427"/>
      <c r="Z11" s="427"/>
      <c r="AA11" s="427"/>
      <c r="AB11" s="427"/>
      <c r="AC11" s="427"/>
      <c r="AD11" s="427"/>
      <c r="AE11" s="427"/>
      <c r="AF11" s="427"/>
      <c r="AG11" s="427"/>
      <c r="AH11" s="427"/>
      <c r="AI11" s="427"/>
      <c r="AJ11" s="427"/>
      <c r="AK11" s="427"/>
      <c r="AL11" s="614"/>
      <c r="AM11" s="534" t="s">
        <v>123</v>
      </c>
      <c r="AN11" s="439"/>
      <c r="AO11" s="439"/>
      <c r="AP11" s="439"/>
      <c r="AQ11" s="439"/>
      <c r="AR11" s="439"/>
      <c r="AS11" s="439"/>
      <c r="AT11" s="440"/>
      <c r="AU11" s="522" t="s">
        <v>124</v>
      </c>
      <c r="AV11" s="523"/>
      <c r="AW11" s="523"/>
      <c r="AX11" s="523"/>
      <c r="AY11" s="445" t="s">
        <v>125</v>
      </c>
      <c r="AZ11" s="446"/>
      <c r="BA11" s="446"/>
      <c r="BB11" s="446"/>
      <c r="BC11" s="446"/>
      <c r="BD11" s="446"/>
      <c r="BE11" s="446"/>
      <c r="BF11" s="446"/>
      <c r="BG11" s="446"/>
      <c r="BH11" s="446"/>
      <c r="BI11" s="446"/>
      <c r="BJ11" s="446"/>
      <c r="BK11" s="446"/>
      <c r="BL11" s="446"/>
      <c r="BM11" s="447"/>
      <c r="BN11" s="465">
        <v>511173</v>
      </c>
      <c r="BO11" s="466"/>
      <c r="BP11" s="466"/>
      <c r="BQ11" s="466"/>
      <c r="BR11" s="466"/>
      <c r="BS11" s="466"/>
      <c r="BT11" s="466"/>
      <c r="BU11" s="467"/>
      <c r="BV11" s="465">
        <v>651573</v>
      </c>
      <c r="BW11" s="466"/>
      <c r="BX11" s="466"/>
      <c r="BY11" s="466"/>
      <c r="BZ11" s="466"/>
      <c r="CA11" s="466"/>
      <c r="CB11" s="466"/>
      <c r="CC11" s="467"/>
      <c r="CD11" s="474" t="s">
        <v>126</v>
      </c>
      <c r="CE11" s="475"/>
      <c r="CF11" s="475"/>
      <c r="CG11" s="475"/>
      <c r="CH11" s="475"/>
      <c r="CI11" s="475"/>
      <c r="CJ11" s="475"/>
      <c r="CK11" s="475"/>
      <c r="CL11" s="475"/>
      <c r="CM11" s="475"/>
      <c r="CN11" s="475"/>
      <c r="CO11" s="475"/>
      <c r="CP11" s="475"/>
      <c r="CQ11" s="475"/>
      <c r="CR11" s="475"/>
      <c r="CS11" s="476"/>
      <c r="CT11" s="578" t="s">
        <v>127</v>
      </c>
      <c r="CU11" s="579"/>
      <c r="CV11" s="579"/>
      <c r="CW11" s="579"/>
      <c r="CX11" s="579"/>
      <c r="CY11" s="579"/>
      <c r="CZ11" s="579"/>
      <c r="DA11" s="580"/>
      <c r="DB11" s="578" t="s">
        <v>127</v>
      </c>
      <c r="DC11" s="579"/>
      <c r="DD11" s="579"/>
      <c r="DE11" s="579"/>
      <c r="DF11" s="579"/>
      <c r="DG11" s="579"/>
      <c r="DH11" s="579"/>
      <c r="DI11" s="580"/>
      <c r="DJ11" s="185"/>
      <c r="DK11" s="185"/>
      <c r="DL11" s="185"/>
      <c r="DM11" s="185"/>
      <c r="DN11" s="185"/>
      <c r="DO11" s="185"/>
    </row>
    <row r="12" spans="1:119" ht="18.75" customHeight="1" x14ac:dyDescent="0.15">
      <c r="A12" s="186"/>
      <c r="B12" s="581" t="s">
        <v>128</v>
      </c>
      <c r="C12" s="582"/>
      <c r="D12" s="582"/>
      <c r="E12" s="582"/>
      <c r="F12" s="582"/>
      <c r="G12" s="582"/>
      <c r="H12" s="582"/>
      <c r="I12" s="582"/>
      <c r="J12" s="582"/>
      <c r="K12" s="583"/>
      <c r="L12" s="590" t="s">
        <v>129</v>
      </c>
      <c r="M12" s="591"/>
      <c r="N12" s="591"/>
      <c r="O12" s="591"/>
      <c r="P12" s="591"/>
      <c r="Q12" s="592"/>
      <c r="R12" s="593">
        <v>4589</v>
      </c>
      <c r="S12" s="594"/>
      <c r="T12" s="594"/>
      <c r="U12" s="594"/>
      <c r="V12" s="595"/>
      <c r="W12" s="596" t="s">
        <v>1</v>
      </c>
      <c r="X12" s="523"/>
      <c r="Y12" s="523"/>
      <c r="Z12" s="523"/>
      <c r="AA12" s="523"/>
      <c r="AB12" s="597"/>
      <c r="AC12" s="522" t="s">
        <v>130</v>
      </c>
      <c r="AD12" s="523"/>
      <c r="AE12" s="523"/>
      <c r="AF12" s="523"/>
      <c r="AG12" s="597"/>
      <c r="AH12" s="522" t="s">
        <v>131</v>
      </c>
      <c r="AI12" s="523"/>
      <c r="AJ12" s="523"/>
      <c r="AK12" s="523"/>
      <c r="AL12" s="598"/>
      <c r="AM12" s="534" t="s">
        <v>132</v>
      </c>
      <c r="AN12" s="439"/>
      <c r="AO12" s="439"/>
      <c r="AP12" s="439"/>
      <c r="AQ12" s="439"/>
      <c r="AR12" s="439"/>
      <c r="AS12" s="439"/>
      <c r="AT12" s="440"/>
      <c r="AU12" s="522" t="s">
        <v>133</v>
      </c>
      <c r="AV12" s="523"/>
      <c r="AW12" s="523"/>
      <c r="AX12" s="523"/>
      <c r="AY12" s="445" t="s">
        <v>134</v>
      </c>
      <c r="AZ12" s="446"/>
      <c r="BA12" s="446"/>
      <c r="BB12" s="446"/>
      <c r="BC12" s="446"/>
      <c r="BD12" s="446"/>
      <c r="BE12" s="446"/>
      <c r="BF12" s="446"/>
      <c r="BG12" s="446"/>
      <c r="BH12" s="446"/>
      <c r="BI12" s="446"/>
      <c r="BJ12" s="446"/>
      <c r="BK12" s="446"/>
      <c r="BL12" s="446"/>
      <c r="BM12" s="447"/>
      <c r="BN12" s="465">
        <v>0</v>
      </c>
      <c r="BO12" s="466"/>
      <c r="BP12" s="466"/>
      <c r="BQ12" s="466"/>
      <c r="BR12" s="466"/>
      <c r="BS12" s="466"/>
      <c r="BT12" s="466"/>
      <c r="BU12" s="467"/>
      <c r="BV12" s="465">
        <v>456198</v>
      </c>
      <c r="BW12" s="466"/>
      <c r="BX12" s="466"/>
      <c r="BY12" s="466"/>
      <c r="BZ12" s="466"/>
      <c r="CA12" s="466"/>
      <c r="CB12" s="466"/>
      <c r="CC12" s="467"/>
      <c r="CD12" s="474" t="s">
        <v>135</v>
      </c>
      <c r="CE12" s="475"/>
      <c r="CF12" s="475"/>
      <c r="CG12" s="475"/>
      <c r="CH12" s="475"/>
      <c r="CI12" s="475"/>
      <c r="CJ12" s="475"/>
      <c r="CK12" s="475"/>
      <c r="CL12" s="475"/>
      <c r="CM12" s="475"/>
      <c r="CN12" s="475"/>
      <c r="CO12" s="475"/>
      <c r="CP12" s="475"/>
      <c r="CQ12" s="475"/>
      <c r="CR12" s="475"/>
      <c r="CS12" s="476"/>
      <c r="CT12" s="578" t="s">
        <v>127</v>
      </c>
      <c r="CU12" s="579"/>
      <c r="CV12" s="579"/>
      <c r="CW12" s="579"/>
      <c r="CX12" s="579"/>
      <c r="CY12" s="579"/>
      <c r="CZ12" s="579"/>
      <c r="DA12" s="580"/>
      <c r="DB12" s="578" t="s">
        <v>127</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136</v>
      </c>
      <c r="N13" s="566"/>
      <c r="O13" s="566"/>
      <c r="P13" s="566"/>
      <c r="Q13" s="567"/>
      <c r="R13" s="568">
        <v>4561</v>
      </c>
      <c r="S13" s="569"/>
      <c r="T13" s="569"/>
      <c r="U13" s="569"/>
      <c r="V13" s="570"/>
      <c r="W13" s="556" t="s">
        <v>137</v>
      </c>
      <c r="X13" s="478"/>
      <c r="Y13" s="478"/>
      <c r="Z13" s="478"/>
      <c r="AA13" s="478"/>
      <c r="AB13" s="479"/>
      <c r="AC13" s="441">
        <v>541</v>
      </c>
      <c r="AD13" s="442"/>
      <c r="AE13" s="442"/>
      <c r="AF13" s="442"/>
      <c r="AG13" s="443"/>
      <c r="AH13" s="441">
        <v>572</v>
      </c>
      <c r="AI13" s="442"/>
      <c r="AJ13" s="442"/>
      <c r="AK13" s="442"/>
      <c r="AL13" s="444"/>
      <c r="AM13" s="534" t="s">
        <v>138</v>
      </c>
      <c r="AN13" s="439"/>
      <c r="AO13" s="439"/>
      <c r="AP13" s="439"/>
      <c r="AQ13" s="439"/>
      <c r="AR13" s="439"/>
      <c r="AS13" s="439"/>
      <c r="AT13" s="440"/>
      <c r="AU13" s="522" t="s">
        <v>124</v>
      </c>
      <c r="AV13" s="523"/>
      <c r="AW13" s="523"/>
      <c r="AX13" s="523"/>
      <c r="AY13" s="445" t="s">
        <v>139</v>
      </c>
      <c r="AZ13" s="446"/>
      <c r="BA13" s="446"/>
      <c r="BB13" s="446"/>
      <c r="BC13" s="446"/>
      <c r="BD13" s="446"/>
      <c r="BE13" s="446"/>
      <c r="BF13" s="446"/>
      <c r="BG13" s="446"/>
      <c r="BH13" s="446"/>
      <c r="BI13" s="446"/>
      <c r="BJ13" s="446"/>
      <c r="BK13" s="446"/>
      <c r="BL13" s="446"/>
      <c r="BM13" s="447"/>
      <c r="BN13" s="465">
        <v>775082</v>
      </c>
      <c r="BO13" s="466"/>
      <c r="BP13" s="466"/>
      <c r="BQ13" s="466"/>
      <c r="BR13" s="466"/>
      <c r="BS13" s="466"/>
      <c r="BT13" s="466"/>
      <c r="BU13" s="467"/>
      <c r="BV13" s="465">
        <v>261275</v>
      </c>
      <c r="BW13" s="466"/>
      <c r="BX13" s="466"/>
      <c r="BY13" s="466"/>
      <c r="BZ13" s="466"/>
      <c r="CA13" s="466"/>
      <c r="CB13" s="466"/>
      <c r="CC13" s="467"/>
      <c r="CD13" s="474" t="s">
        <v>140</v>
      </c>
      <c r="CE13" s="475"/>
      <c r="CF13" s="475"/>
      <c r="CG13" s="475"/>
      <c r="CH13" s="475"/>
      <c r="CI13" s="475"/>
      <c r="CJ13" s="475"/>
      <c r="CK13" s="475"/>
      <c r="CL13" s="475"/>
      <c r="CM13" s="475"/>
      <c r="CN13" s="475"/>
      <c r="CO13" s="475"/>
      <c r="CP13" s="475"/>
      <c r="CQ13" s="475"/>
      <c r="CR13" s="475"/>
      <c r="CS13" s="476"/>
      <c r="CT13" s="435">
        <v>7.6</v>
      </c>
      <c r="CU13" s="436"/>
      <c r="CV13" s="436"/>
      <c r="CW13" s="436"/>
      <c r="CX13" s="436"/>
      <c r="CY13" s="436"/>
      <c r="CZ13" s="436"/>
      <c r="DA13" s="437"/>
      <c r="DB13" s="435">
        <v>7.1</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141</v>
      </c>
      <c r="M14" s="599"/>
      <c r="N14" s="599"/>
      <c r="O14" s="599"/>
      <c r="P14" s="599"/>
      <c r="Q14" s="600"/>
      <c r="R14" s="568">
        <v>4617</v>
      </c>
      <c r="S14" s="569"/>
      <c r="T14" s="569"/>
      <c r="U14" s="569"/>
      <c r="V14" s="570"/>
      <c r="W14" s="571"/>
      <c r="X14" s="481"/>
      <c r="Y14" s="481"/>
      <c r="Z14" s="481"/>
      <c r="AA14" s="481"/>
      <c r="AB14" s="482"/>
      <c r="AC14" s="561">
        <v>22</v>
      </c>
      <c r="AD14" s="562"/>
      <c r="AE14" s="562"/>
      <c r="AF14" s="562"/>
      <c r="AG14" s="563"/>
      <c r="AH14" s="561">
        <v>22.5</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142</v>
      </c>
      <c r="CE14" s="472"/>
      <c r="CF14" s="472"/>
      <c r="CG14" s="472"/>
      <c r="CH14" s="472"/>
      <c r="CI14" s="472"/>
      <c r="CJ14" s="472"/>
      <c r="CK14" s="472"/>
      <c r="CL14" s="472"/>
      <c r="CM14" s="472"/>
      <c r="CN14" s="472"/>
      <c r="CO14" s="472"/>
      <c r="CP14" s="472"/>
      <c r="CQ14" s="472"/>
      <c r="CR14" s="472"/>
      <c r="CS14" s="473"/>
      <c r="CT14" s="572" t="s">
        <v>127</v>
      </c>
      <c r="CU14" s="573"/>
      <c r="CV14" s="573"/>
      <c r="CW14" s="573"/>
      <c r="CX14" s="573"/>
      <c r="CY14" s="573"/>
      <c r="CZ14" s="573"/>
      <c r="DA14" s="574"/>
      <c r="DB14" s="572" t="s">
        <v>143</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136</v>
      </c>
      <c r="N15" s="566"/>
      <c r="O15" s="566"/>
      <c r="P15" s="566"/>
      <c r="Q15" s="567"/>
      <c r="R15" s="568">
        <v>4591</v>
      </c>
      <c r="S15" s="569"/>
      <c r="T15" s="569"/>
      <c r="U15" s="569"/>
      <c r="V15" s="570"/>
      <c r="W15" s="556" t="s">
        <v>144</v>
      </c>
      <c r="X15" s="478"/>
      <c r="Y15" s="478"/>
      <c r="Z15" s="478"/>
      <c r="AA15" s="478"/>
      <c r="AB15" s="479"/>
      <c r="AC15" s="441">
        <v>647</v>
      </c>
      <c r="AD15" s="442"/>
      <c r="AE15" s="442"/>
      <c r="AF15" s="442"/>
      <c r="AG15" s="443"/>
      <c r="AH15" s="441">
        <v>705</v>
      </c>
      <c r="AI15" s="442"/>
      <c r="AJ15" s="442"/>
      <c r="AK15" s="442"/>
      <c r="AL15" s="444"/>
      <c r="AM15" s="534"/>
      <c r="AN15" s="439"/>
      <c r="AO15" s="439"/>
      <c r="AP15" s="439"/>
      <c r="AQ15" s="439"/>
      <c r="AR15" s="439"/>
      <c r="AS15" s="439"/>
      <c r="AT15" s="440"/>
      <c r="AU15" s="522"/>
      <c r="AV15" s="523"/>
      <c r="AW15" s="523"/>
      <c r="AX15" s="523"/>
      <c r="AY15" s="457" t="s">
        <v>145</v>
      </c>
      <c r="AZ15" s="458"/>
      <c r="BA15" s="458"/>
      <c r="BB15" s="458"/>
      <c r="BC15" s="458"/>
      <c r="BD15" s="458"/>
      <c r="BE15" s="458"/>
      <c r="BF15" s="458"/>
      <c r="BG15" s="458"/>
      <c r="BH15" s="458"/>
      <c r="BI15" s="458"/>
      <c r="BJ15" s="458"/>
      <c r="BK15" s="458"/>
      <c r="BL15" s="458"/>
      <c r="BM15" s="459"/>
      <c r="BN15" s="460">
        <v>593854</v>
      </c>
      <c r="BO15" s="461"/>
      <c r="BP15" s="461"/>
      <c r="BQ15" s="461"/>
      <c r="BR15" s="461"/>
      <c r="BS15" s="461"/>
      <c r="BT15" s="461"/>
      <c r="BU15" s="462"/>
      <c r="BV15" s="460">
        <v>599447</v>
      </c>
      <c r="BW15" s="461"/>
      <c r="BX15" s="461"/>
      <c r="BY15" s="461"/>
      <c r="BZ15" s="461"/>
      <c r="CA15" s="461"/>
      <c r="CB15" s="461"/>
      <c r="CC15" s="462"/>
      <c r="CD15" s="575" t="s">
        <v>146</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147</v>
      </c>
      <c r="M16" s="559"/>
      <c r="N16" s="559"/>
      <c r="O16" s="559"/>
      <c r="P16" s="559"/>
      <c r="Q16" s="560"/>
      <c r="R16" s="553" t="s">
        <v>148</v>
      </c>
      <c r="S16" s="554"/>
      <c r="T16" s="554"/>
      <c r="U16" s="554"/>
      <c r="V16" s="555"/>
      <c r="W16" s="571"/>
      <c r="X16" s="481"/>
      <c r="Y16" s="481"/>
      <c r="Z16" s="481"/>
      <c r="AA16" s="481"/>
      <c r="AB16" s="482"/>
      <c r="AC16" s="561">
        <v>26.3</v>
      </c>
      <c r="AD16" s="562"/>
      <c r="AE16" s="562"/>
      <c r="AF16" s="562"/>
      <c r="AG16" s="563"/>
      <c r="AH16" s="561">
        <v>27.7</v>
      </c>
      <c r="AI16" s="562"/>
      <c r="AJ16" s="562"/>
      <c r="AK16" s="562"/>
      <c r="AL16" s="564"/>
      <c r="AM16" s="534"/>
      <c r="AN16" s="439"/>
      <c r="AO16" s="439"/>
      <c r="AP16" s="439"/>
      <c r="AQ16" s="439"/>
      <c r="AR16" s="439"/>
      <c r="AS16" s="439"/>
      <c r="AT16" s="440"/>
      <c r="AU16" s="522"/>
      <c r="AV16" s="523"/>
      <c r="AW16" s="523"/>
      <c r="AX16" s="523"/>
      <c r="AY16" s="445" t="s">
        <v>149</v>
      </c>
      <c r="AZ16" s="446"/>
      <c r="BA16" s="446"/>
      <c r="BB16" s="446"/>
      <c r="BC16" s="446"/>
      <c r="BD16" s="446"/>
      <c r="BE16" s="446"/>
      <c r="BF16" s="446"/>
      <c r="BG16" s="446"/>
      <c r="BH16" s="446"/>
      <c r="BI16" s="446"/>
      <c r="BJ16" s="446"/>
      <c r="BK16" s="446"/>
      <c r="BL16" s="446"/>
      <c r="BM16" s="447"/>
      <c r="BN16" s="465">
        <v>1917280</v>
      </c>
      <c r="BO16" s="466"/>
      <c r="BP16" s="466"/>
      <c r="BQ16" s="466"/>
      <c r="BR16" s="466"/>
      <c r="BS16" s="466"/>
      <c r="BT16" s="466"/>
      <c r="BU16" s="467"/>
      <c r="BV16" s="465">
        <v>1901875</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150</v>
      </c>
      <c r="N17" s="551"/>
      <c r="O17" s="551"/>
      <c r="P17" s="551"/>
      <c r="Q17" s="552"/>
      <c r="R17" s="553" t="s">
        <v>151</v>
      </c>
      <c r="S17" s="554"/>
      <c r="T17" s="554"/>
      <c r="U17" s="554"/>
      <c r="V17" s="555"/>
      <c r="W17" s="556" t="s">
        <v>152</v>
      </c>
      <c r="X17" s="478"/>
      <c r="Y17" s="478"/>
      <c r="Z17" s="478"/>
      <c r="AA17" s="478"/>
      <c r="AB17" s="479"/>
      <c r="AC17" s="441">
        <v>1270</v>
      </c>
      <c r="AD17" s="442"/>
      <c r="AE17" s="442"/>
      <c r="AF17" s="442"/>
      <c r="AG17" s="443"/>
      <c r="AH17" s="441">
        <v>1265</v>
      </c>
      <c r="AI17" s="442"/>
      <c r="AJ17" s="442"/>
      <c r="AK17" s="442"/>
      <c r="AL17" s="444"/>
      <c r="AM17" s="534"/>
      <c r="AN17" s="439"/>
      <c r="AO17" s="439"/>
      <c r="AP17" s="439"/>
      <c r="AQ17" s="439"/>
      <c r="AR17" s="439"/>
      <c r="AS17" s="439"/>
      <c r="AT17" s="440"/>
      <c r="AU17" s="522"/>
      <c r="AV17" s="523"/>
      <c r="AW17" s="523"/>
      <c r="AX17" s="523"/>
      <c r="AY17" s="445" t="s">
        <v>153</v>
      </c>
      <c r="AZ17" s="446"/>
      <c r="BA17" s="446"/>
      <c r="BB17" s="446"/>
      <c r="BC17" s="446"/>
      <c r="BD17" s="446"/>
      <c r="BE17" s="446"/>
      <c r="BF17" s="446"/>
      <c r="BG17" s="446"/>
      <c r="BH17" s="446"/>
      <c r="BI17" s="446"/>
      <c r="BJ17" s="446"/>
      <c r="BK17" s="446"/>
      <c r="BL17" s="446"/>
      <c r="BM17" s="447"/>
      <c r="BN17" s="465">
        <v>749728</v>
      </c>
      <c r="BO17" s="466"/>
      <c r="BP17" s="466"/>
      <c r="BQ17" s="466"/>
      <c r="BR17" s="466"/>
      <c r="BS17" s="466"/>
      <c r="BT17" s="466"/>
      <c r="BU17" s="467"/>
      <c r="BV17" s="465">
        <v>762463</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154</v>
      </c>
      <c r="C18" s="528"/>
      <c r="D18" s="528"/>
      <c r="E18" s="529"/>
      <c r="F18" s="529"/>
      <c r="G18" s="529"/>
      <c r="H18" s="529"/>
      <c r="I18" s="529"/>
      <c r="J18" s="529"/>
      <c r="K18" s="529"/>
      <c r="L18" s="530">
        <v>70.62</v>
      </c>
      <c r="M18" s="530"/>
      <c r="N18" s="530"/>
      <c r="O18" s="530"/>
      <c r="P18" s="530"/>
      <c r="Q18" s="530"/>
      <c r="R18" s="531"/>
      <c r="S18" s="531"/>
      <c r="T18" s="531"/>
      <c r="U18" s="531"/>
      <c r="V18" s="532"/>
      <c r="W18" s="546"/>
      <c r="X18" s="547"/>
      <c r="Y18" s="547"/>
      <c r="Z18" s="547"/>
      <c r="AA18" s="547"/>
      <c r="AB18" s="557"/>
      <c r="AC18" s="429">
        <v>51.7</v>
      </c>
      <c r="AD18" s="430"/>
      <c r="AE18" s="430"/>
      <c r="AF18" s="430"/>
      <c r="AG18" s="533"/>
      <c r="AH18" s="429">
        <v>49.8</v>
      </c>
      <c r="AI18" s="430"/>
      <c r="AJ18" s="430"/>
      <c r="AK18" s="430"/>
      <c r="AL18" s="431"/>
      <c r="AM18" s="534"/>
      <c r="AN18" s="439"/>
      <c r="AO18" s="439"/>
      <c r="AP18" s="439"/>
      <c r="AQ18" s="439"/>
      <c r="AR18" s="439"/>
      <c r="AS18" s="439"/>
      <c r="AT18" s="440"/>
      <c r="AU18" s="522"/>
      <c r="AV18" s="523"/>
      <c r="AW18" s="523"/>
      <c r="AX18" s="523"/>
      <c r="AY18" s="445" t="s">
        <v>155</v>
      </c>
      <c r="AZ18" s="446"/>
      <c r="BA18" s="446"/>
      <c r="BB18" s="446"/>
      <c r="BC18" s="446"/>
      <c r="BD18" s="446"/>
      <c r="BE18" s="446"/>
      <c r="BF18" s="446"/>
      <c r="BG18" s="446"/>
      <c r="BH18" s="446"/>
      <c r="BI18" s="446"/>
      <c r="BJ18" s="446"/>
      <c r="BK18" s="446"/>
      <c r="BL18" s="446"/>
      <c r="BM18" s="447"/>
      <c r="BN18" s="465">
        <v>1620348</v>
      </c>
      <c r="BO18" s="466"/>
      <c r="BP18" s="466"/>
      <c r="BQ18" s="466"/>
      <c r="BR18" s="466"/>
      <c r="BS18" s="466"/>
      <c r="BT18" s="466"/>
      <c r="BU18" s="467"/>
      <c r="BV18" s="465">
        <v>1600253</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156</v>
      </c>
      <c r="C19" s="528"/>
      <c r="D19" s="528"/>
      <c r="E19" s="529"/>
      <c r="F19" s="529"/>
      <c r="G19" s="529"/>
      <c r="H19" s="529"/>
      <c r="I19" s="529"/>
      <c r="J19" s="529"/>
      <c r="K19" s="529"/>
      <c r="L19" s="535">
        <v>63</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157</v>
      </c>
      <c r="AZ19" s="446"/>
      <c r="BA19" s="446"/>
      <c r="BB19" s="446"/>
      <c r="BC19" s="446"/>
      <c r="BD19" s="446"/>
      <c r="BE19" s="446"/>
      <c r="BF19" s="446"/>
      <c r="BG19" s="446"/>
      <c r="BH19" s="446"/>
      <c r="BI19" s="446"/>
      <c r="BJ19" s="446"/>
      <c r="BK19" s="446"/>
      <c r="BL19" s="446"/>
      <c r="BM19" s="447"/>
      <c r="BN19" s="465">
        <v>2575100</v>
      </c>
      <c r="BO19" s="466"/>
      <c r="BP19" s="466"/>
      <c r="BQ19" s="466"/>
      <c r="BR19" s="466"/>
      <c r="BS19" s="466"/>
      <c r="BT19" s="466"/>
      <c r="BU19" s="467"/>
      <c r="BV19" s="465">
        <v>2989151</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158</v>
      </c>
      <c r="C20" s="528"/>
      <c r="D20" s="528"/>
      <c r="E20" s="529"/>
      <c r="F20" s="529"/>
      <c r="G20" s="529"/>
      <c r="H20" s="529"/>
      <c r="I20" s="529"/>
      <c r="J20" s="529"/>
      <c r="K20" s="529"/>
      <c r="L20" s="535">
        <v>1412</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159</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160</v>
      </c>
      <c r="C22" s="495"/>
      <c r="D22" s="496"/>
      <c r="E22" s="503" t="s">
        <v>1</v>
      </c>
      <c r="F22" s="478"/>
      <c r="G22" s="478"/>
      <c r="H22" s="478"/>
      <c r="I22" s="478"/>
      <c r="J22" s="478"/>
      <c r="K22" s="479"/>
      <c r="L22" s="503" t="s">
        <v>161</v>
      </c>
      <c r="M22" s="478"/>
      <c r="N22" s="478"/>
      <c r="O22" s="478"/>
      <c r="P22" s="479"/>
      <c r="Q22" s="488" t="s">
        <v>162</v>
      </c>
      <c r="R22" s="489"/>
      <c r="S22" s="489"/>
      <c r="T22" s="489"/>
      <c r="U22" s="489"/>
      <c r="V22" s="504"/>
      <c r="W22" s="506" t="s">
        <v>163</v>
      </c>
      <c r="X22" s="495"/>
      <c r="Y22" s="496"/>
      <c r="Z22" s="503" t="s">
        <v>1</v>
      </c>
      <c r="AA22" s="478"/>
      <c r="AB22" s="478"/>
      <c r="AC22" s="478"/>
      <c r="AD22" s="478"/>
      <c r="AE22" s="478"/>
      <c r="AF22" s="478"/>
      <c r="AG22" s="479"/>
      <c r="AH22" s="477" t="s">
        <v>164</v>
      </c>
      <c r="AI22" s="478"/>
      <c r="AJ22" s="478"/>
      <c r="AK22" s="478"/>
      <c r="AL22" s="479"/>
      <c r="AM22" s="477" t="s">
        <v>165</v>
      </c>
      <c r="AN22" s="483"/>
      <c r="AO22" s="483"/>
      <c r="AP22" s="483"/>
      <c r="AQ22" s="483"/>
      <c r="AR22" s="484"/>
      <c r="AS22" s="488" t="s">
        <v>162</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166</v>
      </c>
      <c r="AZ23" s="458"/>
      <c r="BA23" s="458"/>
      <c r="BB23" s="458"/>
      <c r="BC23" s="458"/>
      <c r="BD23" s="458"/>
      <c r="BE23" s="458"/>
      <c r="BF23" s="458"/>
      <c r="BG23" s="458"/>
      <c r="BH23" s="458"/>
      <c r="BI23" s="458"/>
      <c r="BJ23" s="458"/>
      <c r="BK23" s="458"/>
      <c r="BL23" s="458"/>
      <c r="BM23" s="459"/>
      <c r="BN23" s="465">
        <v>1764644</v>
      </c>
      <c r="BO23" s="466"/>
      <c r="BP23" s="466"/>
      <c r="BQ23" s="466"/>
      <c r="BR23" s="466"/>
      <c r="BS23" s="466"/>
      <c r="BT23" s="466"/>
      <c r="BU23" s="467"/>
      <c r="BV23" s="465">
        <v>2191442</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167</v>
      </c>
      <c r="F24" s="439"/>
      <c r="G24" s="439"/>
      <c r="H24" s="439"/>
      <c r="I24" s="439"/>
      <c r="J24" s="439"/>
      <c r="K24" s="440"/>
      <c r="L24" s="441">
        <v>1</v>
      </c>
      <c r="M24" s="442"/>
      <c r="N24" s="442"/>
      <c r="O24" s="442"/>
      <c r="P24" s="443"/>
      <c r="Q24" s="441">
        <v>6710</v>
      </c>
      <c r="R24" s="442"/>
      <c r="S24" s="442"/>
      <c r="T24" s="442"/>
      <c r="U24" s="442"/>
      <c r="V24" s="443"/>
      <c r="W24" s="507"/>
      <c r="X24" s="498"/>
      <c r="Y24" s="499"/>
      <c r="Z24" s="438" t="s">
        <v>168</v>
      </c>
      <c r="AA24" s="439"/>
      <c r="AB24" s="439"/>
      <c r="AC24" s="439"/>
      <c r="AD24" s="439"/>
      <c r="AE24" s="439"/>
      <c r="AF24" s="439"/>
      <c r="AG24" s="440"/>
      <c r="AH24" s="441">
        <v>46</v>
      </c>
      <c r="AI24" s="442"/>
      <c r="AJ24" s="442"/>
      <c r="AK24" s="442"/>
      <c r="AL24" s="443"/>
      <c r="AM24" s="441">
        <v>144072</v>
      </c>
      <c r="AN24" s="442"/>
      <c r="AO24" s="442"/>
      <c r="AP24" s="442"/>
      <c r="AQ24" s="442"/>
      <c r="AR24" s="443"/>
      <c r="AS24" s="441">
        <v>3132</v>
      </c>
      <c r="AT24" s="442"/>
      <c r="AU24" s="442"/>
      <c r="AV24" s="442"/>
      <c r="AW24" s="442"/>
      <c r="AX24" s="444"/>
      <c r="AY24" s="432" t="s">
        <v>169</v>
      </c>
      <c r="AZ24" s="433"/>
      <c r="BA24" s="433"/>
      <c r="BB24" s="433"/>
      <c r="BC24" s="433"/>
      <c r="BD24" s="433"/>
      <c r="BE24" s="433"/>
      <c r="BF24" s="433"/>
      <c r="BG24" s="433"/>
      <c r="BH24" s="433"/>
      <c r="BI24" s="433"/>
      <c r="BJ24" s="433"/>
      <c r="BK24" s="433"/>
      <c r="BL24" s="433"/>
      <c r="BM24" s="434"/>
      <c r="BN24" s="465">
        <v>1594345</v>
      </c>
      <c r="BO24" s="466"/>
      <c r="BP24" s="466"/>
      <c r="BQ24" s="466"/>
      <c r="BR24" s="466"/>
      <c r="BS24" s="466"/>
      <c r="BT24" s="466"/>
      <c r="BU24" s="467"/>
      <c r="BV24" s="465">
        <v>1494842</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170</v>
      </c>
      <c r="F25" s="439"/>
      <c r="G25" s="439"/>
      <c r="H25" s="439"/>
      <c r="I25" s="439"/>
      <c r="J25" s="439"/>
      <c r="K25" s="440"/>
      <c r="L25" s="441">
        <v>1</v>
      </c>
      <c r="M25" s="442"/>
      <c r="N25" s="442"/>
      <c r="O25" s="442"/>
      <c r="P25" s="443"/>
      <c r="Q25" s="441">
        <v>5550</v>
      </c>
      <c r="R25" s="442"/>
      <c r="S25" s="442"/>
      <c r="T25" s="442"/>
      <c r="U25" s="442"/>
      <c r="V25" s="443"/>
      <c r="W25" s="507"/>
      <c r="X25" s="498"/>
      <c r="Y25" s="499"/>
      <c r="Z25" s="438" t="s">
        <v>171</v>
      </c>
      <c r="AA25" s="439"/>
      <c r="AB25" s="439"/>
      <c r="AC25" s="439"/>
      <c r="AD25" s="439"/>
      <c r="AE25" s="439"/>
      <c r="AF25" s="439"/>
      <c r="AG25" s="440"/>
      <c r="AH25" s="441" t="s">
        <v>172</v>
      </c>
      <c r="AI25" s="442"/>
      <c r="AJ25" s="442"/>
      <c r="AK25" s="442"/>
      <c r="AL25" s="443"/>
      <c r="AM25" s="441" t="s">
        <v>172</v>
      </c>
      <c r="AN25" s="442"/>
      <c r="AO25" s="442"/>
      <c r="AP25" s="442"/>
      <c r="AQ25" s="442"/>
      <c r="AR25" s="443"/>
      <c r="AS25" s="441" t="s">
        <v>172</v>
      </c>
      <c r="AT25" s="442"/>
      <c r="AU25" s="442"/>
      <c r="AV25" s="442"/>
      <c r="AW25" s="442"/>
      <c r="AX25" s="444"/>
      <c r="AY25" s="457" t="s">
        <v>173</v>
      </c>
      <c r="AZ25" s="458"/>
      <c r="BA25" s="458"/>
      <c r="BB25" s="458"/>
      <c r="BC25" s="458"/>
      <c r="BD25" s="458"/>
      <c r="BE25" s="458"/>
      <c r="BF25" s="458"/>
      <c r="BG25" s="458"/>
      <c r="BH25" s="458"/>
      <c r="BI25" s="458"/>
      <c r="BJ25" s="458"/>
      <c r="BK25" s="458"/>
      <c r="BL25" s="458"/>
      <c r="BM25" s="459"/>
      <c r="BN25" s="460">
        <v>14679</v>
      </c>
      <c r="BO25" s="461"/>
      <c r="BP25" s="461"/>
      <c r="BQ25" s="461"/>
      <c r="BR25" s="461"/>
      <c r="BS25" s="461"/>
      <c r="BT25" s="461"/>
      <c r="BU25" s="462"/>
      <c r="BV25" s="460">
        <v>9315</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174</v>
      </c>
      <c r="F26" s="439"/>
      <c r="G26" s="439"/>
      <c r="H26" s="439"/>
      <c r="I26" s="439"/>
      <c r="J26" s="439"/>
      <c r="K26" s="440"/>
      <c r="L26" s="441">
        <v>1</v>
      </c>
      <c r="M26" s="442"/>
      <c r="N26" s="442"/>
      <c r="O26" s="442"/>
      <c r="P26" s="443"/>
      <c r="Q26" s="441">
        <v>5027</v>
      </c>
      <c r="R26" s="442"/>
      <c r="S26" s="442"/>
      <c r="T26" s="442"/>
      <c r="U26" s="442"/>
      <c r="V26" s="443"/>
      <c r="W26" s="507"/>
      <c r="X26" s="498"/>
      <c r="Y26" s="499"/>
      <c r="Z26" s="438" t="s">
        <v>175</v>
      </c>
      <c r="AA26" s="520"/>
      <c r="AB26" s="520"/>
      <c r="AC26" s="520"/>
      <c r="AD26" s="520"/>
      <c r="AE26" s="520"/>
      <c r="AF26" s="520"/>
      <c r="AG26" s="521"/>
      <c r="AH26" s="441">
        <v>1</v>
      </c>
      <c r="AI26" s="442"/>
      <c r="AJ26" s="442"/>
      <c r="AK26" s="442"/>
      <c r="AL26" s="443"/>
      <c r="AM26" s="441" t="s">
        <v>176</v>
      </c>
      <c r="AN26" s="442"/>
      <c r="AO26" s="442"/>
      <c r="AP26" s="442"/>
      <c r="AQ26" s="442"/>
      <c r="AR26" s="443"/>
      <c r="AS26" s="441" t="s">
        <v>176</v>
      </c>
      <c r="AT26" s="442"/>
      <c r="AU26" s="442"/>
      <c r="AV26" s="442"/>
      <c r="AW26" s="442"/>
      <c r="AX26" s="444"/>
      <c r="AY26" s="474" t="s">
        <v>177</v>
      </c>
      <c r="AZ26" s="475"/>
      <c r="BA26" s="475"/>
      <c r="BB26" s="475"/>
      <c r="BC26" s="475"/>
      <c r="BD26" s="475"/>
      <c r="BE26" s="475"/>
      <c r="BF26" s="475"/>
      <c r="BG26" s="475"/>
      <c r="BH26" s="475"/>
      <c r="BI26" s="475"/>
      <c r="BJ26" s="475"/>
      <c r="BK26" s="475"/>
      <c r="BL26" s="475"/>
      <c r="BM26" s="476"/>
      <c r="BN26" s="465" t="s">
        <v>172</v>
      </c>
      <c r="BO26" s="466"/>
      <c r="BP26" s="466"/>
      <c r="BQ26" s="466"/>
      <c r="BR26" s="466"/>
      <c r="BS26" s="466"/>
      <c r="BT26" s="466"/>
      <c r="BU26" s="467"/>
      <c r="BV26" s="465" t="s">
        <v>172</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178</v>
      </c>
      <c r="F27" s="439"/>
      <c r="G27" s="439"/>
      <c r="H27" s="439"/>
      <c r="I27" s="439"/>
      <c r="J27" s="439"/>
      <c r="K27" s="440"/>
      <c r="L27" s="441">
        <v>1</v>
      </c>
      <c r="M27" s="442"/>
      <c r="N27" s="442"/>
      <c r="O27" s="442"/>
      <c r="P27" s="443"/>
      <c r="Q27" s="441">
        <v>2690</v>
      </c>
      <c r="R27" s="442"/>
      <c r="S27" s="442"/>
      <c r="T27" s="442"/>
      <c r="U27" s="442"/>
      <c r="V27" s="443"/>
      <c r="W27" s="507"/>
      <c r="X27" s="498"/>
      <c r="Y27" s="499"/>
      <c r="Z27" s="438" t="s">
        <v>179</v>
      </c>
      <c r="AA27" s="439"/>
      <c r="AB27" s="439"/>
      <c r="AC27" s="439"/>
      <c r="AD27" s="439"/>
      <c r="AE27" s="439"/>
      <c r="AF27" s="439"/>
      <c r="AG27" s="440"/>
      <c r="AH27" s="441" t="s">
        <v>172</v>
      </c>
      <c r="AI27" s="442"/>
      <c r="AJ27" s="442"/>
      <c r="AK27" s="442"/>
      <c r="AL27" s="443"/>
      <c r="AM27" s="441" t="s">
        <v>172</v>
      </c>
      <c r="AN27" s="442"/>
      <c r="AO27" s="442"/>
      <c r="AP27" s="442"/>
      <c r="AQ27" s="442"/>
      <c r="AR27" s="443"/>
      <c r="AS27" s="441" t="s">
        <v>172</v>
      </c>
      <c r="AT27" s="442"/>
      <c r="AU27" s="442"/>
      <c r="AV27" s="442"/>
      <c r="AW27" s="442"/>
      <c r="AX27" s="444"/>
      <c r="AY27" s="471" t="s">
        <v>180</v>
      </c>
      <c r="AZ27" s="472"/>
      <c r="BA27" s="472"/>
      <c r="BB27" s="472"/>
      <c r="BC27" s="472"/>
      <c r="BD27" s="472"/>
      <c r="BE27" s="472"/>
      <c r="BF27" s="472"/>
      <c r="BG27" s="472"/>
      <c r="BH27" s="472"/>
      <c r="BI27" s="472"/>
      <c r="BJ27" s="472"/>
      <c r="BK27" s="472"/>
      <c r="BL27" s="472"/>
      <c r="BM27" s="473"/>
      <c r="BN27" s="468">
        <v>52191</v>
      </c>
      <c r="BO27" s="469"/>
      <c r="BP27" s="469"/>
      <c r="BQ27" s="469"/>
      <c r="BR27" s="469"/>
      <c r="BS27" s="469"/>
      <c r="BT27" s="469"/>
      <c r="BU27" s="470"/>
      <c r="BV27" s="468">
        <v>52165</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181</v>
      </c>
      <c r="F28" s="439"/>
      <c r="G28" s="439"/>
      <c r="H28" s="439"/>
      <c r="I28" s="439"/>
      <c r="J28" s="439"/>
      <c r="K28" s="440"/>
      <c r="L28" s="441">
        <v>1</v>
      </c>
      <c r="M28" s="442"/>
      <c r="N28" s="442"/>
      <c r="O28" s="442"/>
      <c r="P28" s="443"/>
      <c r="Q28" s="441">
        <v>2010</v>
      </c>
      <c r="R28" s="442"/>
      <c r="S28" s="442"/>
      <c r="T28" s="442"/>
      <c r="U28" s="442"/>
      <c r="V28" s="443"/>
      <c r="W28" s="507"/>
      <c r="X28" s="498"/>
      <c r="Y28" s="499"/>
      <c r="Z28" s="438" t="s">
        <v>182</v>
      </c>
      <c r="AA28" s="439"/>
      <c r="AB28" s="439"/>
      <c r="AC28" s="439"/>
      <c r="AD28" s="439"/>
      <c r="AE28" s="439"/>
      <c r="AF28" s="439"/>
      <c r="AG28" s="440"/>
      <c r="AH28" s="441" t="s">
        <v>172</v>
      </c>
      <c r="AI28" s="442"/>
      <c r="AJ28" s="442"/>
      <c r="AK28" s="442"/>
      <c r="AL28" s="443"/>
      <c r="AM28" s="441" t="s">
        <v>127</v>
      </c>
      <c r="AN28" s="442"/>
      <c r="AO28" s="442"/>
      <c r="AP28" s="442"/>
      <c r="AQ28" s="442"/>
      <c r="AR28" s="443"/>
      <c r="AS28" s="441" t="s">
        <v>172</v>
      </c>
      <c r="AT28" s="442"/>
      <c r="AU28" s="442"/>
      <c r="AV28" s="442"/>
      <c r="AW28" s="442"/>
      <c r="AX28" s="444"/>
      <c r="AY28" s="448" t="s">
        <v>183</v>
      </c>
      <c r="AZ28" s="449"/>
      <c r="BA28" s="449"/>
      <c r="BB28" s="450"/>
      <c r="BC28" s="457" t="s">
        <v>48</v>
      </c>
      <c r="BD28" s="458"/>
      <c r="BE28" s="458"/>
      <c r="BF28" s="458"/>
      <c r="BG28" s="458"/>
      <c r="BH28" s="458"/>
      <c r="BI28" s="458"/>
      <c r="BJ28" s="458"/>
      <c r="BK28" s="458"/>
      <c r="BL28" s="458"/>
      <c r="BM28" s="459"/>
      <c r="BN28" s="460">
        <v>1102755</v>
      </c>
      <c r="BO28" s="461"/>
      <c r="BP28" s="461"/>
      <c r="BQ28" s="461"/>
      <c r="BR28" s="461"/>
      <c r="BS28" s="461"/>
      <c r="BT28" s="461"/>
      <c r="BU28" s="462"/>
      <c r="BV28" s="460">
        <v>824608</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184</v>
      </c>
      <c r="F29" s="439"/>
      <c r="G29" s="439"/>
      <c r="H29" s="439"/>
      <c r="I29" s="439"/>
      <c r="J29" s="439"/>
      <c r="K29" s="440"/>
      <c r="L29" s="441">
        <v>8</v>
      </c>
      <c r="M29" s="442"/>
      <c r="N29" s="442"/>
      <c r="O29" s="442"/>
      <c r="P29" s="443"/>
      <c r="Q29" s="441">
        <v>1810</v>
      </c>
      <c r="R29" s="442"/>
      <c r="S29" s="442"/>
      <c r="T29" s="442"/>
      <c r="U29" s="442"/>
      <c r="V29" s="443"/>
      <c r="W29" s="508"/>
      <c r="X29" s="509"/>
      <c r="Y29" s="510"/>
      <c r="Z29" s="438" t="s">
        <v>185</v>
      </c>
      <c r="AA29" s="439"/>
      <c r="AB29" s="439"/>
      <c r="AC29" s="439"/>
      <c r="AD29" s="439"/>
      <c r="AE29" s="439"/>
      <c r="AF29" s="439"/>
      <c r="AG29" s="440"/>
      <c r="AH29" s="441">
        <v>46</v>
      </c>
      <c r="AI29" s="442"/>
      <c r="AJ29" s="442"/>
      <c r="AK29" s="442"/>
      <c r="AL29" s="443"/>
      <c r="AM29" s="441">
        <v>144072</v>
      </c>
      <c r="AN29" s="442"/>
      <c r="AO29" s="442"/>
      <c r="AP29" s="442"/>
      <c r="AQ29" s="442"/>
      <c r="AR29" s="443"/>
      <c r="AS29" s="441">
        <v>3132</v>
      </c>
      <c r="AT29" s="442"/>
      <c r="AU29" s="442"/>
      <c r="AV29" s="442"/>
      <c r="AW29" s="442"/>
      <c r="AX29" s="444"/>
      <c r="AY29" s="451"/>
      <c r="AZ29" s="452"/>
      <c r="BA29" s="452"/>
      <c r="BB29" s="453"/>
      <c r="BC29" s="445" t="s">
        <v>186</v>
      </c>
      <c r="BD29" s="446"/>
      <c r="BE29" s="446"/>
      <c r="BF29" s="446"/>
      <c r="BG29" s="446"/>
      <c r="BH29" s="446"/>
      <c r="BI29" s="446"/>
      <c r="BJ29" s="446"/>
      <c r="BK29" s="446"/>
      <c r="BL29" s="446"/>
      <c r="BM29" s="447"/>
      <c r="BN29" s="465">
        <v>436</v>
      </c>
      <c r="BO29" s="466"/>
      <c r="BP29" s="466"/>
      <c r="BQ29" s="466"/>
      <c r="BR29" s="466"/>
      <c r="BS29" s="466"/>
      <c r="BT29" s="466"/>
      <c r="BU29" s="467"/>
      <c r="BV29" s="465">
        <v>436</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187</v>
      </c>
      <c r="X30" s="518"/>
      <c r="Y30" s="518"/>
      <c r="Z30" s="518"/>
      <c r="AA30" s="518"/>
      <c r="AB30" s="518"/>
      <c r="AC30" s="518"/>
      <c r="AD30" s="518"/>
      <c r="AE30" s="518"/>
      <c r="AF30" s="518"/>
      <c r="AG30" s="519"/>
      <c r="AH30" s="429">
        <v>93.7</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774673</v>
      </c>
      <c r="BO30" s="469"/>
      <c r="BP30" s="469"/>
      <c r="BQ30" s="469"/>
      <c r="BR30" s="469"/>
      <c r="BS30" s="469"/>
      <c r="BT30" s="469"/>
      <c r="BU30" s="470"/>
      <c r="BV30" s="468">
        <v>1254560</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188</v>
      </c>
      <c r="D32" s="213"/>
      <c r="E32" s="213"/>
      <c r="F32" s="210"/>
      <c r="G32" s="210"/>
      <c r="H32" s="210"/>
      <c r="I32" s="210"/>
      <c r="J32" s="210"/>
      <c r="K32" s="210"/>
      <c r="L32" s="210"/>
      <c r="M32" s="210"/>
      <c r="N32" s="210"/>
      <c r="O32" s="210"/>
      <c r="P32" s="210"/>
      <c r="Q32" s="210"/>
      <c r="R32" s="210"/>
      <c r="S32" s="210"/>
      <c r="T32" s="210"/>
      <c r="U32" s="210" t="s">
        <v>189</v>
      </c>
      <c r="V32" s="210"/>
      <c r="W32" s="210"/>
      <c r="X32" s="210"/>
      <c r="Y32" s="210"/>
      <c r="Z32" s="210"/>
      <c r="AA32" s="210"/>
      <c r="AB32" s="210"/>
      <c r="AC32" s="210"/>
      <c r="AD32" s="210"/>
      <c r="AE32" s="210"/>
      <c r="AF32" s="210"/>
      <c r="AG32" s="210"/>
      <c r="AH32" s="210"/>
      <c r="AI32" s="210"/>
      <c r="AJ32" s="210"/>
      <c r="AK32" s="210"/>
      <c r="AL32" s="210"/>
      <c r="AM32" s="214" t="s">
        <v>190</v>
      </c>
      <c r="AN32" s="210"/>
      <c r="AO32" s="210"/>
      <c r="AP32" s="210"/>
      <c r="AQ32" s="210"/>
      <c r="AR32" s="210"/>
      <c r="AS32" s="214"/>
      <c r="AT32" s="214"/>
      <c r="AU32" s="214"/>
      <c r="AV32" s="214"/>
      <c r="AW32" s="214"/>
      <c r="AX32" s="214"/>
      <c r="AY32" s="214"/>
      <c r="AZ32" s="214"/>
      <c r="BA32" s="214"/>
      <c r="BB32" s="210"/>
      <c r="BC32" s="214"/>
      <c r="BD32" s="210"/>
      <c r="BE32" s="214" t="s">
        <v>191</v>
      </c>
      <c r="BF32" s="210"/>
      <c r="BG32" s="210"/>
      <c r="BH32" s="210"/>
      <c r="BI32" s="210"/>
      <c r="BJ32" s="214"/>
      <c r="BK32" s="214"/>
      <c r="BL32" s="214"/>
      <c r="BM32" s="214"/>
      <c r="BN32" s="214"/>
      <c r="BO32" s="214"/>
      <c r="BP32" s="214"/>
      <c r="BQ32" s="214"/>
      <c r="BR32" s="210"/>
      <c r="BS32" s="210"/>
      <c r="BT32" s="210"/>
      <c r="BU32" s="210"/>
      <c r="BV32" s="210"/>
      <c r="BW32" s="210" t="s">
        <v>192</v>
      </c>
      <c r="BX32" s="210"/>
      <c r="BY32" s="210"/>
      <c r="BZ32" s="210"/>
      <c r="CA32" s="210"/>
      <c r="CB32" s="214"/>
      <c r="CC32" s="214"/>
      <c r="CD32" s="214"/>
      <c r="CE32" s="214"/>
      <c r="CF32" s="214"/>
      <c r="CG32" s="214"/>
      <c r="CH32" s="214"/>
      <c r="CI32" s="214"/>
      <c r="CJ32" s="214"/>
      <c r="CK32" s="214"/>
      <c r="CL32" s="214"/>
      <c r="CM32" s="214"/>
      <c r="CN32" s="214"/>
      <c r="CO32" s="214" t="s">
        <v>193</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194</v>
      </c>
      <c r="D33" s="428"/>
      <c r="E33" s="427" t="s">
        <v>195</v>
      </c>
      <c r="F33" s="427"/>
      <c r="G33" s="427"/>
      <c r="H33" s="427"/>
      <c r="I33" s="427"/>
      <c r="J33" s="427"/>
      <c r="K33" s="427"/>
      <c r="L33" s="427"/>
      <c r="M33" s="427"/>
      <c r="N33" s="427"/>
      <c r="O33" s="427"/>
      <c r="P33" s="427"/>
      <c r="Q33" s="427"/>
      <c r="R33" s="427"/>
      <c r="S33" s="427"/>
      <c r="T33" s="215"/>
      <c r="U33" s="428" t="s">
        <v>194</v>
      </c>
      <c r="V33" s="428"/>
      <c r="W33" s="427" t="s">
        <v>195</v>
      </c>
      <c r="X33" s="427"/>
      <c r="Y33" s="427"/>
      <c r="Z33" s="427"/>
      <c r="AA33" s="427"/>
      <c r="AB33" s="427"/>
      <c r="AC33" s="427"/>
      <c r="AD33" s="427"/>
      <c r="AE33" s="427"/>
      <c r="AF33" s="427"/>
      <c r="AG33" s="427"/>
      <c r="AH33" s="427"/>
      <c r="AI33" s="427"/>
      <c r="AJ33" s="427"/>
      <c r="AK33" s="427"/>
      <c r="AL33" s="215"/>
      <c r="AM33" s="428" t="s">
        <v>194</v>
      </c>
      <c r="AN33" s="428"/>
      <c r="AO33" s="427" t="s">
        <v>195</v>
      </c>
      <c r="AP33" s="427"/>
      <c r="AQ33" s="427"/>
      <c r="AR33" s="427"/>
      <c r="AS33" s="427"/>
      <c r="AT33" s="427"/>
      <c r="AU33" s="427"/>
      <c r="AV33" s="427"/>
      <c r="AW33" s="427"/>
      <c r="AX33" s="427"/>
      <c r="AY33" s="427"/>
      <c r="AZ33" s="427"/>
      <c r="BA33" s="427"/>
      <c r="BB33" s="427"/>
      <c r="BC33" s="427"/>
      <c r="BD33" s="216"/>
      <c r="BE33" s="427" t="s">
        <v>196</v>
      </c>
      <c r="BF33" s="427"/>
      <c r="BG33" s="427" t="s">
        <v>197</v>
      </c>
      <c r="BH33" s="427"/>
      <c r="BI33" s="427"/>
      <c r="BJ33" s="427"/>
      <c r="BK33" s="427"/>
      <c r="BL33" s="427"/>
      <c r="BM33" s="427"/>
      <c r="BN33" s="427"/>
      <c r="BO33" s="427"/>
      <c r="BP33" s="427"/>
      <c r="BQ33" s="427"/>
      <c r="BR33" s="427"/>
      <c r="BS33" s="427"/>
      <c r="BT33" s="427"/>
      <c r="BU33" s="427"/>
      <c r="BV33" s="216"/>
      <c r="BW33" s="428" t="s">
        <v>196</v>
      </c>
      <c r="BX33" s="428"/>
      <c r="BY33" s="427" t="s">
        <v>198</v>
      </c>
      <c r="BZ33" s="427"/>
      <c r="CA33" s="427"/>
      <c r="CB33" s="427"/>
      <c r="CC33" s="427"/>
      <c r="CD33" s="427"/>
      <c r="CE33" s="427"/>
      <c r="CF33" s="427"/>
      <c r="CG33" s="427"/>
      <c r="CH33" s="427"/>
      <c r="CI33" s="427"/>
      <c r="CJ33" s="427"/>
      <c r="CK33" s="427"/>
      <c r="CL33" s="427"/>
      <c r="CM33" s="427"/>
      <c r="CN33" s="215"/>
      <c r="CO33" s="428" t="s">
        <v>199</v>
      </c>
      <c r="CP33" s="428"/>
      <c r="CQ33" s="427" t="s">
        <v>200</v>
      </c>
      <c r="CR33" s="427"/>
      <c r="CS33" s="427"/>
      <c r="CT33" s="427"/>
      <c r="CU33" s="427"/>
      <c r="CV33" s="427"/>
      <c r="CW33" s="427"/>
      <c r="CX33" s="427"/>
      <c r="CY33" s="427"/>
      <c r="CZ33" s="427"/>
      <c r="DA33" s="427"/>
      <c r="DB33" s="427"/>
      <c r="DC33" s="427"/>
      <c r="DD33" s="427"/>
      <c r="DE33" s="427"/>
      <c r="DF33" s="215"/>
      <c r="DG33" s="426" t="s">
        <v>201</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2</v>
      </c>
      <c r="V34" s="424"/>
      <c r="W34" s="423" t="str">
        <f>IF('各会計、関係団体の財政状況及び健全化判断比率'!B28="","",'各会計、関係団体の財政状況及び健全化判断比率'!B28)</f>
        <v>朝日村国民健康保険特別会計</v>
      </c>
      <c r="X34" s="423"/>
      <c r="Y34" s="423"/>
      <c r="Z34" s="423"/>
      <c r="AA34" s="423"/>
      <c r="AB34" s="423"/>
      <c r="AC34" s="423"/>
      <c r="AD34" s="423"/>
      <c r="AE34" s="423"/>
      <c r="AF34" s="423"/>
      <c r="AG34" s="423"/>
      <c r="AH34" s="423"/>
      <c r="AI34" s="423"/>
      <c r="AJ34" s="423"/>
      <c r="AK34" s="423"/>
      <c r="AL34" s="213"/>
      <c r="AM34" s="424" t="str">
        <f>IF(AO34="","",MAX(C34:D43,U34:V43)+1)</f>
        <v/>
      </c>
      <c r="AN34" s="424"/>
      <c r="AO34" s="423"/>
      <c r="AP34" s="423"/>
      <c r="AQ34" s="423"/>
      <c r="AR34" s="423"/>
      <c r="AS34" s="423"/>
      <c r="AT34" s="423"/>
      <c r="AU34" s="423"/>
      <c r="AV34" s="423"/>
      <c r="AW34" s="423"/>
      <c r="AX34" s="423"/>
      <c r="AY34" s="423"/>
      <c r="AZ34" s="423"/>
      <c r="BA34" s="423"/>
      <c r="BB34" s="423"/>
      <c r="BC34" s="423"/>
      <c r="BD34" s="213"/>
      <c r="BE34" s="424">
        <f>IF(BG34="","",MAX(C34:D43,U34:V43,AM34:AN43)+1)</f>
        <v>5</v>
      </c>
      <c r="BF34" s="424"/>
      <c r="BG34" s="423" t="str">
        <f>IF('各会計、関係団体の財政状況及び健全化判断比率'!B31="","",'各会計、関係団体の財政状況及び健全化判断比率'!B31)</f>
        <v>朝日村水道特別会計</v>
      </c>
      <c r="BH34" s="423"/>
      <c r="BI34" s="423"/>
      <c r="BJ34" s="423"/>
      <c r="BK34" s="423"/>
      <c r="BL34" s="423"/>
      <c r="BM34" s="423"/>
      <c r="BN34" s="423"/>
      <c r="BO34" s="423"/>
      <c r="BP34" s="423"/>
      <c r="BQ34" s="423"/>
      <c r="BR34" s="423"/>
      <c r="BS34" s="423"/>
      <c r="BT34" s="423"/>
      <c r="BU34" s="423"/>
      <c r="BV34" s="213"/>
      <c r="BW34" s="424">
        <f>IF(BY34="","",MAX(C34:D43,U34:V43,AM34:AN43,BE34:BF43)+1)</f>
        <v>8</v>
      </c>
      <c r="BX34" s="424"/>
      <c r="BY34" s="423" t="str">
        <f>IF('各会計、関係団体の財政状況及び健全化判断比率'!B68="","",'各会計、関係団体の財政状況及び健全化判断比率'!B68)</f>
        <v>松本広域連合（一般会計）</v>
      </c>
      <c r="BZ34" s="423"/>
      <c r="CA34" s="423"/>
      <c r="CB34" s="423"/>
      <c r="CC34" s="423"/>
      <c r="CD34" s="423"/>
      <c r="CE34" s="423"/>
      <c r="CF34" s="423"/>
      <c r="CG34" s="423"/>
      <c r="CH34" s="423"/>
      <c r="CI34" s="423"/>
      <c r="CJ34" s="423"/>
      <c r="CK34" s="423"/>
      <c r="CL34" s="423"/>
      <c r="CM34" s="423"/>
      <c r="CN34" s="213"/>
      <c r="CO34" s="424">
        <f>IF(CQ34="","",MAX(C34:D43,U34:V43,AM34:AN43,BE34:BF43,BW34:BX43)+1)</f>
        <v>18</v>
      </c>
      <c r="CP34" s="424"/>
      <c r="CQ34" s="423" t="str">
        <f>IF('各会計、関係団体の財政状況及び健全化判断比率'!BS7="","",'各会計、関係団体の財政状況及び健全化判断比率'!BS7)</f>
        <v>朝日村土地開発公社</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t="str">
        <f>IF(E35="","",C34+1)</f>
        <v/>
      </c>
      <c r="D35" s="424"/>
      <c r="E35" s="423" t="str">
        <f>IF('各会計、関係団体の財政状況及び健全化判断比率'!B8="","",'各会計、関係団体の財政状況及び健全化判断比率'!B8)</f>
        <v/>
      </c>
      <c r="F35" s="423"/>
      <c r="G35" s="423"/>
      <c r="H35" s="423"/>
      <c r="I35" s="423"/>
      <c r="J35" s="423"/>
      <c r="K35" s="423"/>
      <c r="L35" s="423"/>
      <c r="M35" s="423"/>
      <c r="N35" s="423"/>
      <c r="O35" s="423"/>
      <c r="P35" s="423"/>
      <c r="Q35" s="423"/>
      <c r="R35" s="423"/>
      <c r="S35" s="423"/>
      <c r="T35" s="213"/>
      <c r="U35" s="424">
        <f>IF(W35="","",U34+1)</f>
        <v>3</v>
      </c>
      <c r="V35" s="424"/>
      <c r="W35" s="423" t="str">
        <f>IF('各会計、関係団体の財政状況及び健全化判断比率'!B29="","",'各会計、関係団体の財政状況及び健全化判断比率'!B29)</f>
        <v>朝日村介護保険特別会計</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f t="shared" ref="BE35:BE43" si="1">IF(BG35="","",BE34+1)</f>
        <v>6</v>
      </c>
      <c r="BF35" s="424"/>
      <c r="BG35" s="423" t="str">
        <f>IF('各会計、関係団体の財政状況及び健全化判断比率'!B32="","",'各会計、関係団体の財政状況及び健全化判断比率'!B32)</f>
        <v>朝日村下水道特別会計</v>
      </c>
      <c r="BH35" s="423"/>
      <c r="BI35" s="423"/>
      <c r="BJ35" s="423"/>
      <c r="BK35" s="423"/>
      <c r="BL35" s="423"/>
      <c r="BM35" s="423"/>
      <c r="BN35" s="423"/>
      <c r="BO35" s="423"/>
      <c r="BP35" s="423"/>
      <c r="BQ35" s="423"/>
      <c r="BR35" s="423"/>
      <c r="BS35" s="423"/>
      <c r="BT35" s="423"/>
      <c r="BU35" s="423"/>
      <c r="BV35" s="213"/>
      <c r="BW35" s="424">
        <f t="shared" ref="BW35:BW43" si="2">IF(BY35="","",BW34+1)</f>
        <v>9</v>
      </c>
      <c r="BX35" s="424"/>
      <c r="BY35" s="423" t="str">
        <f>IF('各会計、関係団体の財政状況及び健全化判断比率'!B70="","",'各会計、関係団体の財政状況及び健全化判断比率'!B70)</f>
        <v>長野県市町村自治振興組合</v>
      </c>
      <c r="BZ35" s="423"/>
      <c r="CA35" s="423"/>
      <c r="CB35" s="423"/>
      <c r="CC35" s="423"/>
      <c r="CD35" s="423"/>
      <c r="CE35" s="423"/>
      <c r="CF35" s="423"/>
      <c r="CG35" s="423"/>
      <c r="CH35" s="423"/>
      <c r="CI35" s="423"/>
      <c r="CJ35" s="423"/>
      <c r="CK35" s="423"/>
      <c r="CL35" s="423"/>
      <c r="CM35" s="423"/>
      <c r="CN35" s="213"/>
      <c r="CO35" s="424" t="str">
        <f t="shared" ref="CO35:CO43" si="3">IF(CQ35="","",CO34+1)</f>
        <v/>
      </c>
      <c r="CP35" s="424"/>
      <c r="CQ35" s="423" t="str">
        <f>IF('各会計、関係団体の財政状況及び健全化判断比率'!BS8="","",'各会計、関係団体の財政状況及び健全化判断比率'!BS8)</f>
        <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4</v>
      </c>
      <c r="V36" s="424"/>
      <c r="W36" s="423" t="str">
        <f>IF('各会計、関係団体の財政状況及び健全化判断比率'!B30="","",'各会計、関係団体の財政状況及び健全化判断比率'!B30)</f>
        <v>後期高齢者医療特別会計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f t="shared" si="1"/>
        <v>7</v>
      </c>
      <c r="BF36" s="424"/>
      <c r="BG36" s="423" t="str">
        <f>IF('各会計、関係団体の財政状況及び健全化判断比率'!B33="","",'各会計、関係団体の財政状況及び健全化判断比率'!B33)</f>
        <v>あさひプライムスキー場事業特別会計</v>
      </c>
      <c r="BH36" s="423"/>
      <c r="BI36" s="423"/>
      <c r="BJ36" s="423"/>
      <c r="BK36" s="423"/>
      <c r="BL36" s="423"/>
      <c r="BM36" s="423"/>
      <c r="BN36" s="423"/>
      <c r="BO36" s="423"/>
      <c r="BP36" s="423"/>
      <c r="BQ36" s="423"/>
      <c r="BR36" s="423"/>
      <c r="BS36" s="423"/>
      <c r="BT36" s="423"/>
      <c r="BU36" s="423"/>
      <c r="BV36" s="213"/>
      <c r="BW36" s="424">
        <f t="shared" si="2"/>
        <v>10</v>
      </c>
      <c r="BX36" s="424"/>
      <c r="BY36" s="423" t="str">
        <f>IF('各会計、関係団体の財政状況及び健全化判断比率'!B71="","",'各会計、関係団体の財政状況及び健全化判断比率'!B71)</f>
        <v>長野県後期高齢者医療広域連合（一般会計）</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11</v>
      </c>
      <c r="BX37" s="424"/>
      <c r="BY37" s="423" t="str">
        <f>IF('各会計、関係団体の財政状況及び健全化判断比率'!B72="","",'各会計、関係団体の財政状況及び健全化判断比率'!B72)</f>
        <v>長野県後期高齢者医療広域連合（後期高齢者医療事業会計）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12</v>
      </c>
      <c r="BX38" s="424"/>
      <c r="BY38" s="423" t="str">
        <f>IF('各会計、関係団体の財政状況及び健全化判断比率'!B73="","",'各会計、関係団体の財政状況及び健全化判断比率'!B73)</f>
        <v>長野県市町村総合事務組合（一般会計）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13</v>
      </c>
      <c r="BX39" s="424"/>
      <c r="BY39" s="423" t="str">
        <f>IF('各会計、関係団体の財政状況及び健全化判断比率'!B74="","",'各会計、関係団体の財政状況及び健全化判断比率'!B74)</f>
        <v>長野県市町村総合事務組合（非常勤職員公務災害補償特別会計）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14</v>
      </c>
      <c r="BX40" s="424"/>
      <c r="BY40" s="423" t="str">
        <f>IF('各会計、関係団体の財政状況及び健全化判断比率'!B75="","",'各会計、関係団体の財政状況及び健全化判断比率'!B75)</f>
        <v>中信地域町村交通災害共済事務組合</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f t="shared" si="2"/>
        <v>15</v>
      </c>
      <c r="BX41" s="424"/>
      <c r="BY41" s="423" t="str">
        <f>IF('各会計、関係団体の財政状況及び健全化判断比率'!B76="","",'各会計、関係団体の財政状況及び健全化判断比率'!B76)</f>
        <v>松塩安筑老人福祉施設組合</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f t="shared" si="2"/>
        <v>16</v>
      </c>
      <c r="BX42" s="424"/>
      <c r="BY42" s="423" t="str">
        <f>IF('各会計、関係団体の財政状況及び健全化判断比率'!B77="","",'各会計、関係団体の財政状況及び健全化判断比率'!B77)</f>
        <v>松塩筑木曽老人福祉施設組合</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f t="shared" si="2"/>
        <v>17</v>
      </c>
      <c r="BX43" s="424"/>
      <c r="BY43" s="423" t="str">
        <f>IF('各会計、関係団体の財政状況及び健全化判断比率'!B78="","",'各会計、関係団体の財政状況及び健全化判断比率'!B78)</f>
        <v>松本市・山形村・朝日村中学校組合</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202</v>
      </c>
      <c r="C46" s="185"/>
      <c r="D46" s="185"/>
      <c r="E46" s="185" t="s">
        <v>203</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204</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205</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206</v>
      </c>
    </row>
    <row r="50" spans="5:5" x14ac:dyDescent="0.15">
      <c r="E50" s="187" t="s">
        <v>207</v>
      </c>
    </row>
    <row r="51" spans="5:5" x14ac:dyDescent="0.15">
      <c r="E51" s="187" t="s">
        <v>208</v>
      </c>
    </row>
    <row r="52" spans="5:5" x14ac:dyDescent="0.15">
      <c r="E52" s="187" t="s">
        <v>209</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SBinWQ9yzq8gsJ8YybVYUHCQkm1OHyqbfm4F+DdBTpvFivtGVLYVn5vlOwgOjhdv3ev1uJ45uZ2/IP4Dt/7rnw==" saltValue="YmKghioj/KY+dVeL61Lhq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x14ac:dyDescent="0.15">
      <c r="A34" s="22"/>
      <c r="B34" s="31"/>
      <c r="C34" s="1244" t="s">
        <v>563</v>
      </c>
      <c r="D34" s="1244"/>
      <c r="E34" s="1245"/>
      <c r="F34" s="32">
        <v>6.38</v>
      </c>
      <c r="G34" s="33">
        <v>6.07</v>
      </c>
      <c r="H34" s="33">
        <v>7.41</v>
      </c>
      <c r="I34" s="33">
        <v>6.12</v>
      </c>
      <c r="J34" s="34">
        <v>5.46</v>
      </c>
      <c r="K34" s="22"/>
      <c r="L34" s="22"/>
      <c r="M34" s="22"/>
      <c r="N34" s="22"/>
      <c r="O34" s="22"/>
      <c r="P34" s="22"/>
    </row>
    <row r="35" spans="1:16" ht="39" customHeight="1" x14ac:dyDescent="0.15">
      <c r="A35" s="22"/>
      <c r="B35" s="35"/>
      <c r="C35" s="1238" t="s">
        <v>564</v>
      </c>
      <c r="D35" s="1239"/>
      <c r="E35" s="1240"/>
      <c r="F35" s="36">
        <v>0.24</v>
      </c>
      <c r="G35" s="37">
        <v>0.19</v>
      </c>
      <c r="H35" s="37">
        <v>0.39</v>
      </c>
      <c r="I35" s="37">
        <v>0.28999999999999998</v>
      </c>
      <c r="J35" s="38">
        <v>1.29</v>
      </c>
      <c r="K35" s="22"/>
      <c r="L35" s="22"/>
      <c r="M35" s="22"/>
      <c r="N35" s="22"/>
      <c r="O35" s="22"/>
      <c r="P35" s="22"/>
    </row>
    <row r="36" spans="1:16" ht="39" customHeight="1" x14ac:dyDescent="0.15">
      <c r="A36" s="22"/>
      <c r="B36" s="35"/>
      <c r="C36" s="1238" t="s">
        <v>565</v>
      </c>
      <c r="D36" s="1239"/>
      <c r="E36" s="1240"/>
      <c r="F36" s="36">
        <v>0.32</v>
      </c>
      <c r="G36" s="37">
        <v>0.25</v>
      </c>
      <c r="H36" s="37">
        <v>0.35</v>
      </c>
      <c r="I36" s="37">
        <v>0.52</v>
      </c>
      <c r="J36" s="38">
        <v>1.23</v>
      </c>
      <c r="K36" s="22"/>
      <c r="L36" s="22"/>
      <c r="M36" s="22"/>
      <c r="N36" s="22"/>
      <c r="O36" s="22"/>
      <c r="P36" s="22"/>
    </row>
    <row r="37" spans="1:16" ht="39" customHeight="1" x14ac:dyDescent="0.15">
      <c r="A37" s="22"/>
      <c r="B37" s="35"/>
      <c r="C37" s="1238" t="s">
        <v>566</v>
      </c>
      <c r="D37" s="1239"/>
      <c r="E37" s="1240"/>
      <c r="F37" s="36">
        <v>0.6</v>
      </c>
      <c r="G37" s="37">
        <v>0.59</v>
      </c>
      <c r="H37" s="37">
        <v>0.46</v>
      </c>
      <c r="I37" s="37">
        <v>0.16</v>
      </c>
      <c r="J37" s="38">
        <v>0.14000000000000001</v>
      </c>
      <c r="K37" s="22"/>
      <c r="L37" s="22"/>
      <c r="M37" s="22"/>
      <c r="N37" s="22"/>
      <c r="O37" s="22"/>
      <c r="P37" s="22"/>
    </row>
    <row r="38" spans="1:16" ht="39" customHeight="1" x14ac:dyDescent="0.15">
      <c r="A38" s="22"/>
      <c r="B38" s="35"/>
      <c r="C38" s="1238" t="s">
        <v>567</v>
      </c>
      <c r="D38" s="1239"/>
      <c r="E38" s="1240"/>
      <c r="F38" s="36">
        <v>2.92</v>
      </c>
      <c r="G38" s="37">
        <v>3.42</v>
      </c>
      <c r="H38" s="37">
        <v>1.5</v>
      </c>
      <c r="I38" s="37">
        <v>0.7</v>
      </c>
      <c r="J38" s="38">
        <v>0.09</v>
      </c>
      <c r="K38" s="22"/>
      <c r="L38" s="22"/>
      <c r="M38" s="22"/>
      <c r="N38" s="22"/>
      <c r="O38" s="22"/>
      <c r="P38" s="22"/>
    </row>
    <row r="39" spans="1:16" ht="39" customHeight="1" x14ac:dyDescent="0.15">
      <c r="A39" s="22"/>
      <c r="B39" s="35"/>
      <c r="C39" s="1238" t="s">
        <v>568</v>
      </c>
      <c r="D39" s="1239"/>
      <c r="E39" s="1240"/>
      <c r="F39" s="36">
        <v>0</v>
      </c>
      <c r="G39" s="37">
        <v>0</v>
      </c>
      <c r="H39" s="37">
        <v>0</v>
      </c>
      <c r="I39" s="37">
        <v>0</v>
      </c>
      <c r="J39" s="38">
        <v>0</v>
      </c>
      <c r="K39" s="22"/>
      <c r="L39" s="22"/>
      <c r="M39" s="22"/>
      <c r="N39" s="22"/>
      <c r="O39" s="22"/>
      <c r="P39" s="22"/>
    </row>
    <row r="40" spans="1:16" ht="39" customHeight="1" x14ac:dyDescent="0.15">
      <c r="A40" s="22"/>
      <c r="B40" s="35"/>
      <c r="C40" s="1238" t="s">
        <v>569</v>
      </c>
      <c r="D40" s="1239"/>
      <c r="E40" s="1240"/>
      <c r="F40" s="36">
        <v>0.02</v>
      </c>
      <c r="G40" s="37">
        <v>0.01</v>
      </c>
      <c r="H40" s="37">
        <v>0</v>
      </c>
      <c r="I40" s="37">
        <v>0</v>
      </c>
      <c r="J40" s="38">
        <v>0</v>
      </c>
      <c r="K40" s="22"/>
      <c r="L40" s="22"/>
      <c r="M40" s="22"/>
      <c r="N40" s="22"/>
      <c r="O40" s="22"/>
      <c r="P40" s="22"/>
    </row>
    <row r="41" spans="1:16" ht="39" customHeight="1" x14ac:dyDescent="0.15">
      <c r="A41" s="22"/>
      <c r="B41" s="35"/>
      <c r="C41" s="1238"/>
      <c r="D41" s="1239"/>
      <c r="E41" s="1240"/>
      <c r="F41" s="36"/>
      <c r="G41" s="37"/>
      <c r="H41" s="37"/>
      <c r="I41" s="37"/>
      <c r="J41" s="38"/>
      <c r="K41" s="22"/>
      <c r="L41" s="22"/>
      <c r="M41" s="22"/>
      <c r="N41" s="22"/>
      <c r="O41" s="22"/>
      <c r="P41" s="22"/>
    </row>
    <row r="42" spans="1:16" ht="39" customHeight="1" x14ac:dyDescent="0.15">
      <c r="A42" s="22"/>
      <c r="B42" s="39"/>
      <c r="C42" s="1238" t="s">
        <v>570</v>
      </c>
      <c r="D42" s="1239"/>
      <c r="E42" s="1240"/>
      <c r="F42" s="36" t="s">
        <v>516</v>
      </c>
      <c r="G42" s="37" t="s">
        <v>516</v>
      </c>
      <c r="H42" s="37" t="s">
        <v>516</v>
      </c>
      <c r="I42" s="37" t="s">
        <v>516</v>
      </c>
      <c r="J42" s="38" t="s">
        <v>516</v>
      </c>
      <c r="K42" s="22"/>
      <c r="L42" s="22"/>
      <c r="M42" s="22"/>
      <c r="N42" s="22"/>
      <c r="O42" s="22"/>
      <c r="P42" s="22"/>
    </row>
    <row r="43" spans="1:16" ht="39" customHeight="1" thickBot="1" x14ac:dyDescent="0.2">
      <c r="A43" s="22"/>
      <c r="B43" s="40"/>
      <c r="C43" s="1241" t="s">
        <v>571</v>
      </c>
      <c r="D43" s="1242"/>
      <c r="E43" s="1243"/>
      <c r="F43" s="41" t="s">
        <v>516</v>
      </c>
      <c r="G43" s="42" t="s">
        <v>516</v>
      </c>
      <c r="H43" s="42" t="s">
        <v>516</v>
      </c>
      <c r="I43" s="42" t="s">
        <v>516</v>
      </c>
      <c r="J43" s="43" t="s">
        <v>516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oANfvcgr7luAOX2/JyPipTGp5ADDrqGM32pcBpaWr2gpPl34qKt9+/T6K3WgghV2VURqKLGQ5bDgWu7FHKHHSA==" saltValue="sgVE2gHiPjE3RVO8oIhpX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x14ac:dyDescent="0.15">
      <c r="A45" s="48"/>
      <c r="B45" s="1264" t="s">
        <v>11</v>
      </c>
      <c r="C45" s="1265"/>
      <c r="D45" s="58"/>
      <c r="E45" s="1270" t="s">
        <v>12</v>
      </c>
      <c r="F45" s="1270"/>
      <c r="G45" s="1270"/>
      <c r="H45" s="1270"/>
      <c r="I45" s="1270"/>
      <c r="J45" s="1271"/>
      <c r="K45" s="59">
        <v>219</v>
      </c>
      <c r="L45" s="60">
        <v>223</v>
      </c>
      <c r="M45" s="60">
        <v>229</v>
      </c>
      <c r="N45" s="60">
        <v>244</v>
      </c>
      <c r="O45" s="61">
        <v>217</v>
      </c>
      <c r="P45" s="48"/>
      <c r="Q45" s="48"/>
      <c r="R45" s="48"/>
      <c r="S45" s="48"/>
      <c r="T45" s="48"/>
      <c r="U45" s="48"/>
    </row>
    <row r="46" spans="1:21" ht="30.75" customHeight="1" x14ac:dyDescent="0.15">
      <c r="A46" s="48"/>
      <c r="B46" s="1266"/>
      <c r="C46" s="1267"/>
      <c r="D46" s="62"/>
      <c r="E46" s="1248" t="s">
        <v>13</v>
      </c>
      <c r="F46" s="1248"/>
      <c r="G46" s="1248"/>
      <c r="H46" s="1248"/>
      <c r="I46" s="1248"/>
      <c r="J46" s="1249"/>
      <c r="K46" s="63" t="s">
        <v>516</v>
      </c>
      <c r="L46" s="64" t="s">
        <v>516</v>
      </c>
      <c r="M46" s="64" t="s">
        <v>516</v>
      </c>
      <c r="N46" s="64" t="s">
        <v>516</v>
      </c>
      <c r="O46" s="65" t="s">
        <v>516</v>
      </c>
      <c r="P46" s="48"/>
      <c r="Q46" s="48"/>
      <c r="R46" s="48"/>
      <c r="S46" s="48"/>
      <c r="T46" s="48"/>
      <c r="U46" s="48"/>
    </row>
    <row r="47" spans="1:21" ht="30.75" customHeight="1" x14ac:dyDescent="0.15">
      <c r="A47" s="48"/>
      <c r="B47" s="1266"/>
      <c r="C47" s="1267"/>
      <c r="D47" s="62"/>
      <c r="E47" s="1248" t="s">
        <v>14</v>
      </c>
      <c r="F47" s="1248"/>
      <c r="G47" s="1248"/>
      <c r="H47" s="1248"/>
      <c r="I47" s="1248"/>
      <c r="J47" s="1249"/>
      <c r="K47" s="63" t="s">
        <v>516</v>
      </c>
      <c r="L47" s="64" t="s">
        <v>516</v>
      </c>
      <c r="M47" s="64" t="s">
        <v>516</v>
      </c>
      <c r="N47" s="64" t="s">
        <v>516</v>
      </c>
      <c r="O47" s="65" t="s">
        <v>516</v>
      </c>
      <c r="P47" s="48"/>
      <c r="Q47" s="48"/>
      <c r="R47" s="48"/>
      <c r="S47" s="48"/>
      <c r="T47" s="48"/>
      <c r="U47" s="48"/>
    </row>
    <row r="48" spans="1:21" ht="30.75" customHeight="1" x14ac:dyDescent="0.15">
      <c r="A48" s="48"/>
      <c r="B48" s="1266"/>
      <c r="C48" s="1267"/>
      <c r="D48" s="62"/>
      <c r="E48" s="1248" t="s">
        <v>15</v>
      </c>
      <c r="F48" s="1248"/>
      <c r="G48" s="1248"/>
      <c r="H48" s="1248"/>
      <c r="I48" s="1248"/>
      <c r="J48" s="1249"/>
      <c r="K48" s="63">
        <v>280</v>
      </c>
      <c r="L48" s="64">
        <v>289</v>
      </c>
      <c r="M48" s="64">
        <v>296</v>
      </c>
      <c r="N48" s="64">
        <v>286</v>
      </c>
      <c r="O48" s="65">
        <v>318</v>
      </c>
      <c r="P48" s="48"/>
      <c r="Q48" s="48"/>
      <c r="R48" s="48"/>
      <c r="S48" s="48"/>
      <c r="T48" s="48"/>
      <c r="U48" s="48"/>
    </row>
    <row r="49" spans="1:21" ht="30.75" customHeight="1" x14ac:dyDescent="0.15">
      <c r="A49" s="48"/>
      <c r="B49" s="1266"/>
      <c r="C49" s="1267"/>
      <c r="D49" s="62"/>
      <c r="E49" s="1248" t="s">
        <v>16</v>
      </c>
      <c r="F49" s="1248"/>
      <c r="G49" s="1248"/>
      <c r="H49" s="1248"/>
      <c r="I49" s="1248"/>
      <c r="J49" s="1249"/>
      <c r="K49" s="63">
        <v>33</v>
      </c>
      <c r="L49" s="64">
        <v>33</v>
      </c>
      <c r="M49" s="64">
        <v>33</v>
      </c>
      <c r="N49" s="64">
        <v>32</v>
      </c>
      <c r="O49" s="65">
        <v>22</v>
      </c>
      <c r="P49" s="48"/>
      <c r="Q49" s="48"/>
      <c r="R49" s="48"/>
      <c r="S49" s="48"/>
      <c r="T49" s="48"/>
      <c r="U49" s="48"/>
    </row>
    <row r="50" spans="1:21" ht="30.75" customHeight="1" x14ac:dyDescent="0.15">
      <c r="A50" s="48"/>
      <c r="B50" s="1266"/>
      <c r="C50" s="1267"/>
      <c r="D50" s="62"/>
      <c r="E50" s="1248" t="s">
        <v>17</v>
      </c>
      <c r="F50" s="1248"/>
      <c r="G50" s="1248"/>
      <c r="H50" s="1248"/>
      <c r="I50" s="1248"/>
      <c r="J50" s="1249"/>
      <c r="K50" s="63">
        <v>25</v>
      </c>
      <c r="L50" s="64">
        <v>0</v>
      </c>
      <c r="M50" s="64">
        <v>0</v>
      </c>
      <c r="N50" s="64">
        <v>0</v>
      </c>
      <c r="O50" s="65" t="s">
        <v>516</v>
      </c>
      <c r="P50" s="48"/>
      <c r="Q50" s="48"/>
      <c r="R50" s="48"/>
      <c r="S50" s="48"/>
      <c r="T50" s="48"/>
      <c r="U50" s="48"/>
    </row>
    <row r="51" spans="1:21" ht="30.75" customHeight="1" x14ac:dyDescent="0.15">
      <c r="A51" s="48"/>
      <c r="B51" s="1268"/>
      <c r="C51" s="1269"/>
      <c r="D51" s="66"/>
      <c r="E51" s="1248" t="s">
        <v>18</v>
      </c>
      <c r="F51" s="1248"/>
      <c r="G51" s="1248"/>
      <c r="H51" s="1248"/>
      <c r="I51" s="1248"/>
      <c r="J51" s="1249"/>
      <c r="K51" s="63">
        <v>0</v>
      </c>
      <c r="L51" s="64" t="s">
        <v>516</v>
      </c>
      <c r="M51" s="64" t="s">
        <v>516</v>
      </c>
      <c r="N51" s="64">
        <v>0</v>
      </c>
      <c r="O51" s="65" t="s">
        <v>516</v>
      </c>
      <c r="P51" s="48"/>
      <c r="Q51" s="48"/>
      <c r="R51" s="48"/>
      <c r="S51" s="48"/>
      <c r="T51" s="48"/>
      <c r="U51" s="48"/>
    </row>
    <row r="52" spans="1:21" ht="30.75" customHeight="1" x14ac:dyDescent="0.15">
      <c r="A52" s="48"/>
      <c r="B52" s="1246" t="s">
        <v>19</v>
      </c>
      <c r="C52" s="1247"/>
      <c r="D52" s="66"/>
      <c r="E52" s="1248" t="s">
        <v>20</v>
      </c>
      <c r="F52" s="1248"/>
      <c r="G52" s="1248"/>
      <c r="H52" s="1248"/>
      <c r="I52" s="1248"/>
      <c r="J52" s="1249"/>
      <c r="K52" s="63">
        <v>436</v>
      </c>
      <c r="L52" s="64">
        <v>431</v>
      </c>
      <c r="M52" s="64">
        <v>430</v>
      </c>
      <c r="N52" s="64">
        <v>430</v>
      </c>
      <c r="O52" s="65">
        <v>422</v>
      </c>
      <c r="P52" s="48"/>
      <c r="Q52" s="48"/>
      <c r="R52" s="48"/>
      <c r="S52" s="48"/>
      <c r="T52" s="48"/>
      <c r="U52" s="48"/>
    </row>
    <row r="53" spans="1:21" ht="30.75" customHeight="1" thickBot="1" x14ac:dyDescent="0.2">
      <c r="A53" s="48"/>
      <c r="B53" s="1250" t="s">
        <v>21</v>
      </c>
      <c r="C53" s="1251"/>
      <c r="D53" s="67"/>
      <c r="E53" s="1252" t="s">
        <v>22</v>
      </c>
      <c r="F53" s="1252"/>
      <c r="G53" s="1252"/>
      <c r="H53" s="1252"/>
      <c r="I53" s="1252"/>
      <c r="J53" s="1253"/>
      <c r="K53" s="68">
        <v>121</v>
      </c>
      <c r="L53" s="69">
        <v>114</v>
      </c>
      <c r="M53" s="69">
        <v>128</v>
      </c>
      <c r="N53" s="69">
        <v>132</v>
      </c>
      <c r="O53" s="70">
        <v>135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572</v>
      </c>
      <c r="L56" s="80" t="s">
        <v>573</v>
      </c>
      <c r="M56" s="80" t="s">
        <v>574</v>
      </c>
      <c r="N56" s="80" t="s">
        <v>575</v>
      </c>
      <c r="O56" s="81" t="s">
        <v>576</v>
      </c>
      <c r="P56" s="48"/>
      <c r="Q56" s="48"/>
      <c r="R56" s="48"/>
      <c r="S56" s="48"/>
      <c r="T56" s="48"/>
      <c r="U56" s="48"/>
    </row>
    <row r="57" spans="1:21" ht="31.5" customHeight="1" x14ac:dyDescent="0.15">
      <c r="B57" s="1254" t="s">
        <v>25</v>
      </c>
      <c r="C57" s="1255"/>
      <c r="D57" s="1258" t="s">
        <v>26</v>
      </c>
      <c r="E57" s="1259"/>
      <c r="F57" s="1259"/>
      <c r="G57" s="1259"/>
      <c r="H57" s="1259"/>
      <c r="I57" s="1259"/>
      <c r="J57" s="1260"/>
      <c r="K57" s="82" t="s">
        <v>584</v>
      </c>
      <c r="L57" s="83" t="s">
        <v>584</v>
      </c>
      <c r="M57" s="83" t="s">
        <v>584</v>
      </c>
      <c r="N57" s="83" t="s">
        <v>584</v>
      </c>
      <c r="O57" s="84" t="s">
        <v>584</v>
      </c>
    </row>
    <row r="58" spans="1:21" ht="31.5" customHeight="1" thickBot="1" x14ac:dyDescent="0.2">
      <c r="B58" s="1256"/>
      <c r="C58" s="1257"/>
      <c r="D58" s="1261" t="s">
        <v>27</v>
      </c>
      <c r="E58" s="1262"/>
      <c r="F58" s="1262"/>
      <c r="G58" s="1262"/>
      <c r="H58" s="1262"/>
      <c r="I58" s="1262"/>
      <c r="J58" s="1263"/>
      <c r="K58" s="85" t="s">
        <v>584</v>
      </c>
      <c r="L58" s="86" t="s">
        <v>584</v>
      </c>
      <c r="M58" s="86" t="s">
        <v>584</v>
      </c>
      <c r="N58" s="86" t="s">
        <v>584</v>
      </c>
      <c r="O58" s="87" t="s">
        <v>584</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JV0oIzb/tcKV10hP1/TKdrCZpoV7yyh3uSuGHZEJ8Pr1HRtLYSsq+NStBIPcPh4yRxUVlj3YYPDmj30Xx/6qxw==" saltValue="B7GBXsqk0dymooW9fMedp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558</v>
      </c>
      <c r="J40" s="99" t="s">
        <v>559</v>
      </c>
      <c r="K40" s="99" t="s">
        <v>560</v>
      </c>
      <c r="L40" s="99" t="s">
        <v>561</v>
      </c>
      <c r="M40" s="100" t="s">
        <v>562</v>
      </c>
    </row>
    <row r="41" spans="2:13" ht="27.75" customHeight="1" x14ac:dyDescent="0.15">
      <c r="B41" s="1284" t="s">
        <v>30</v>
      </c>
      <c r="C41" s="1285"/>
      <c r="D41" s="101"/>
      <c r="E41" s="1286" t="s">
        <v>31</v>
      </c>
      <c r="F41" s="1286"/>
      <c r="G41" s="1286"/>
      <c r="H41" s="1287"/>
      <c r="I41" s="102">
        <v>2209</v>
      </c>
      <c r="J41" s="103">
        <v>2375</v>
      </c>
      <c r="K41" s="103">
        <v>2337</v>
      </c>
      <c r="L41" s="103">
        <v>2191</v>
      </c>
      <c r="M41" s="104">
        <v>1765</v>
      </c>
    </row>
    <row r="42" spans="2:13" ht="27.75" customHeight="1" x14ac:dyDescent="0.15">
      <c r="B42" s="1274"/>
      <c r="C42" s="1275"/>
      <c r="D42" s="105"/>
      <c r="E42" s="1278" t="s">
        <v>32</v>
      </c>
      <c r="F42" s="1278"/>
      <c r="G42" s="1278"/>
      <c r="H42" s="1279"/>
      <c r="I42" s="106">
        <v>1</v>
      </c>
      <c r="J42" s="107">
        <v>1</v>
      </c>
      <c r="K42" s="107">
        <v>0</v>
      </c>
      <c r="L42" s="107" t="s">
        <v>516</v>
      </c>
      <c r="M42" s="108" t="s">
        <v>516</v>
      </c>
    </row>
    <row r="43" spans="2:13" ht="27.75" customHeight="1" x14ac:dyDescent="0.15">
      <c r="B43" s="1274"/>
      <c r="C43" s="1275"/>
      <c r="D43" s="105"/>
      <c r="E43" s="1278" t="s">
        <v>33</v>
      </c>
      <c r="F43" s="1278"/>
      <c r="G43" s="1278"/>
      <c r="H43" s="1279"/>
      <c r="I43" s="106">
        <v>2515</v>
      </c>
      <c r="J43" s="107">
        <v>2409</v>
      </c>
      <c r="K43" s="107">
        <v>2252</v>
      </c>
      <c r="L43" s="107">
        <v>2053</v>
      </c>
      <c r="M43" s="108">
        <v>1908</v>
      </c>
    </row>
    <row r="44" spans="2:13" ht="27.75" customHeight="1" x14ac:dyDescent="0.15">
      <c r="B44" s="1274"/>
      <c r="C44" s="1275"/>
      <c r="D44" s="105"/>
      <c r="E44" s="1278" t="s">
        <v>34</v>
      </c>
      <c r="F44" s="1278"/>
      <c r="G44" s="1278"/>
      <c r="H44" s="1279"/>
      <c r="I44" s="106">
        <v>186</v>
      </c>
      <c r="J44" s="107">
        <v>151</v>
      </c>
      <c r="K44" s="107">
        <v>120</v>
      </c>
      <c r="L44" s="107">
        <v>93</v>
      </c>
      <c r="M44" s="108">
        <v>96</v>
      </c>
    </row>
    <row r="45" spans="2:13" ht="27.75" customHeight="1" x14ac:dyDescent="0.15">
      <c r="B45" s="1274"/>
      <c r="C45" s="1275"/>
      <c r="D45" s="105"/>
      <c r="E45" s="1278" t="s">
        <v>35</v>
      </c>
      <c r="F45" s="1278"/>
      <c r="G45" s="1278"/>
      <c r="H45" s="1279"/>
      <c r="I45" s="106">
        <v>473</v>
      </c>
      <c r="J45" s="107">
        <v>464</v>
      </c>
      <c r="K45" s="107">
        <v>458</v>
      </c>
      <c r="L45" s="107">
        <v>461</v>
      </c>
      <c r="M45" s="108">
        <v>439</v>
      </c>
    </row>
    <row r="46" spans="2:13" ht="27.75" customHeight="1" x14ac:dyDescent="0.15">
      <c r="B46" s="1274"/>
      <c r="C46" s="1275"/>
      <c r="D46" s="109"/>
      <c r="E46" s="1278" t="s">
        <v>36</v>
      </c>
      <c r="F46" s="1278"/>
      <c r="G46" s="1278"/>
      <c r="H46" s="1279"/>
      <c r="I46" s="106" t="s">
        <v>516</v>
      </c>
      <c r="J46" s="107" t="s">
        <v>516</v>
      </c>
      <c r="K46" s="107" t="s">
        <v>516</v>
      </c>
      <c r="L46" s="107" t="s">
        <v>516</v>
      </c>
      <c r="M46" s="108" t="s">
        <v>516</v>
      </c>
    </row>
    <row r="47" spans="2:13" ht="27.75" customHeight="1" x14ac:dyDescent="0.15">
      <c r="B47" s="1274"/>
      <c r="C47" s="1275"/>
      <c r="D47" s="110"/>
      <c r="E47" s="1288" t="s">
        <v>37</v>
      </c>
      <c r="F47" s="1289"/>
      <c r="G47" s="1289"/>
      <c r="H47" s="1290"/>
      <c r="I47" s="106" t="s">
        <v>516</v>
      </c>
      <c r="J47" s="107" t="s">
        <v>516</v>
      </c>
      <c r="K47" s="107" t="s">
        <v>516</v>
      </c>
      <c r="L47" s="107" t="s">
        <v>516</v>
      </c>
      <c r="M47" s="108" t="s">
        <v>516</v>
      </c>
    </row>
    <row r="48" spans="2:13" ht="27.75" customHeight="1" x14ac:dyDescent="0.15">
      <c r="B48" s="1274"/>
      <c r="C48" s="1275"/>
      <c r="D48" s="105"/>
      <c r="E48" s="1278" t="s">
        <v>38</v>
      </c>
      <c r="F48" s="1278"/>
      <c r="G48" s="1278"/>
      <c r="H48" s="1279"/>
      <c r="I48" s="106" t="s">
        <v>516</v>
      </c>
      <c r="J48" s="107" t="s">
        <v>516</v>
      </c>
      <c r="K48" s="107" t="s">
        <v>516</v>
      </c>
      <c r="L48" s="107" t="s">
        <v>516</v>
      </c>
      <c r="M48" s="108" t="s">
        <v>516</v>
      </c>
    </row>
    <row r="49" spans="2:13" ht="27.75" customHeight="1" x14ac:dyDescent="0.15">
      <c r="B49" s="1276"/>
      <c r="C49" s="1277"/>
      <c r="D49" s="105"/>
      <c r="E49" s="1278" t="s">
        <v>39</v>
      </c>
      <c r="F49" s="1278"/>
      <c r="G49" s="1278"/>
      <c r="H49" s="1279"/>
      <c r="I49" s="106" t="s">
        <v>516</v>
      </c>
      <c r="J49" s="107" t="s">
        <v>516</v>
      </c>
      <c r="K49" s="107" t="s">
        <v>516</v>
      </c>
      <c r="L49" s="107" t="s">
        <v>516</v>
      </c>
      <c r="M49" s="108" t="s">
        <v>516</v>
      </c>
    </row>
    <row r="50" spans="2:13" ht="27.75" customHeight="1" x14ac:dyDescent="0.15">
      <c r="B50" s="1272" t="s">
        <v>40</v>
      </c>
      <c r="C50" s="1273"/>
      <c r="D50" s="111"/>
      <c r="E50" s="1278" t="s">
        <v>41</v>
      </c>
      <c r="F50" s="1278"/>
      <c r="G50" s="1278"/>
      <c r="H50" s="1279"/>
      <c r="I50" s="106">
        <v>3079</v>
      </c>
      <c r="J50" s="107">
        <v>3068</v>
      </c>
      <c r="K50" s="107">
        <v>3238</v>
      </c>
      <c r="L50" s="107">
        <v>2269</v>
      </c>
      <c r="M50" s="108">
        <v>2051</v>
      </c>
    </row>
    <row r="51" spans="2:13" ht="27.75" customHeight="1" x14ac:dyDescent="0.15">
      <c r="B51" s="1274"/>
      <c r="C51" s="1275"/>
      <c r="D51" s="105"/>
      <c r="E51" s="1278" t="s">
        <v>42</v>
      </c>
      <c r="F51" s="1278"/>
      <c r="G51" s="1278"/>
      <c r="H51" s="1279"/>
      <c r="I51" s="106" t="s">
        <v>516</v>
      </c>
      <c r="J51" s="107" t="s">
        <v>516</v>
      </c>
      <c r="K51" s="107" t="s">
        <v>516</v>
      </c>
      <c r="L51" s="107" t="s">
        <v>516</v>
      </c>
      <c r="M51" s="108" t="s">
        <v>516</v>
      </c>
    </row>
    <row r="52" spans="2:13" ht="27.75" customHeight="1" x14ac:dyDescent="0.15">
      <c r="B52" s="1276"/>
      <c r="C52" s="1277"/>
      <c r="D52" s="105"/>
      <c r="E52" s="1278" t="s">
        <v>43</v>
      </c>
      <c r="F52" s="1278"/>
      <c r="G52" s="1278"/>
      <c r="H52" s="1279"/>
      <c r="I52" s="106">
        <v>3870</v>
      </c>
      <c r="J52" s="107">
        <v>3693</v>
      </c>
      <c r="K52" s="107">
        <v>3792</v>
      </c>
      <c r="L52" s="107">
        <v>3752</v>
      </c>
      <c r="M52" s="108">
        <v>3648</v>
      </c>
    </row>
    <row r="53" spans="2:13" ht="27.75" customHeight="1" thickBot="1" x14ac:dyDescent="0.2">
      <c r="B53" s="1280" t="s">
        <v>44</v>
      </c>
      <c r="C53" s="1281"/>
      <c r="D53" s="112"/>
      <c r="E53" s="1282" t="s">
        <v>45</v>
      </c>
      <c r="F53" s="1282"/>
      <c r="G53" s="1282"/>
      <c r="H53" s="1283"/>
      <c r="I53" s="113">
        <v>-1567</v>
      </c>
      <c r="J53" s="114">
        <v>-1362</v>
      </c>
      <c r="K53" s="114">
        <v>-1862</v>
      </c>
      <c r="L53" s="114">
        <v>-1223</v>
      </c>
      <c r="M53" s="115">
        <v>-1492</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GQTRx+uAIcLY1duuMH4Yr6MkUk8DXnzT5WzEhWuvqQG8S70nZkvd8YScpRH6JJecnSZNPoJ79dbAidQL0GVTmw==" saltValue="+HCuAR4HdIQuzf3Nsjb+3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560</v>
      </c>
      <c r="G54" s="124" t="s">
        <v>561</v>
      </c>
      <c r="H54" s="125" t="s">
        <v>562</v>
      </c>
    </row>
    <row r="55" spans="2:8" ht="52.5" customHeight="1" x14ac:dyDescent="0.15">
      <c r="B55" s="126"/>
      <c r="C55" s="1299" t="s">
        <v>48</v>
      </c>
      <c r="D55" s="1299"/>
      <c r="E55" s="1300"/>
      <c r="F55" s="127">
        <v>1186</v>
      </c>
      <c r="G55" s="127">
        <v>825</v>
      </c>
      <c r="H55" s="128">
        <v>1103</v>
      </c>
    </row>
    <row r="56" spans="2:8" ht="52.5" customHeight="1" x14ac:dyDescent="0.15">
      <c r="B56" s="129"/>
      <c r="C56" s="1301" t="s">
        <v>49</v>
      </c>
      <c r="D56" s="1301"/>
      <c r="E56" s="1302"/>
      <c r="F56" s="130">
        <v>0</v>
      </c>
      <c r="G56" s="130">
        <v>0</v>
      </c>
      <c r="H56" s="131">
        <v>0</v>
      </c>
    </row>
    <row r="57" spans="2:8" ht="53.25" customHeight="1" x14ac:dyDescent="0.15">
      <c r="B57" s="129"/>
      <c r="C57" s="1303" t="s">
        <v>50</v>
      </c>
      <c r="D57" s="1303"/>
      <c r="E57" s="1304"/>
      <c r="F57" s="132">
        <v>1871</v>
      </c>
      <c r="G57" s="132">
        <v>1255</v>
      </c>
      <c r="H57" s="133">
        <v>775</v>
      </c>
    </row>
    <row r="58" spans="2:8" ht="45.75" customHeight="1" x14ac:dyDescent="0.15">
      <c r="B58" s="134"/>
      <c r="C58" s="1291" t="s">
        <v>579</v>
      </c>
      <c r="D58" s="1292"/>
      <c r="E58" s="1293"/>
      <c r="F58" s="135">
        <v>498</v>
      </c>
      <c r="G58" s="135">
        <v>497</v>
      </c>
      <c r="H58" s="136">
        <v>498</v>
      </c>
    </row>
    <row r="59" spans="2:8" ht="45.75" customHeight="1" x14ac:dyDescent="0.15">
      <c r="B59" s="134"/>
      <c r="C59" s="1291" t="s">
        <v>580</v>
      </c>
      <c r="D59" s="1292"/>
      <c r="E59" s="1293"/>
      <c r="F59" s="135">
        <v>234</v>
      </c>
      <c r="G59" s="135">
        <v>225</v>
      </c>
      <c r="H59" s="136">
        <v>225</v>
      </c>
    </row>
    <row r="60" spans="2:8" ht="45.75" customHeight="1" x14ac:dyDescent="0.15">
      <c r="B60" s="134"/>
      <c r="C60" s="1291" t="s">
        <v>581</v>
      </c>
      <c r="D60" s="1292"/>
      <c r="E60" s="1293"/>
      <c r="F60" s="135">
        <v>15</v>
      </c>
      <c r="G60" s="135">
        <v>15</v>
      </c>
      <c r="H60" s="136">
        <v>15</v>
      </c>
    </row>
    <row r="61" spans="2:8" ht="45.75" customHeight="1" x14ac:dyDescent="0.15">
      <c r="B61" s="134"/>
      <c r="C61" s="1291" t="s">
        <v>582</v>
      </c>
      <c r="D61" s="1292"/>
      <c r="E61" s="1293"/>
      <c r="F61" s="135">
        <v>14</v>
      </c>
      <c r="G61" s="135">
        <v>14</v>
      </c>
      <c r="H61" s="136">
        <v>14</v>
      </c>
    </row>
    <row r="62" spans="2:8" ht="45.75" customHeight="1" thickBot="1" x14ac:dyDescent="0.2">
      <c r="B62" s="137"/>
      <c r="C62" s="1294" t="s">
        <v>583</v>
      </c>
      <c r="D62" s="1295"/>
      <c r="E62" s="1296"/>
      <c r="F62" s="138">
        <v>13</v>
      </c>
      <c r="G62" s="138">
        <v>13</v>
      </c>
      <c r="H62" s="139">
        <v>13</v>
      </c>
    </row>
    <row r="63" spans="2:8" ht="52.5" customHeight="1" thickBot="1" x14ac:dyDescent="0.2">
      <c r="B63" s="140"/>
      <c r="C63" s="1297" t="s">
        <v>51</v>
      </c>
      <c r="D63" s="1297"/>
      <c r="E63" s="1298"/>
      <c r="F63" s="141">
        <v>3058</v>
      </c>
      <c r="G63" s="141">
        <v>2080</v>
      </c>
      <c r="H63" s="142">
        <v>1878</v>
      </c>
    </row>
    <row r="64" spans="2:8" ht="15" customHeight="1" x14ac:dyDescent="0.15"/>
    <row r="65" ht="0" hidden="1" customHeight="1" x14ac:dyDescent="0.15"/>
    <row r="66" ht="0" hidden="1" customHeight="1" x14ac:dyDescent="0.15"/>
  </sheetData>
  <sheetProtection algorithmName="SHA-512" hashValue="7Pi2nox+tOrgzg8fKwIqMYnIfcck4vbhuco4aHQ3K7riFCAaRsAuDiF8Fvgb5CUkTHB5UFWscCjkTKadeOOT6Q==" saltValue="N6l/X8n1BkJqDollRMkBs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603</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603</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604</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605</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8" t="s">
        <v>614</v>
      </c>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x14ac:dyDescent="0.15">
      <c r="B44" s="394"/>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x14ac:dyDescent="0.15">
      <c r="B45" s="394"/>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x14ac:dyDescent="0.15">
      <c r="B46" s="394"/>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x14ac:dyDescent="0.15">
      <c r="B47" s="394"/>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606</v>
      </c>
    </row>
    <row r="50" spans="1:109" x14ac:dyDescent="0.15">
      <c r="B50" s="394"/>
      <c r="G50" s="1311"/>
      <c r="H50" s="1311"/>
      <c r="I50" s="1311"/>
      <c r="J50" s="1311"/>
      <c r="K50" s="404"/>
      <c r="L50" s="404"/>
      <c r="M50" s="405"/>
      <c r="N50" s="405"/>
      <c r="AN50" s="1314"/>
      <c r="AO50" s="1315"/>
      <c r="AP50" s="1315"/>
      <c r="AQ50" s="1315"/>
      <c r="AR50" s="1315"/>
      <c r="AS50" s="1315"/>
      <c r="AT50" s="1315"/>
      <c r="AU50" s="1315"/>
      <c r="AV50" s="1315"/>
      <c r="AW50" s="1315"/>
      <c r="AX50" s="1315"/>
      <c r="AY50" s="1315"/>
      <c r="AZ50" s="1315"/>
      <c r="BA50" s="1315"/>
      <c r="BB50" s="1315"/>
      <c r="BC50" s="1315"/>
      <c r="BD50" s="1315"/>
      <c r="BE50" s="1315"/>
      <c r="BF50" s="1315"/>
      <c r="BG50" s="1315"/>
      <c r="BH50" s="1315"/>
      <c r="BI50" s="1315"/>
      <c r="BJ50" s="1315"/>
      <c r="BK50" s="1315"/>
      <c r="BL50" s="1315"/>
      <c r="BM50" s="1315"/>
      <c r="BN50" s="1315"/>
      <c r="BO50" s="1316"/>
      <c r="BP50" s="1310" t="s">
        <v>558</v>
      </c>
      <c r="BQ50" s="1310"/>
      <c r="BR50" s="1310"/>
      <c r="BS50" s="1310"/>
      <c r="BT50" s="1310"/>
      <c r="BU50" s="1310"/>
      <c r="BV50" s="1310"/>
      <c r="BW50" s="1310"/>
      <c r="BX50" s="1310" t="s">
        <v>559</v>
      </c>
      <c r="BY50" s="1310"/>
      <c r="BZ50" s="1310"/>
      <c r="CA50" s="1310"/>
      <c r="CB50" s="1310"/>
      <c r="CC50" s="1310"/>
      <c r="CD50" s="1310"/>
      <c r="CE50" s="1310"/>
      <c r="CF50" s="1310" t="s">
        <v>560</v>
      </c>
      <c r="CG50" s="1310"/>
      <c r="CH50" s="1310"/>
      <c r="CI50" s="1310"/>
      <c r="CJ50" s="1310"/>
      <c r="CK50" s="1310"/>
      <c r="CL50" s="1310"/>
      <c r="CM50" s="1310"/>
      <c r="CN50" s="1310" t="s">
        <v>561</v>
      </c>
      <c r="CO50" s="1310"/>
      <c r="CP50" s="1310"/>
      <c r="CQ50" s="1310"/>
      <c r="CR50" s="1310"/>
      <c r="CS50" s="1310"/>
      <c r="CT50" s="1310"/>
      <c r="CU50" s="1310"/>
      <c r="CV50" s="1310" t="s">
        <v>562</v>
      </c>
      <c r="CW50" s="1310"/>
      <c r="CX50" s="1310"/>
      <c r="CY50" s="1310"/>
      <c r="CZ50" s="1310"/>
      <c r="DA50" s="1310"/>
      <c r="DB50" s="1310"/>
      <c r="DC50" s="1310"/>
    </row>
    <row r="51" spans="1:109" ht="13.5" customHeight="1" x14ac:dyDescent="0.15">
      <c r="B51" s="394"/>
      <c r="G51" s="1313"/>
      <c r="H51" s="1313"/>
      <c r="I51" s="1327"/>
      <c r="J51" s="1327"/>
      <c r="K51" s="1312"/>
      <c r="L51" s="1312"/>
      <c r="M51" s="1312"/>
      <c r="N51" s="1312"/>
      <c r="AM51" s="403"/>
      <c r="AN51" s="1308" t="s">
        <v>607</v>
      </c>
      <c r="AO51" s="1308"/>
      <c r="AP51" s="1308"/>
      <c r="AQ51" s="1308"/>
      <c r="AR51" s="1308"/>
      <c r="AS51" s="1308"/>
      <c r="AT51" s="1308"/>
      <c r="AU51" s="1308"/>
      <c r="AV51" s="1308"/>
      <c r="AW51" s="1308"/>
      <c r="AX51" s="1308"/>
      <c r="AY51" s="1308"/>
      <c r="AZ51" s="1308"/>
      <c r="BA51" s="1308"/>
      <c r="BB51" s="1308" t="s">
        <v>608</v>
      </c>
      <c r="BC51" s="1308"/>
      <c r="BD51" s="1308"/>
      <c r="BE51" s="1308"/>
      <c r="BF51" s="1308"/>
      <c r="BG51" s="1308"/>
      <c r="BH51" s="1308"/>
      <c r="BI51" s="1308"/>
      <c r="BJ51" s="1308"/>
      <c r="BK51" s="1308"/>
      <c r="BL51" s="1308"/>
      <c r="BM51" s="1308"/>
      <c r="BN51" s="1308"/>
      <c r="BO51" s="1308"/>
      <c r="BP51" s="1317"/>
      <c r="BQ51" s="1305"/>
      <c r="BR51" s="1305"/>
      <c r="BS51" s="1305"/>
      <c r="BT51" s="1305"/>
      <c r="BU51" s="1305"/>
      <c r="BV51" s="1305"/>
      <c r="BW51" s="1305"/>
      <c r="BX51" s="1305"/>
      <c r="BY51" s="1305"/>
      <c r="BZ51" s="1305"/>
      <c r="CA51" s="1305"/>
      <c r="CB51" s="1305"/>
      <c r="CC51" s="1305"/>
      <c r="CD51" s="1305"/>
      <c r="CE51" s="1305"/>
      <c r="CF51" s="1305"/>
      <c r="CG51" s="1305"/>
      <c r="CH51" s="1305"/>
      <c r="CI51" s="1305"/>
      <c r="CJ51" s="1305"/>
      <c r="CK51" s="1305"/>
      <c r="CL51" s="1305"/>
      <c r="CM51" s="1305"/>
      <c r="CN51" s="1305"/>
      <c r="CO51" s="1305"/>
      <c r="CP51" s="1305"/>
      <c r="CQ51" s="1305"/>
      <c r="CR51" s="1305"/>
      <c r="CS51" s="1305"/>
      <c r="CT51" s="1305"/>
      <c r="CU51" s="1305"/>
      <c r="CV51" s="1305"/>
      <c r="CW51" s="1305"/>
      <c r="CX51" s="1305"/>
      <c r="CY51" s="1305"/>
      <c r="CZ51" s="1305"/>
      <c r="DA51" s="1305"/>
      <c r="DB51" s="1305"/>
      <c r="DC51" s="1305"/>
    </row>
    <row r="52" spans="1:109" x14ac:dyDescent="0.15">
      <c r="B52" s="394"/>
      <c r="G52" s="1313"/>
      <c r="H52" s="1313"/>
      <c r="I52" s="1327"/>
      <c r="J52" s="1327"/>
      <c r="K52" s="1312"/>
      <c r="L52" s="1312"/>
      <c r="M52" s="1312"/>
      <c r="N52" s="1312"/>
      <c r="AM52" s="403"/>
      <c r="AN52" s="1308"/>
      <c r="AO52" s="1308"/>
      <c r="AP52" s="1308"/>
      <c r="AQ52" s="1308"/>
      <c r="AR52" s="1308"/>
      <c r="AS52" s="1308"/>
      <c r="AT52" s="1308"/>
      <c r="AU52" s="1308"/>
      <c r="AV52" s="1308"/>
      <c r="AW52" s="1308"/>
      <c r="AX52" s="1308"/>
      <c r="AY52" s="1308"/>
      <c r="AZ52" s="1308"/>
      <c r="BA52" s="1308"/>
      <c r="BB52" s="1308"/>
      <c r="BC52" s="1308"/>
      <c r="BD52" s="1308"/>
      <c r="BE52" s="1308"/>
      <c r="BF52" s="1308"/>
      <c r="BG52" s="1308"/>
      <c r="BH52" s="1308"/>
      <c r="BI52" s="1308"/>
      <c r="BJ52" s="1308"/>
      <c r="BK52" s="1308"/>
      <c r="BL52" s="1308"/>
      <c r="BM52" s="1308"/>
      <c r="BN52" s="1308"/>
      <c r="BO52" s="1308"/>
      <c r="BP52" s="1305"/>
      <c r="BQ52" s="1305"/>
      <c r="BR52" s="1305"/>
      <c r="BS52" s="1305"/>
      <c r="BT52" s="1305"/>
      <c r="BU52" s="1305"/>
      <c r="BV52" s="1305"/>
      <c r="BW52" s="1305"/>
      <c r="BX52" s="1305"/>
      <c r="BY52" s="1305"/>
      <c r="BZ52" s="1305"/>
      <c r="CA52" s="1305"/>
      <c r="CB52" s="1305"/>
      <c r="CC52" s="1305"/>
      <c r="CD52" s="1305"/>
      <c r="CE52" s="1305"/>
      <c r="CF52" s="1305"/>
      <c r="CG52" s="1305"/>
      <c r="CH52" s="1305"/>
      <c r="CI52" s="1305"/>
      <c r="CJ52" s="1305"/>
      <c r="CK52" s="1305"/>
      <c r="CL52" s="1305"/>
      <c r="CM52" s="1305"/>
      <c r="CN52" s="1305"/>
      <c r="CO52" s="1305"/>
      <c r="CP52" s="1305"/>
      <c r="CQ52" s="1305"/>
      <c r="CR52" s="1305"/>
      <c r="CS52" s="1305"/>
      <c r="CT52" s="1305"/>
      <c r="CU52" s="1305"/>
      <c r="CV52" s="1305"/>
      <c r="CW52" s="1305"/>
      <c r="CX52" s="1305"/>
      <c r="CY52" s="1305"/>
      <c r="CZ52" s="1305"/>
      <c r="DA52" s="1305"/>
      <c r="DB52" s="1305"/>
      <c r="DC52" s="1305"/>
    </row>
    <row r="53" spans="1:109" x14ac:dyDescent="0.15">
      <c r="A53" s="402"/>
      <c r="B53" s="394"/>
      <c r="G53" s="1313"/>
      <c r="H53" s="1313"/>
      <c r="I53" s="1311"/>
      <c r="J53" s="1311"/>
      <c r="K53" s="1312"/>
      <c r="L53" s="1312"/>
      <c r="M53" s="1312"/>
      <c r="N53" s="1312"/>
      <c r="AM53" s="403"/>
      <c r="AN53" s="1308"/>
      <c r="AO53" s="1308"/>
      <c r="AP53" s="1308"/>
      <c r="AQ53" s="1308"/>
      <c r="AR53" s="1308"/>
      <c r="AS53" s="1308"/>
      <c r="AT53" s="1308"/>
      <c r="AU53" s="1308"/>
      <c r="AV53" s="1308"/>
      <c r="AW53" s="1308"/>
      <c r="AX53" s="1308"/>
      <c r="AY53" s="1308"/>
      <c r="AZ53" s="1308"/>
      <c r="BA53" s="1308"/>
      <c r="BB53" s="1308" t="s">
        <v>609</v>
      </c>
      <c r="BC53" s="1308"/>
      <c r="BD53" s="1308"/>
      <c r="BE53" s="1308"/>
      <c r="BF53" s="1308"/>
      <c r="BG53" s="1308"/>
      <c r="BH53" s="1308"/>
      <c r="BI53" s="1308"/>
      <c r="BJ53" s="1308"/>
      <c r="BK53" s="1308"/>
      <c r="BL53" s="1308"/>
      <c r="BM53" s="1308"/>
      <c r="BN53" s="1308"/>
      <c r="BO53" s="1308"/>
      <c r="BP53" s="1317"/>
      <c r="BQ53" s="1305"/>
      <c r="BR53" s="1305"/>
      <c r="BS53" s="1305"/>
      <c r="BT53" s="1305"/>
      <c r="BU53" s="1305"/>
      <c r="BV53" s="1305"/>
      <c r="BW53" s="1305"/>
      <c r="BX53" s="1305">
        <v>57.9</v>
      </c>
      <c r="BY53" s="1305"/>
      <c r="BZ53" s="1305"/>
      <c r="CA53" s="1305"/>
      <c r="CB53" s="1305"/>
      <c r="CC53" s="1305"/>
      <c r="CD53" s="1305"/>
      <c r="CE53" s="1305"/>
      <c r="CF53" s="1305">
        <v>58.3</v>
      </c>
      <c r="CG53" s="1305"/>
      <c r="CH53" s="1305"/>
      <c r="CI53" s="1305"/>
      <c r="CJ53" s="1305"/>
      <c r="CK53" s="1305"/>
      <c r="CL53" s="1305"/>
      <c r="CM53" s="1305"/>
      <c r="CN53" s="1305">
        <v>55.4</v>
      </c>
      <c r="CO53" s="1305"/>
      <c r="CP53" s="1305"/>
      <c r="CQ53" s="1305"/>
      <c r="CR53" s="1305"/>
      <c r="CS53" s="1305"/>
      <c r="CT53" s="1305"/>
      <c r="CU53" s="1305"/>
      <c r="CV53" s="1305">
        <v>57.5</v>
      </c>
      <c r="CW53" s="1305"/>
      <c r="CX53" s="1305"/>
      <c r="CY53" s="1305"/>
      <c r="CZ53" s="1305"/>
      <c r="DA53" s="1305"/>
      <c r="DB53" s="1305"/>
      <c r="DC53" s="1305"/>
    </row>
    <row r="54" spans="1:109" x14ac:dyDescent="0.15">
      <c r="A54" s="402"/>
      <c r="B54" s="394"/>
      <c r="G54" s="1313"/>
      <c r="H54" s="1313"/>
      <c r="I54" s="1311"/>
      <c r="J54" s="1311"/>
      <c r="K54" s="1312"/>
      <c r="L54" s="1312"/>
      <c r="M54" s="1312"/>
      <c r="N54" s="1312"/>
      <c r="AM54" s="403"/>
      <c r="AN54" s="1308"/>
      <c r="AO54" s="1308"/>
      <c r="AP54" s="1308"/>
      <c r="AQ54" s="1308"/>
      <c r="AR54" s="1308"/>
      <c r="AS54" s="1308"/>
      <c r="AT54" s="1308"/>
      <c r="AU54" s="1308"/>
      <c r="AV54" s="1308"/>
      <c r="AW54" s="1308"/>
      <c r="AX54" s="1308"/>
      <c r="AY54" s="1308"/>
      <c r="AZ54" s="1308"/>
      <c r="BA54" s="1308"/>
      <c r="BB54" s="1308"/>
      <c r="BC54" s="1308"/>
      <c r="BD54" s="1308"/>
      <c r="BE54" s="1308"/>
      <c r="BF54" s="1308"/>
      <c r="BG54" s="1308"/>
      <c r="BH54" s="1308"/>
      <c r="BI54" s="1308"/>
      <c r="BJ54" s="1308"/>
      <c r="BK54" s="1308"/>
      <c r="BL54" s="1308"/>
      <c r="BM54" s="1308"/>
      <c r="BN54" s="1308"/>
      <c r="BO54" s="1308"/>
      <c r="BP54" s="1305"/>
      <c r="BQ54" s="1305"/>
      <c r="BR54" s="1305"/>
      <c r="BS54" s="1305"/>
      <c r="BT54" s="1305"/>
      <c r="BU54" s="1305"/>
      <c r="BV54" s="1305"/>
      <c r="BW54" s="1305"/>
      <c r="BX54" s="1305"/>
      <c r="BY54" s="1305"/>
      <c r="BZ54" s="1305"/>
      <c r="CA54" s="1305"/>
      <c r="CB54" s="1305"/>
      <c r="CC54" s="1305"/>
      <c r="CD54" s="1305"/>
      <c r="CE54" s="1305"/>
      <c r="CF54" s="1305"/>
      <c r="CG54" s="1305"/>
      <c r="CH54" s="1305"/>
      <c r="CI54" s="1305"/>
      <c r="CJ54" s="1305"/>
      <c r="CK54" s="1305"/>
      <c r="CL54" s="1305"/>
      <c r="CM54" s="1305"/>
      <c r="CN54" s="1305"/>
      <c r="CO54" s="1305"/>
      <c r="CP54" s="1305"/>
      <c r="CQ54" s="1305"/>
      <c r="CR54" s="1305"/>
      <c r="CS54" s="1305"/>
      <c r="CT54" s="1305"/>
      <c r="CU54" s="1305"/>
      <c r="CV54" s="1305"/>
      <c r="CW54" s="1305"/>
      <c r="CX54" s="1305"/>
      <c r="CY54" s="1305"/>
      <c r="CZ54" s="1305"/>
      <c r="DA54" s="1305"/>
      <c r="DB54" s="1305"/>
      <c r="DC54" s="1305"/>
    </row>
    <row r="55" spans="1:109" x14ac:dyDescent="0.15">
      <c r="A55" s="402"/>
      <c r="B55" s="394"/>
      <c r="G55" s="1311"/>
      <c r="H55" s="1311"/>
      <c r="I55" s="1311"/>
      <c r="J55" s="1311"/>
      <c r="K55" s="1312"/>
      <c r="L55" s="1312"/>
      <c r="M55" s="1312"/>
      <c r="N55" s="1312"/>
      <c r="AN55" s="1310" t="s">
        <v>610</v>
      </c>
      <c r="AO55" s="1310"/>
      <c r="AP55" s="1310"/>
      <c r="AQ55" s="1310"/>
      <c r="AR55" s="1310"/>
      <c r="AS55" s="1310"/>
      <c r="AT55" s="1310"/>
      <c r="AU55" s="1310"/>
      <c r="AV55" s="1310"/>
      <c r="AW55" s="1310"/>
      <c r="AX55" s="1310"/>
      <c r="AY55" s="1310"/>
      <c r="AZ55" s="1310"/>
      <c r="BA55" s="1310"/>
      <c r="BB55" s="1308" t="s">
        <v>608</v>
      </c>
      <c r="BC55" s="1308"/>
      <c r="BD55" s="1308"/>
      <c r="BE55" s="1308"/>
      <c r="BF55" s="1308"/>
      <c r="BG55" s="1308"/>
      <c r="BH55" s="1308"/>
      <c r="BI55" s="1308"/>
      <c r="BJ55" s="1308"/>
      <c r="BK55" s="1308"/>
      <c r="BL55" s="1308"/>
      <c r="BM55" s="1308"/>
      <c r="BN55" s="1308"/>
      <c r="BO55" s="1308"/>
      <c r="BP55" s="1317"/>
      <c r="BQ55" s="1305"/>
      <c r="BR55" s="1305"/>
      <c r="BS55" s="1305"/>
      <c r="BT55" s="1305"/>
      <c r="BU55" s="1305"/>
      <c r="BV55" s="1305"/>
      <c r="BW55" s="1305"/>
      <c r="BX55" s="1305">
        <v>0</v>
      </c>
      <c r="BY55" s="1305"/>
      <c r="BZ55" s="1305"/>
      <c r="CA55" s="1305"/>
      <c r="CB55" s="1305"/>
      <c r="CC55" s="1305"/>
      <c r="CD55" s="1305"/>
      <c r="CE55" s="1305"/>
      <c r="CF55" s="1305">
        <v>0</v>
      </c>
      <c r="CG55" s="1305"/>
      <c r="CH55" s="1305"/>
      <c r="CI55" s="1305"/>
      <c r="CJ55" s="1305"/>
      <c r="CK55" s="1305"/>
      <c r="CL55" s="1305"/>
      <c r="CM55" s="1305"/>
      <c r="CN55" s="1305">
        <v>0</v>
      </c>
      <c r="CO55" s="1305"/>
      <c r="CP55" s="1305"/>
      <c r="CQ55" s="1305"/>
      <c r="CR55" s="1305"/>
      <c r="CS55" s="1305"/>
      <c r="CT55" s="1305"/>
      <c r="CU55" s="1305"/>
      <c r="CV55" s="1305">
        <v>0</v>
      </c>
      <c r="CW55" s="1305"/>
      <c r="CX55" s="1305"/>
      <c r="CY55" s="1305"/>
      <c r="CZ55" s="1305"/>
      <c r="DA55" s="1305"/>
      <c r="DB55" s="1305"/>
      <c r="DC55" s="1305"/>
    </row>
    <row r="56" spans="1:109" x14ac:dyDescent="0.15">
      <c r="A56" s="402"/>
      <c r="B56" s="394"/>
      <c r="G56" s="1311"/>
      <c r="H56" s="1311"/>
      <c r="I56" s="1311"/>
      <c r="J56" s="1311"/>
      <c r="K56" s="1312"/>
      <c r="L56" s="1312"/>
      <c r="M56" s="1312"/>
      <c r="N56" s="1312"/>
      <c r="AN56" s="1310"/>
      <c r="AO56" s="1310"/>
      <c r="AP56" s="1310"/>
      <c r="AQ56" s="1310"/>
      <c r="AR56" s="1310"/>
      <c r="AS56" s="1310"/>
      <c r="AT56" s="1310"/>
      <c r="AU56" s="1310"/>
      <c r="AV56" s="1310"/>
      <c r="AW56" s="1310"/>
      <c r="AX56" s="1310"/>
      <c r="AY56" s="1310"/>
      <c r="AZ56" s="1310"/>
      <c r="BA56" s="1310"/>
      <c r="BB56" s="1308"/>
      <c r="BC56" s="1308"/>
      <c r="BD56" s="1308"/>
      <c r="BE56" s="1308"/>
      <c r="BF56" s="1308"/>
      <c r="BG56" s="1308"/>
      <c r="BH56" s="1308"/>
      <c r="BI56" s="1308"/>
      <c r="BJ56" s="1308"/>
      <c r="BK56" s="1308"/>
      <c r="BL56" s="1308"/>
      <c r="BM56" s="1308"/>
      <c r="BN56" s="1308"/>
      <c r="BO56" s="1308"/>
      <c r="BP56" s="1305"/>
      <c r="BQ56" s="1305"/>
      <c r="BR56" s="1305"/>
      <c r="BS56" s="1305"/>
      <c r="BT56" s="1305"/>
      <c r="BU56" s="1305"/>
      <c r="BV56" s="1305"/>
      <c r="BW56" s="1305"/>
      <c r="BX56" s="1305"/>
      <c r="BY56" s="1305"/>
      <c r="BZ56" s="1305"/>
      <c r="CA56" s="1305"/>
      <c r="CB56" s="1305"/>
      <c r="CC56" s="1305"/>
      <c r="CD56" s="1305"/>
      <c r="CE56" s="1305"/>
      <c r="CF56" s="1305"/>
      <c r="CG56" s="1305"/>
      <c r="CH56" s="1305"/>
      <c r="CI56" s="1305"/>
      <c r="CJ56" s="1305"/>
      <c r="CK56" s="1305"/>
      <c r="CL56" s="1305"/>
      <c r="CM56" s="1305"/>
      <c r="CN56" s="1305"/>
      <c r="CO56" s="1305"/>
      <c r="CP56" s="1305"/>
      <c r="CQ56" s="1305"/>
      <c r="CR56" s="1305"/>
      <c r="CS56" s="1305"/>
      <c r="CT56" s="1305"/>
      <c r="CU56" s="1305"/>
      <c r="CV56" s="1305"/>
      <c r="CW56" s="1305"/>
      <c r="CX56" s="1305"/>
      <c r="CY56" s="1305"/>
      <c r="CZ56" s="1305"/>
      <c r="DA56" s="1305"/>
      <c r="DB56" s="1305"/>
      <c r="DC56" s="1305"/>
    </row>
    <row r="57" spans="1:109" s="402" customFormat="1" x14ac:dyDescent="0.15">
      <c r="B57" s="406"/>
      <c r="G57" s="1311"/>
      <c r="H57" s="1311"/>
      <c r="I57" s="1306"/>
      <c r="J57" s="1306"/>
      <c r="K57" s="1312"/>
      <c r="L57" s="1312"/>
      <c r="M57" s="1312"/>
      <c r="N57" s="1312"/>
      <c r="AM57" s="387"/>
      <c r="AN57" s="1310"/>
      <c r="AO57" s="1310"/>
      <c r="AP57" s="1310"/>
      <c r="AQ57" s="1310"/>
      <c r="AR57" s="1310"/>
      <c r="AS57" s="1310"/>
      <c r="AT57" s="1310"/>
      <c r="AU57" s="1310"/>
      <c r="AV57" s="1310"/>
      <c r="AW57" s="1310"/>
      <c r="AX57" s="1310"/>
      <c r="AY57" s="1310"/>
      <c r="AZ57" s="1310"/>
      <c r="BA57" s="1310"/>
      <c r="BB57" s="1308" t="s">
        <v>609</v>
      </c>
      <c r="BC57" s="1308"/>
      <c r="BD57" s="1308"/>
      <c r="BE57" s="1308"/>
      <c r="BF57" s="1308"/>
      <c r="BG57" s="1308"/>
      <c r="BH57" s="1308"/>
      <c r="BI57" s="1308"/>
      <c r="BJ57" s="1308"/>
      <c r="BK57" s="1308"/>
      <c r="BL57" s="1308"/>
      <c r="BM57" s="1308"/>
      <c r="BN57" s="1308"/>
      <c r="BO57" s="1308"/>
      <c r="BP57" s="1317"/>
      <c r="BQ57" s="1305"/>
      <c r="BR57" s="1305"/>
      <c r="BS57" s="1305"/>
      <c r="BT57" s="1305"/>
      <c r="BU57" s="1305"/>
      <c r="BV57" s="1305"/>
      <c r="BW57" s="1305"/>
      <c r="BX57" s="1305">
        <v>54.2</v>
      </c>
      <c r="BY57" s="1305"/>
      <c r="BZ57" s="1305"/>
      <c r="CA57" s="1305"/>
      <c r="CB57" s="1305"/>
      <c r="CC57" s="1305"/>
      <c r="CD57" s="1305"/>
      <c r="CE57" s="1305"/>
      <c r="CF57" s="1305">
        <v>56.3</v>
      </c>
      <c r="CG57" s="1305"/>
      <c r="CH57" s="1305"/>
      <c r="CI57" s="1305"/>
      <c r="CJ57" s="1305"/>
      <c r="CK57" s="1305"/>
      <c r="CL57" s="1305"/>
      <c r="CM57" s="1305"/>
      <c r="CN57" s="1305">
        <v>57.6</v>
      </c>
      <c r="CO57" s="1305"/>
      <c r="CP57" s="1305"/>
      <c r="CQ57" s="1305"/>
      <c r="CR57" s="1305"/>
      <c r="CS57" s="1305"/>
      <c r="CT57" s="1305"/>
      <c r="CU57" s="1305"/>
      <c r="CV57" s="1305">
        <v>58.7</v>
      </c>
      <c r="CW57" s="1305"/>
      <c r="CX57" s="1305"/>
      <c r="CY57" s="1305"/>
      <c r="CZ57" s="1305"/>
      <c r="DA57" s="1305"/>
      <c r="DB57" s="1305"/>
      <c r="DC57" s="1305"/>
      <c r="DD57" s="407"/>
      <c r="DE57" s="406"/>
    </row>
    <row r="58" spans="1:109" s="402" customFormat="1" x14ac:dyDescent="0.15">
      <c r="A58" s="387"/>
      <c r="B58" s="406"/>
      <c r="G58" s="1311"/>
      <c r="H58" s="1311"/>
      <c r="I58" s="1306"/>
      <c r="J58" s="1306"/>
      <c r="K58" s="1312"/>
      <c r="L58" s="1312"/>
      <c r="M58" s="1312"/>
      <c r="N58" s="1312"/>
      <c r="AM58" s="387"/>
      <c r="AN58" s="1310"/>
      <c r="AO58" s="1310"/>
      <c r="AP58" s="1310"/>
      <c r="AQ58" s="1310"/>
      <c r="AR58" s="1310"/>
      <c r="AS58" s="1310"/>
      <c r="AT58" s="1310"/>
      <c r="AU58" s="1310"/>
      <c r="AV58" s="1310"/>
      <c r="AW58" s="1310"/>
      <c r="AX58" s="1310"/>
      <c r="AY58" s="1310"/>
      <c r="AZ58" s="1310"/>
      <c r="BA58" s="1310"/>
      <c r="BB58" s="1308"/>
      <c r="BC58" s="1308"/>
      <c r="BD58" s="1308"/>
      <c r="BE58" s="1308"/>
      <c r="BF58" s="1308"/>
      <c r="BG58" s="1308"/>
      <c r="BH58" s="1308"/>
      <c r="BI58" s="1308"/>
      <c r="BJ58" s="1308"/>
      <c r="BK58" s="1308"/>
      <c r="BL58" s="1308"/>
      <c r="BM58" s="1308"/>
      <c r="BN58" s="1308"/>
      <c r="BO58" s="1308"/>
      <c r="BP58" s="1305"/>
      <c r="BQ58" s="1305"/>
      <c r="BR58" s="1305"/>
      <c r="BS58" s="1305"/>
      <c r="BT58" s="1305"/>
      <c r="BU58" s="1305"/>
      <c r="BV58" s="1305"/>
      <c r="BW58" s="1305"/>
      <c r="BX58" s="1305"/>
      <c r="BY58" s="1305"/>
      <c r="BZ58" s="1305"/>
      <c r="CA58" s="1305"/>
      <c r="CB58" s="1305"/>
      <c r="CC58" s="1305"/>
      <c r="CD58" s="1305"/>
      <c r="CE58" s="1305"/>
      <c r="CF58" s="1305"/>
      <c r="CG58" s="1305"/>
      <c r="CH58" s="1305"/>
      <c r="CI58" s="1305"/>
      <c r="CJ58" s="1305"/>
      <c r="CK58" s="1305"/>
      <c r="CL58" s="1305"/>
      <c r="CM58" s="1305"/>
      <c r="CN58" s="1305"/>
      <c r="CO58" s="1305"/>
      <c r="CP58" s="1305"/>
      <c r="CQ58" s="1305"/>
      <c r="CR58" s="1305"/>
      <c r="CS58" s="1305"/>
      <c r="CT58" s="1305"/>
      <c r="CU58" s="1305"/>
      <c r="CV58" s="1305"/>
      <c r="CW58" s="1305"/>
      <c r="CX58" s="1305"/>
      <c r="CY58" s="1305"/>
      <c r="CZ58" s="1305"/>
      <c r="DA58" s="1305"/>
      <c r="DB58" s="1305"/>
      <c r="DC58" s="1305"/>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611</v>
      </c>
    </row>
    <row r="64" spans="1:109" x14ac:dyDescent="0.15">
      <c r="B64" s="394"/>
      <c r="G64" s="401"/>
      <c r="I64" s="414"/>
      <c r="J64" s="414"/>
      <c r="K64" s="414"/>
      <c r="L64" s="414"/>
      <c r="M64" s="414"/>
      <c r="N64" s="415"/>
      <c r="AM64" s="401"/>
      <c r="AN64" s="401" t="s">
        <v>605</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8" t="s">
        <v>613</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x14ac:dyDescent="0.15">
      <c r="B66" s="394"/>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x14ac:dyDescent="0.15">
      <c r="B67" s="394"/>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x14ac:dyDescent="0.15">
      <c r="B68" s="394"/>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x14ac:dyDescent="0.15">
      <c r="B69" s="394"/>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606</v>
      </c>
    </row>
    <row r="72" spans="2:107" x14ac:dyDescent="0.15">
      <c r="B72" s="394"/>
      <c r="G72" s="1311"/>
      <c r="H72" s="1311"/>
      <c r="I72" s="1311"/>
      <c r="J72" s="1311"/>
      <c r="K72" s="404"/>
      <c r="L72" s="404"/>
      <c r="M72" s="405"/>
      <c r="N72" s="405"/>
      <c r="AN72" s="1314"/>
      <c r="AO72" s="1315"/>
      <c r="AP72" s="1315"/>
      <c r="AQ72" s="1315"/>
      <c r="AR72" s="1315"/>
      <c r="AS72" s="1315"/>
      <c r="AT72" s="1315"/>
      <c r="AU72" s="1315"/>
      <c r="AV72" s="1315"/>
      <c r="AW72" s="1315"/>
      <c r="AX72" s="1315"/>
      <c r="AY72" s="1315"/>
      <c r="AZ72" s="1315"/>
      <c r="BA72" s="1315"/>
      <c r="BB72" s="1315"/>
      <c r="BC72" s="1315"/>
      <c r="BD72" s="1315"/>
      <c r="BE72" s="1315"/>
      <c r="BF72" s="1315"/>
      <c r="BG72" s="1315"/>
      <c r="BH72" s="1315"/>
      <c r="BI72" s="1315"/>
      <c r="BJ72" s="1315"/>
      <c r="BK72" s="1315"/>
      <c r="BL72" s="1315"/>
      <c r="BM72" s="1315"/>
      <c r="BN72" s="1315"/>
      <c r="BO72" s="1316"/>
      <c r="BP72" s="1310" t="s">
        <v>558</v>
      </c>
      <c r="BQ72" s="1310"/>
      <c r="BR72" s="1310"/>
      <c r="BS72" s="1310"/>
      <c r="BT72" s="1310"/>
      <c r="BU72" s="1310"/>
      <c r="BV72" s="1310"/>
      <c r="BW72" s="1310"/>
      <c r="BX72" s="1310" t="s">
        <v>559</v>
      </c>
      <c r="BY72" s="1310"/>
      <c r="BZ72" s="1310"/>
      <c r="CA72" s="1310"/>
      <c r="CB72" s="1310"/>
      <c r="CC72" s="1310"/>
      <c r="CD72" s="1310"/>
      <c r="CE72" s="1310"/>
      <c r="CF72" s="1310" t="s">
        <v>560</v>
      </c>
      <c r="CG72" s="1310"/>
      <c r="CH72" s="1310"/>
      <c r="CI72" s="1310"/>
      <c r="CJ72" s="1310"/>
      <c r="CK72" s="1310"/>
      <c r="CL72" s="1310"/>
      <c r="CM72" s="1310"/>
      <c r="CN72" s="1310" t="s">
        <v>561</v>
      </c>
      <c r="CO72" s="1310"/>
      <c r="CP72" s="1310"/>
      <c r="CQ72" s="1310"/>
      <c r="CR72" s="1310"/>
      <c r="CS72" s="1310"/>
      <c r="CT72" s="1310"/>
      <c r="CU72" s="1310"/>
      <c r="CV72" s="1310" t="s">
        <v>562</v>
      </c>
      <c r="CW72" s="1310"/>
      <c r="CX72" s="1310"/>
      <c r="CY72" s="1310"/>
      <c r="CZ72" s="1310"/>
      <c r="DA72" s="1310"/>
      <c r="DB72" s="1310"/>
      <c r="DC72" s="1310"/>
    </row>
    <row r="73" spans="2:107" x14ac:dyDescent="0.15">
      <c r="B73" s="394"/>
      <c r="G73" s="1313"/>
      <c r="H73" s="1313"/>
      <c r="I73" s="1313"/>
      <c r="J73" s="1313"/>
      <c r="K73" s="1309"/>
      <c r="L73" s="1309"/>
      <c r="M73" s="1309"/>
      <c r="N73" s="1309"/>
      <c r="AM73" s="403"/>
      <c r="AN73" s="1308" t="s">
        <v>607</v>
      </c>
      <c r="AO73" s="1308"/>
      <c r="AP73" s="1308"/>
      <c r="AQ73" s="1308"/>
      <c r="AR73" s="1308"/>
      <c r="AS73" s="1308"/>
      <c r="AT73" s="1308"/>
      <c r="AU73" s="1308"/>
      <c r="AV73" s="1308"/>
      <c r="AW73" s="1308"/>
      <c r="AX73" s="1308"/>
      <c r="AY73" s="1308"/>
      <c r="AZ73" s="1308"/>
      <c r="BA73" s="1308"/>
      <c r="BB73" s="1308" t="s">
        <v>608</v>
      </c>
      <c r="BC73" s="1308"/>
      <c r="BD73" s="1308"/>
      <c r="BE73" s="1308"/>
      <c r="BF73" s="1308"/>
      <c r="BG73" s="1308"/>
      <c r="BH73" s="1308"/>
      <c r="BI73" s="1308"/>
      <c r="BJ73" s="1308"/>
      <c r="BK73" s="1308"/>
      <c r="BL73" s="1308"/>
      <c r="BM73" s="1308"/>
      <c r="BN73" s="1308"/>
      <c r="BO73" s="1308"/>
      <c r="BP73" s="1305"/>
      <c r="BQ73" s="1305"/>
      <c r="BR73" s="1305"/>
      <c r="BS73" s="1305"/>
      <c r="BT73" s="1305"/>
      <c r="BU73" s="1305"/>
      <c r="BV73" s="1305"/>
      <c r="BW73" s="1305"/>
      <c r="BX73" s="1305"/>
      <c r="BY73" s="1305"/>
      <c r="BZ73" s="1305"/>
      <c r="CA73" s="1305"/>
      <c r="CB73" s="1305"/>
      <c r="CC73" s="1305"/>
      <c r="CD73" s="1305"/>
      <c r="CE73" s="1305"/>
      <c r="CF73" s="1305"/>
      <c r="CG73" s="1305"/>
      <c r="CH73" s="1305"/>
      <c r="CI73" s="1305"/>
      <c r="CJ73" s="1305"/>
      <c r="CK73" s="1305"/>
      <c r="CL73" s="1305"/>
      <c r="CM73" s="1305"/>
      <c r="CN73" s="1305"/>
      <c r="CO73" s="1305"/>
      <c r="CP73" s="1305"/>
      <c r="CQ73" s="1305"/>
      <c r="CR73" s="1305"/>
      <c r="CS73" s="1305"/>
      <c r="CT73" s="1305"/>
      <c r="CU73" s="1305"/>
      <c r="CV73" s="1305"/>
      <c r="CW73" s="1305"/>
      <c r="CX73" s="1305"/>
      <c r="CY73" s="1305"/>
      <c r="CZ73" s="1305"/>
      <c r="DA73" s="1305"/>
      <c r="DB73" s="1305"/>
      <c r="DC73" s="1305"/>
    </row>
    <row r="74" spans="2:107" x14ac:dyDescent="0.15">
      <c r="B74" s="394"/>
      <c r="G74" s="1313"/>
      <c r="H74" s="1313"/>
      <c r="I74" s="1313"/>
      <c r="J74" s="1313"/>
      <c r="K74" s="1309"/>
      <c r="L74" s="1309"/>
      <c r="M74" s="1309"/>
      <c r="N74" s="1309"/>
      <c r="AM74" s="403"/>
      <c r="AN74" s="1308"/>
      <c r="AO74" s="1308"/>
      <c r="AP74" s="1308"/>
      <c r="AQ74" s="1308"/>
      <c r="AR74" s="1308"/>
      <c r="AS74" s="1308"/>
      <c r="AT74" s="1308"/>
      <c r="AU74" s="1308"/>
      <c r="AV74" s="1308"/>
      <c r="AW74" s="1308"/>
      <c r="AX74" s="1308"/>
      <c r="AY74" s="1308"/>
      <c r="AZ74" s="1308"/>
      <c r="BA74" s="1308"/>
      <c r="BB74" s="1308"/>
      <c r="BC74" s="1308"/>
      <c r="BD74" s="1308"/>
      <c r="BE74" s="1308"/>
      <c r="BF74" s="1308"/>
      <c r="BG74" s="1308"/>
      <c r="BH74" s="1308"/>
      <c r="BI74" s="1308"/>
      <c r="BJ74" s="1308"/>
      <c r="BK74" s="1308"/>
      <c r="BL74" s="1308"/>
      <c r="BM74" s="1308"/>
      <c r="BN74" s="1308"/>
      <c r="BO74" s="1308"/>
      <c r="BP74" s="1305"/>
      <c r="BQ74" s="1305"/>
      <c r="BR74" s="1305"/>
      <c r="BS74" s="1305"/>
      <c r="BT74" s="1305"/>
      <c r="BU74" s="1305"/>
      <c r="BV74" s="1305"/>
      <c r="BW74" s="1305"/>
      <c r="BX74" s="1305"/>
      <c r="BY74" s="1305"/>
      <c r="BZ74" s="1305"/>
      <c r="CA74" s="1305"/>
      <c r="CB74" s="1305"/>
      <c r="CC74" s="1305"/>
      <c r="CD74" s="1305"/>
      <c r="CE74" s="1305"/>
      <c r="CF74" s="1305"/>
      <c r="CG74" s="1305"/>
      <c r="CH74" s="1305"/>
      <c r="CI74" s="1305"/>
      <c r="CJ74" s="1305"/>
      <c r="CK74" s="1305"/>
      <c r="CL74" s="1305"/>
      <c r="CM74" s="1305"/>
      <c r="CN74" s="1305"/>
      <c r="CO74" s="1305"/>
      <c r="CP74" s="1305"/>
      <c r="CQ74" s="1305"/>
      <c r="CR74" s="1305"/>
      <c r="CS74" s="1305"/>
      <c r="CT74" s="1305"/>
      <c r="CU74" s="1305"/>
      <c r="CV74" s="1305"/>
      <c r="CW74" s="1305"/>
      <c r="CX74" s="1305"/>
      <c r="CY74" s="1305"/>
      <c r="CZ74" s="1305"/>
      <c r="DA74" s="1305"/>
      <c r="DB74" s="1305"/>
      <c r="DC74" s="1305"/>
    </row>
    <row r="75" spans="2:107" x14ac:dyDescent="0.15">
      <c r="B75" s="394"/>
      <c r="G75" s="1313"/>
      <c r="H75" s="1313"/>
      <c r="I75" s="1311"/>
      <c r="J75" s="1311"/>
      <c r="K75" s="1312"/>
      <c r="L75" s="1312"/>
      <c r="M75" s="1312"/>
      <c r="N75" s="1312"/>
      <c r="AM75" s="403"/>
      <c r="AN75" s="1308"/>
      <c r="AO75" s="1308"/>
      <c r="AP75" s="1308"/>
      <c r="AQ75" s="1308"/>
      <c r="AR75" s="1308"/>
      <c r="AS75" s="1308"/>
      <c r="AT75" s="1308"/>
      <c r="AU75" s="1308"/>
      <c r="AV75" s="1308"/>
      <c r="AW75" s="1308"/>
      <c r="AX75" s="1308"/>
      <c r="AY75" s="1308"/>
      <c r="AZ75" s="1308"/>
      <c r="BA75" s="1308"/>
      <c r="BB75" s="1308" t="s">
        <v>612</v>
      </c>
      <c r="BC75" s="1308"/>
      <c r="BD75" s="1308"/>
      <c r="BE75" s="1308"/>
      <c r="BF75" s="1308"/>
      <c r="BG75" s="1308"/>
      <c r="BH75" s="1308"/>
      <c r="BI75" s="1308"/>
      <c r="BJ75" s="1308"/>
      <c r="BK75" s="1308"/>
      <c r="BL75" s="1308"/>
      <c r="BM75" s="1308"/>
      <c r="BN75" s="1308"/>
      <c r="BO75" s="1308"/>
      <c r="BP75" s="1305">
        <v>7.6</v>
      </c>
      <c r="BQ75" s="1305"/>
      <c r="BR75" s="1305"/>
      <c r="BS75" s="1305"/>
      <c r="BT75" s="1305"/>
      <c r="BU75" s="1305"/>
      <c r="BV75" s="1305"/>
      <c r="BW75" s="1305"/>
      <c r="BX75" s="1305">
        <v>7.3</v>
      </c>
      <c r="BY75" s="1305"/>
      <c r="BZ75" s="1305"/>
      <c r="CA75" s="1305"/>
      <c r="CB75" s="1305"/>
      <c r="CC75" s="1305"/>
      <c r="CD75" s="1305"/>
      <c r="CE75" s="1305"/>
      <c r="CF75" s="1305">
        <v>6.9</v>
      </c>
      <c r="CG75" s="1305"/>
      <c r="CH75" s="1305"/>
      <c r="CI75" s="1305"/>
      <c r="CJ75" s="1305"/>
      <c r="CK75" s="1305"/>
      <c r="CL75" s="1305"/>
      <c r="CM75" s="1305"/>
      <c r="CN75" s="1305">
        <v>7.1</v>
      </c>
      <c r="CO75" s="1305"/>
      <c r="CP75" s="1305"/>
      <c r="CQ75" s="1305"/>
      <c r="CR75" s="1305"/>
      <c r="CS75" s="1305"/>
      <c r="CT75" s="1305"/>
      <c r="CU75" s="1305"/>
      <c r="CV75" s="1305">
        <v>7.6</v>
      </c>
      <c r="CW75" s="1305"/>
      <c r="CX75" s="1305"/>
      <c r="CY75" s="1305"/>
      <c r="CZ75" s="1305"/>
      <c r="DA75" s="1305"/>
      <c r="DB75" s="1305"/>
      <c r="DC75" s="1305"/>
    </row>
    <row r="76" spans="2:107" x14ac:dyDescent="0.15">
      <c r="B76" s="394"/>
      <c r="G76" s="1313"/>
      <c r="H76" s="1313"/>
      <c r="I76" s="1311"/>
      <c r="J76" s="1311"/>
      <c r="K76" s="1312"/>
      <c r="L76" s="1312"/>
      <c r="M76" s="1312"/>
      <c r="N76" s="1312"/>
      <c r="AM76" s="403"/>
      <c r="AN76" s="1308"/>
      <c r="AO76" s="1308"/>
      <c r="AP76" s="1308"/>
      <c r="AQ76" s="1308"/>
      <c r="AR76" s="1308"/>
      <c r="AS76" s="1308"/>
      <c r="AT76" s="1308"/>
      <c r="AU76" s="1308"/>
      <c r="AV76" s="1308"/>
      <c r="AW76" s="1308"/>
      <c r="AX76" s="1308"/>
      <c r="AY76" s="1308"/>
      <c r="AZ76" s="1308"/>
      <c r="BA76" s="1308"/>
      <c r="BB76" s="1308"/>
      <c r="BC76" s="1308"/>
      <c r="BD76" s="1308"/>
      <c r="BE76" s="1308"/>
      <c r="BF76" s="1308"/>
      <c r="BG76" s="1308"/>
      <c r="BH76" s="1308"/>
      <c r="BI76" s="1308"/>
      <c r="BJ76" s="1308"/>
      <c r="BK76" s="1308"/>
      <c r="BL76" s="1308"/>
      <c r="BM76" s="1308"/>
      <c r="BN76" s="1308"/>
      <c r="BO76" s="1308"/>
      <c r="BP76" s="1305"/>
      <c r="BQ76" s="1305"/>
      <c r="BR76" s="1305"/>
      <c r="BS76" s="1305"/>
      <c r="BT76" s="1305"/>
      <c r="BU76" s="1305"/>
      <c r="BV76" s="1305"/>
      <c r="BW76" s="1305"/>
      <c r="BX76" s="1305"/>
      <c r="BY76" s="1305"/>
      <c r="BZ76" s="1305"/>
      <c r="CA76" s="1305"/>
      <c r="CB76" s="1305"/>
      <c r="CC76" s="1305"/>
      <c r="CD76" s="1305"/>
      <c r="CE76" s="1305"/>
      <c r="CF76" s="1305"/>
      <c r="CG76" s="1305"/>
      <c r="CH76" s="1305"/>
      <c r="CI76" s="1305"/>
      <c r="CJ76" s="1305"/>
      <c r="CK76" s="1305"/>
      <c r="CL76" s="1305"/>
      <c r="CM76" s="1305"/>
      <c r="CN76" s="1305"/>
      <c r="CO76" s="1305"/>
      <c r="CP76" s="1305"/>
      <c r="CQ76" s="1305"/>
      <c r="CR76" s="1305"/>
      <c r="CS76" s="1305"/>
      <c r="CT76" s="1305"/>
      <c r="CU76" s="1305"/>
      <c r="CV76" s="1305"/>
      <c r="CW76" s="1305"/>
      <c r="CX76" s="1305"/>
      <c r="CY76" s="1305"/>
      <c r="CZ76" s="1305"/>
      <c r="DA76" s="1305"/>
      <c r="DB76" s="1305"/>
      <c r="DC76" s="1305"/>
    </row>
    <row r="77" spans="2:107" x14ac:dyDescent="0.15">
      <c r="B77" s="394"/>
      <c r="G77" s="1311"/>
      <c r="H77" s="1311"/>
      <c r="I77" s="1311"/>
      <c r="J77" s="1311"/>
      <c r="K77" s="1309"/>
      <c r="L77" s="1309"/>
      <c r="M77" s="1309"/>
      <c r="N77" s="1309"/>
      <c r="AN77" s="1310" t="s">
        <v>610</v>
      </c>
      <c r="AO77" s="1310"/>
      <c r="AP77" s="1310"/>
      <c r="AQ77" s="1310"/>
      <c r="AR77" s="1310"/>
      <c r="AS77" s="1310"/>
      <c r="AT77" s="1310"/>
      <c r="AU77" s="1310"/>
      <c r="AV77" s="1310"/>
      <c r="AW77" s="1310"/>
      <c r="AX77" s="1310"/>
      <c r="AY77" s="1310"/>
      <c r="AZ77" s="1310"/>
      <c r="BA77" s="1310"/>
      <c r="BB77" s="1308" t="s">
        <v>608</v>
      </c>
      <c r="BC77" s="1308"/>
      <c r="BD77" s="1308"/>
      <c r="BE77" s="1308"/>
      <c r="BF77" s="1308"/>
      <c r="BG77" s="1308"/>
      <c r="BH77" s="1308"/>
      <c r="BI77" s="1308"/>
      <c r="BJ77" s="1308"/>
      <c r="BK77" s="1308"/>
      <c r="BL77" s="1308"/>
      <c r="BM77" s="1308"/>
      <c r="BN77" s="1308"/>
      <c r="BO77" s="1308"/>
      <c r="BP77" s="1305">
        <v>0</v>
      </c>
      <c r="BQ77" s="1305"/>
      <c r="BR77" s="1305"/>
      <c r="BS77" s="1305"/>
      <c r="BT77" s="1305"/>
      <c r="BU77" s="1305"/>
      <c r="BV77" s="1305"/>
      <c r="BW77" s="1305"/>
      <c r="BX77" s="1305">
        <v>0</v>
      </c>
      <c r="BY77" s="1305"/>
      <c r="BZ77" s="1305"/>
      <c r="CA77" s="1305"/>
      <c r="CB77" s="1305"/>
      <c r="CC77" s="1305"/>
      <c r="CD77" s="1305"/>
      <c r="CE77" s="1305"/>
      <c r="CF77" s="1305">
        <v>0</v>
      </c>
      <c r="CG77" s="1305"/>
      <c r="CH77" s="1305"/>
      <c r="CI77" s="1305"/>
      <c r="CJ77" s="1305"/>
      <c r="CK77" s="1305"/>
      <c r="CL77" s="1305"/>
      <c r="CM77" s="1305"/>
      <c r="CN77" s="1305">
        <v>0</v>
      </c>
      <c r="CO77" s="1305"/>
      <c r="CP77" s="1305"/>
      <c r="CQ77" s="1305"/>
      <c r="CR77" s="1305"/>
      <c r="CS77" s="1305"/>
      <c r="CT77" s="1305"/>
      <c r="CU77" s="1305"/>
      <c r="CV77" s="1305">
        <v>0</v>
      </c>
      <c r="CW77" s="1305"/>
      <c r="CX77" s="1305"/>
      <c r="CY77" s="1305"/>
      <c r="CZ77" s="1305"/>
      <c r="DA77" s="1305"/>
      <c r="DB77" s="1305"/>
      <c r="DC77" s="1305"/>
    </row>
    <row r="78" spans="2:107" x14ac:dyDescent="0.15">
      <c r="B78" s="394"/>
      <c r="G78" s="1311"/>
      <c r="H78" s="1311"/>
      <c r="I78" s="1311"/>
      <c r="J78" s="1311"/>
      <c r="K78" s="1309"/>
      <c r="L78" s="1309"/>
      <c r="M78" s="1309"/>
      <c r="N78" s="1309"/>
      <c r="AN78" s="1310"/>
      <c r="AO78" s="1310"/>
      <c r="AP78" s="1310"/>
      <c r="AQ78" s="1310"/>
      <c r="AR78" s="1310"/>
      <c r="AS78" s="1310"/>
      <c r="AT78" s="1310"/>
      <c r="AU78" s="1310"/>
      <c r="AV78" s="1310"/>
      <c r="AW78" s="1310"/>
      <c r="AX78" s="1310"/>
      <c r="AY78" s="1310"/>
      <c r="AZ78" s="1310"/>
      <c r="BA78" s="1310"/>
      <c r="BB78" s="1308"/>
      <c r="BC78" s="1308"/>
      <c r="BD78" s="1308"/>
      <c r="BE78" s="1308"/>
      <c r="BF78" s="1308"/>
      <c r="BG78" s="1308"/>
      <c r="BH78" s="1308"/>
      <c r="BI78" s="1308"/>
      <c r="BJ78" s="1308"/>
      <c r="BK78" s="1308"/>
      <c r="BL78" s="1308"/>
      <c r="BM78" s="1308"/>
      <c r="BN78" s="1308"/>
      <c r="BO78" s="1308"/>
      <c r="BP78" s="1305"/>
      <c r="BQ78" s="1305"/>
      <c r="BR78" s="1305"/>
      <c r="BS78" s="1305"/>
      <c r="BT78" s="1305"/>
      <c r="BU78" s="1305"/>
      <c r="BV78" s="1305"/>
      <c r="BW78" s="1305"/>
      <c r="BX78" s="1305"/>
      <c r="BY78" s="1305"/>
      <c r="BZ78" s="1305"/>
      <c r="CA78" s="1305"/>
      <c r="CB78" s="1305"/>
      <c r="CC78" s="1305"/>
      <c r="CD78" s="1305"/>
      <c r="CE78" s="1305"/>
      <c r="CF78" s="1305"/>
      <c r="CG78" s="1305"/>
      <c r="CH78" s="1305"/>
      <c r="CI78" s="1305"/>
      <c r="CJ78" s="1305"/>
      <c r="CK78" s="1305"/>
      <c r="CL78" s="1305"/>
      <c r="CM78" s="1305"/>
      <c r="CN78" s="1305"/>
      <c r="CO78" s="1305"/>
      <c r="CP78" s="1305"/>
      <c r="CQ78" s="1305"/>
      <c r="CR78" s="1305"/>
      <c r="CS78" s="1305"/>
      <c r="CT78" s="1305"/>
      <c r="CU78" s="1305"/>
      <c r="CV78" s="1305"/>
      <c r="CW78" s="1305"/>
      <c r="CX78" s="1305"/>
      <c r="CY78" s="1305"/>
      <c r="CZ78" s="1305"/>
      <c r="DA78" s="1305"/>
      <c r="DB78" s="1305"/>
      <c r="DC78" s="1305"/>
    </row>
    <row r="79" spans="2:107" x14ac:dyDescent="0.15">
      <c r="B79" s="394"/>
      <c r="G79" s="1311"/>
      <c r="H79" s="1311"/>
      <c r="I79" s="1306"/>
      <c r="J79" s="1306"/>
      <c r="K79" s="1307"/>
      <c r="L79" s="1307"/>
      <c r="M79" s="1307"/>
      <c r="N79" s="1307"/>
      <c r="AN79" s="1310"/>
      <c r="AO79" s="1310"/>
      <c r="AP79" s="1310"/>
      <c r="AQ79" s="1310"/>
      <c r="AR79" s="1310"/>
      <c r="AS79" s="1310"/>
      <c r="AT79" s="1310"/>
      <c r="AU79" s="1310"/>
      <c r="AV79" s="1310"/>
      <c r="AW79" s="1310"/>
      <c r="AX79" s="1310"/>
      <c r="AY79" s="1310"/>
      <c r="AZ79" s="1310"/>
      <c r="BA79" s="1310"/>
      <c r="BB79" s="1308" t="s">
        <v>612</v>
      </c>
      <c r="BC79" s="1308"/>
      <c r="BD79" s="1308"/>
      <c r="BE79" s="1308"/>
      <c r="BF79" s="1308"/>
      <c r="BG79" s="1308"/>
      <c r="BH79" s="1308"/>
      <c r="BI79" s="1308"/>
      <c r="BJ79" s="1308"/>
      <c r="BK79" s="1308"/>
      <c r="BL79" s="1308"/>
      <c r="BM79" s="1308"/>
      <c r="BN79" s="1308"/>
      <c r="BO79" s="1308"/>
      <c r="BP79" s="1305">
        <v>8.1999999999999993</v>
      </c>
      <c r="BQ79" s="1305"/>
      <c r="BR79" s="1305"/>
      <c r="BS79" s="1305"/>
      <c r="BT79" s="1305"/>
      <c r="BU79" s="1305"/>
      <c r="BV79" s="1305"/>
      <c r="BW79" s="1305"/>
      <c r="BX79" s="1305">
        <v>7.8</v>
      </c>
      <c r="BY79" s="1305"/>
      <c r="BZ79" s="1305"/>
      <c r="CA79" s="1305"/>
      <c r="CB79" s="1305"/>
      <c r="CC79" s="1305"/>
      <c r="CD79" s="1305"/>
      <c r="CE79" s="1305"/>
      <c r="CF79" s="1305">
        <v>7.4</v>
      </c>
      <c r="CG79" s="1305"/>
      <c r="CH79" s="1305"/>
      <c r="CI79" s="1305"/>
      <c r="CJ79" s="1305"/>
      <c r="CK79" s="1305"/>
      <c r="CL79" s="1305"/>
      <c r="CM79" s="1305"/>
      <c r="CN79" s="1305">
        <v>7.1</v>
      </c>
      <c r="CO79" s="1305"/>
      <c r="CP79" s="1305"/>
      <c r="CQ79" s="1305"/>
      <c r="CR79" s="1305"/>
      <c r="CS79" s="1305"/>
      <c r="CT79" s="1305"/>
      <c r="CU79" s="1305"/>
      <c r="CV79" s="1305">
        <v>7.1</v>
      </c>
      <c r="CW79" s="1305"/>
      <c r="CX79" s="1305"/>
      <c r="CY79" s="1305"/>
      <c r="CZ79" s="1305"/>
      <c r="DA79" s="1305"/>
      <c r="DB79" s="1305"/>
      <c r="DC79" s="1305"/>
    </row>
    <row r="80" spans="2:107" x14ac:dyDescent="0.15">
      <c r="B80" s="394"/>
      <c r="G80" s="1311"/>
      <c r="H80" s="1311"/>
      <c r="I80" s="1306"/>
      <c r="J80" s="1306"/>
      <c r="K80" s="1307"/>
      <c r="L80" s="1307"/>
      <c r="M80" s="1307"/>
      <c r="N80" s="1307"/>
      <c r="AN80" s="1310"/>
      <c r="AO80" s="1310"/>
      <c r="AP80" s="1310"/>
      <c r="AQ80" s="1310"/>
      <c r="AR80" s="1310"/>
      <c r="AS80" s="1310"/>
      <c r="AT80" s="1310"/>
      <c r="AU80" s="1310"/>
      <c r="AV80" s="1310"/>
      <c r="AW80" s="1310"/>
      <c r="AX80" s="1310"/>
      <c r="AY80" s="1310"/>
      <c r="AZ80" s="1310"/>
      <c r="BA80" s="1310"/>
      <c r="BB80" s="1308"/>
      <c r="BC80" s="1308"/>
      <c r="BD80" s="1308"/>
      <c r="BE80" s="1308"/>
      <c r="BF80" s="1308"/>
      <c r="BG80" s="1308"/>
      <c r="BH80" s="1308"/>
      <c r="BI80" s="1308"/>
      <c r="BJ80" s="1308"/>
      <c r="BK80" s="1308"/>
      <c r="BL80" s="1308"/>
      <c r="BM80" s="1308"/>
      <c r="BN80" s="1308"/>
      <c r="BO80" s="1308"/>
      <c r="BP80" s="1305"/>
      <c r="BQ80" s="1305"/>
      <c r="BR80" s="1305"/>
      <c r="BS80" s="1305"/>
      <c r="BT80" s="1305"/>
      <c r="BU80" s="1305"/>
      <c r="BV80" s="1305"/>
      <c r="BW80" s="1305"/>
      <c r="BX80" s="1305"/>
      <c r="BY80" s="1305"/>
      <c r="BZ80" s="1305"/>
      <c r="CA80" s="1305"/>
      <c r="CB80" s="1305"/>
      <c r="CC80" s="1305"/>
      <c r="CD80" s="1305"/>
      <c r="CE80" s="1305"/>
      <c r="CF80" s="1305"/>
      <c r="CG80" s="1305"/>
      <c r="CH80" s="1305"/>
      <c r="CI80" s="1305"/>
      <c r="CJ80" s="1305"/>
      <c r="CK80" s="1305"/>
      <c r="CL80" s="1305"/>
      <c r="CM80" s="1305"/>
      <c r="CN80" s="1305"/>
      <c r="CO80" s="1305"/>
      <c r="CP80" s="1305"/>
      <c r="CQ80" s="1305"/>
      <c r="CR80" s="1305"/>
      <c r="CS80" s="1305"/>
      <c r="CT80" s="1305"/>
      <c r="CU80" s="1305"/>
      <c r="CV80" s="1305"/>
      <c r="CW80" s="1305"/>
      <c r="CX80" s="1305"/>
      <c r="CY80" s="1305"/>
      <c r="CZ80" s="1305"/>
      <c r="DA80" s="1305"/>
      <c r="DB80" s="1305"/>
      <c r="DC80" s="1305"/>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T0Tt1RjJV3WEg3zZBykQe9yeQiO/Bt1L4F98IhoFTuPlhfrnsziuee8M4boE6XFpwIYEkbjYcXny3f8n6x/q6A==" saltValue="uwhNdg82ya97RqCcsscbI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83WPPOaeOOT3zDcZl5ou07AlGuXlOxCTlwWcFHUT+rmBA2DeeRu48GCU8/hq3hA4ZKLS5p9D6+PHTUcj5HflSQ==" saltValue="VRO8J0ApBTqGSgAdGsc7lg=="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bRD32amqce+1CUtb83vVJ7Afmbi6p1/2ViUNk1guuoXcpWUpZ01YCx95vcvmOl9xa4BeXMc+IqvkC/KYK1lvEQ==" saltValue="KoZqVL/bZYdZsPQJxs2vUg=="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555</v>
      </c>
      <c r="G2" s="156"/>
      <c r="H2" s="157"/>
    </row>
    <row r="3" spans="1:8" x14ac:dyDescent="0.15">
      <c r="A3" s="153" t="s">
        <v>548</v>
      </c>
      <c r="B3" s="158"/>
      <c r="C3" s="159"/>
      <c r="D3" s="160">
        <v>271966</v>
      </c>
      <c r="E3" s="161"/>
      <c r="F3" s="162">
        <v>333013</v>
      </c>
      <c r="G3" s="163"/>
      <c r="H3" s="164"/>
    </row>
    <row r="4" spans="1:8" x14ac:dyDescent="0.15">
      <c r="A4" s="165"/>
      <c r="B4" s="166"/>
      <c r="C4" s="167"/>
      <c r="D4" s="168">
        <v>130363</v>
      </c>
      <c r="E4" s="169"/>
      <c r="F4" s="170">
        <v>126732</v>
      </c>
      <c r="G4" s="171"/>
      <c r="H4" s="172"/>
    </row>
    <row r="5" spans="1:8" x14ac:dyDescent="0.15">
      <c r="A5" s="153" t="s">
        <v>550</v>
      </c>
      <c r="B5" s="158"/>
      <c r="C5" s="159"/>
      <c r="D5" s="160">
        <v>156995</v>
      </c>
      <c r="E5" s="161"/>
      <c r="F5" s="162">
        <v>280458</v>
      </c>
      <c r="G5" s="163"/>
      <c r="H5" s="164"/>
    </row>
    <row r="6" spans="1:8" x14ac:dyDescent="0.15">
      <c r="A6" s="165"/>
      <c r="B6" s="166"/>
      <c r="C6" s="167"/>
      <c r="D6" s="168">
        <v>135322</v>
      </c>
      <c r="E6" s="169"/>
      <c r="F6" s="170">
        <v>127286</v>
      </c>
      <c r="G6" s="171"/>
      <c r="H6" s="172"/>
    </row>
    <row r="7" spans="1:8" x14ac:dyDescent="0.15">
      <c r="A7" s="153" t="s">
        <v>551</v>
      </c>
      <c r="B7" s="158"/>
      <c r="C7" s="159"/>
      <c r="D7" s="160">
        <v>155972</v>
      </c>
      <c r="E7" s="161"/>
      <c r="F7" s="162">
        <v>291945</v>
      </c>
      <c r="G7" s="163"/>
      <c r="H7" s="164"/>
    </row>
    <row r="8" spans="1:8" x14ac:dyDescent="0.15">
      <c r="A8" s="165"/>
      <c r="B8" s="166"/>
      <c r="C8" s="167"/>
      <c r="D8" s="168">
        <v>100011</v>
      </c>
      <c r="E8" s="169"/>
      <c r="F8" s="170">
        <v>127651</v>
      </c>
      <c r="G8" s="171"/>
      <c r="H8" s="172"/>
    </row>
    <row r="9" spans="1:8" x14ac:dyDescent="0.15">
      <c r="A9" s="153" t="s">
        <v>552</v>
      </c>
      <c r="B9" s="158"/>
      <c r="C9" s="159"/>
      <c r="D9" s="160">
        <v>334569</v>
      </c>
      <c r="E9" s="161"/>
      <c r="F9" s="162">
        <v>291173</v>
      </c>
      <c r="G9" s="163"/>
      <c r="H9" s="164"/>
    </row>
    <row r="10" spans="1:8" x14ac:dyDescent="0.15">
      <c r="A10" s="165"/>
      <c r="B10" s="166"/>
      <c r="C10" s="167"/>
      <c r="D10" s="168">
        <v>40637</v>
      </c>
      <c r="E10" s="169"/>
      <c r="F10" s="170">
        <v>119071</v>
      </c>
      <c r="G10" s="171"/>
      <c r="H10" s="172"/>
    </row>
    <row r="11" spans="1:8" x14ac:dyDescent="0.15">
      <c r="A11" s="153" t="s">
        <v>553</v>
      </c>
      <c r="B11" s="158"/>
      <c r="C11" s="159"/>
      <c r="D11" s="160">
        <v>86767</v>
      </c>
      <c r="E11" s="161"/>
      <c r="F11" s="162">
        <v>271581</v>
      </c>
      <c r="G11" s="163"/>
      <c r="H11" s="164"/>
    </row>
    <row r="12" spans="1:8" x14ac:dyDescent="0.15">
      <c r="A12" s="165"/>
      <c r="B12" s="166"/>
      <c r="C12" s="173"/>
      <c r="D12" s="168">
        <v>61463</v>
      </c>
      <c r="E12" s="169"/>
      <c r="F12" s="170">
        <v>117844</v>
      </c>
      <c r="G12" s="171"/>
      <c r="H12" s="172"/>
    </row>
    <row r="13" spans="1:8" x14ac:dyDescent="0.15">
      <c r="A13" s="153"/>
      <c r="B13" s="158"/>
      <c r="C13" s="174"/>
      <c r="D13" s="175">
        <v>201254</v>
      </c>
      <c r="E13" s="176"/>
      <c r="F13" s="177">
        <v>293634</v>
      </c>
      <c r="G13" s="178"/>
      <c r="H13" s="164"/>
    </row>
    <row r="14" spans="1:8" x14ac:dyDescent="0.15">
      <c r="A14" s="165"/>
      <c r="B14" s="166"/>
      <c r="C14" s="167"/>
      <c r="D14" s="168">
        <v>93559</v>
      </c>
      <c r="E14" s="169"/>
      <c r="F14" s="170">
        <v>123717</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6.39</v>
      </c>
      <c r="C19" s="179">
        <f>ROUND(VALUE(SUBSTITUTE(実質収支比率等に係る経年分析!G$48,"▲","-")),2)</f>
        <v>6.07</v>
      </c>
      <c r="D19" s="179">
        <f>ROUND(VALUE(SUBSTITUTE(実質収支比率等に係る経年分析!H$48,"▲","-")),2)</f>
        <v>7.41</v>
      </c>
      <c r="E19" s="179">
        <f>ROUND(VALUE(SUBSTITUTE(実質収支比率等に係る経年分析!I$48,"▲","-")),2)</f>
        <v>6.13</v>
      </c>
      <c r="F19" s="179">
        <f>ROUND(VALUE(SUBSTITUTE(実質収支比率等に係る経年分析!J$48,"▲","-")),2)</f>
        <v>5.46</v>
      </c>
    </row>
    <row r="20" spans="1:11" x14ac:dyDescent="0.15">
      <c r="A20" s="179" t="s">
        <v>55</v>
      </c>
      <c r="B20" s="179">
        <f>ROUND(VALUE(SUBSTITUTE(実質収支比率等に係る経年分析!F$47,"▲","-")),2)</f>
        <v>52.68</v>
      </c>
      <c r="C20" s="179">
        <f>ROUND(VALUE(SUBSTITUTE(実質収支比率等に係る経年分析!G$47,"▲","-")),2)</f>
        <v>51.09</v>
      </c>
      <c r="D20" s="179">
        <f>ROUND(VALUE(SUBSTITUTE(実質収支比率等に係る経年分析!H$47,"▲","-")),2)</f>
        <v>54.59</v>
      </c>
      <c r="E20" s="179">
        <f>ROUND(VALUE(SUBSTITUTE(実質収支比率等に係る経年分析!I$47,"▲","-")),2)</f>
        <v>38.17</v>
      </c>
      <c r="F20" s="179">
        <f>ROUND(VALUE(SUBSTITUTE(実質収支比率等に係る経年分析!J$47,"▲","-")),2)</f>
        <v>50.99</v>
      </c>
    </row>
    <row r="21" spans="1:11" x14ac:dyDescent="0.15">
      <c r="A21" s="179" t="s">
        <v>56</v>
      </c>
      <c r="B21" s="179">
        <f>IF(ISNUMBER(VALUE(SUBSTITUTE(実質収支比率等に係る経年分析!F$49,"▲","-"))),ROUND(VALUE(SUBSTITUTE(実質収支比率等に係る経年分析!F$49,"▲","-")),2),NA())</f>
        <v>10.38</v>
      </c>
      <c r="C21" s="179">
        <f>IF(ISNUMBER(VALUE(SUBSTITUTE(実質収支比率等に係る経年分析!G$49,"▲","-"))),ROUND(VALUE(SUBSTITUTE(実質収支比率等に係る経年分析!G$49,"▲","-")),2),NA())</f>
        <v>3.35</v>
      </c>
      <c r="D21" s="179">
        <f>IF(ISNUMBER(VALUE(SUBSTITUTE(実質収支比率等に係る経年分析!H$49,"▲","-"))),ROUND(VALUE(SUBSTITUTE(実質収支比率等に係る経年分析!H$49,"▲","-")),2),NA())</f>
        <v>6.85</v>
      </c>
      <c r="E21" s="179">
        <f>IF(ISNUMBER(VALUE(SUBSTITUTE(実質収支比率等に係る経年分析!I$49,"▲","-"))),ROUND(VALUE(SUBSTITUTE(実質収支比率等に係る経年分析!I$49,"▲","-")),2),NA())</f>
        <v>12.09</v>
      </c>
      <c r="F21" s="179">
        <f>IF(ISNUMBER(VALUE(SUBSTITUTE(実質収支比率等に係る経年分析!J$49,"▲","-"))),ROUND(VALUE(SUBSTITUTE(実質収支比率等に係る経年分析!J$49,"▲","-")),2),NA())</f>
        <v>35.840000000000003</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str">
        <f>IF(連結実質赤字比率に係る赤字・黒字の構成分析!C$40="",NA(),連結実質赤字比率に係る赤字・黒字の構成分析!C$40)</f>
        <v>後期高齢者医療特別会計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0.02</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0.01</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15">
      <c r="A31" s="180" t="str">
        <f>IF(連結実質赤字比率に係る赤字・黒字の構成分析!C$39="",NA(),連結実質赤字比率に係る赤字・黒字の構成分析!C$39)</f>
        <v>あさひプライムスキー場事業特別会計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v>
      </c>
    </row>
    <row r="32" spans="1:11" x14ac:dyDescent="0.15">
      <c r="A32" s="180" t="str">
        <f>IF(連結実質赤字比率に係る赤字・黒字の構成分析!C$38="",NA(),連結実質赤字比率に係る赤字・黒字の構成分析!C$38)</f>
        <v>朝日村国民健康保険特別会計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2.92</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3.42</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1.5</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0.7</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0.09</v>
      </c>
    </row>
    <row r="33" spans="1:16" x14ac:dyDescent="0.15">
      <c r="A33" s="180" t="str">
        <f>IF(連結実質赤字比率に係る赤字・黒字の構成分析!C$37="",NA(),連結実質赤字比率に係る赤字・黒字の構成分析!C$37)</f>
        <v>朝日村介護保険特別会計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0.6</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0.59</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0.46</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0.16</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0.14000000000000001</v>
      </c>
    </row>
    <row r="34" spans="1:16" x14ac:dyDescent="0.15">
      <c r="A34" s="180" t="str">
        <f>IF(連結実質赤字比率に係る赤字・黒字の構成分析!C$36="",NA(),連結実質赤字比率に係る赤字・黒字の構成分析!C$36)</f>
        <v>朝日村下水道特別会計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0.32</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0.25</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0.35</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0.52</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1.23</v>
      </c>
    </row>
    <row r="35" spans="1:16" x14ac:dyDescent="0.15">
      <c r="A35" s="180" t="str">
        <f>IF(連結実質赤字比率に係る赤字・黒字の構成分析!C$35="",NA(),連結実質赤字比率に係る赤字・黒字の構成分析!C$35)</f>
        <v>朝日村水道特別会計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0.24</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0.19</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0.39</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0.28999999999999998</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1.29</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6.38</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6.07</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7.41</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6.12</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5.46</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436</v>
      </c>
      <c r="E42" s="181"/>
      <c r="F42" s="181"/>
      <c r="G42" s="181">
        <f>'実質公債費比率（分子）の構造'!L$52</f>
        <v>431</v>
      </c>
      <c r="H42" s="181"/>
      <c r="I42" s="181"/>
      <c r="J42" s="181">
        <f>'実質公債費比率（分子）の構造'!M$52</f>
        <v>430</v>
      </c>
      <c r="K42" s="181"/>
      <c r="L42" s="181"/>
      <c r="M42" s="181">
        <f>'実質公債費比率（分子）の構造'!N$52</f>
        <v>430</v>
      </c>
      <c r="N42" s="181"/>
      <c r="O42" s="181"/>
      <c r="P42" s="181">
        <f>'実質公債費比率（分子）の構造'!O$52</f>
        <v>422</v>
      </c>
    </row>
    <row r="43" spans="1:16" x14ac:dyDescent="0.15">
      <c r="A43" s="181" t="s">
        <v>64</v>
      </c>
      <c r="B43" s="181">
        <f>'実質公債費比率（分子）の構造'!K$51</f>
        <v>0</v>
      </c>
      <c r="C43" s="181"/>
      <c r="D43" s="181"/>
      <c r="E43" s="181" t="str">
        <f>'実質公債費比率（分子）の構造'!L$51</f>
        <v>-</v>
      </c>
      <c r="F43" s="181"/>
      <c r="G43" s="181"/>
      <c r="H43" s="181" t="str">
        <f>'実質公債費比率（分子）の構造'!M$51</f>
        <v>-</v>
      </c>
      <c r="I43" s="181"/>
      <c r="J43" s="181"/>
      <c r="K43" s="181">
        <f>'実質公債費比率（分子）の構造'!N$51</f>
        <v>0</v>
      </c>
      <c r="L43" s="181"/>
      <c r="M43" s="181"/>
      <c r="N43" s="181" t="str">
        <f>'実質公債費比率（分子）の構造'!O$51</f>
        <v>-</v>
      </c>
      <c r="O43" s="181"/>
      <c r="P43" s="181"/>
    </row>
    <row r="44" spans="1:16" x14ac:dyDescent="0.15">
      <c r="A44" s="181" t="s">
        <v>65</v>
      </c>
      <c r="B44" s="181">
        <f>'実質公債費比率（分子）の構造'!K$50</f>
        <v>25</v>
      </c>
      <c r="C44" s="181"/>
      <c r="D44" s="181"/>
      <c r="E44" s="181">
        <f>'実質公債費比率（分子）の構造'!L$50</f>
        <v>0</v>
      </c>
      <c r="F44" s="181"/>
      <c r="G44" s="181"/>
      <c r="H44" s="181">
        <f>'実質公債費比率（分子）の構造'!M$50</f>
        <v>0</v>
      </c>
      <c r="I44" s="181"/>
      <c r="J44" s="181"/>
      <c r="K44" s="181">
        <f>'実質公債費比率（分子）の構造'!N$50</f>
        <v>0</v>
      </c>
      <c r="L44" s="181"/>
      <c r="M44" s="181"/>
      <c r="N44" s="181" t="str">
        <f>'実質公債費比率（分子）の構造'!O$50</f>
        <v>-</v>
      </c>
      <c r="O44" s="181"/>
      <c r="P44" s="181"/>
    </row>
    <row r="45" spans="1:16" x14ac:dyDescent="0.15">
      <c r="A45" s="181" t="s">
        <v>66</v>
      </c>
      <c r="B45" s="181">
        <f>'実質公債費比率（分子）の構造'!K$49</f>
        <v>33</v>
      </c>
      <c r="C45" s="181"/>
      <c r="D45" s="181"/>
      <c r="E45" s="181">
        <f>'実質公債費比率（分子）の構造'!L$49</f>
        <v>33</v>
      </c>
      <c r="F45" s="181"/>
      <c r="G45" s="181"/>
      <c r="H45" s="181">
        <f>'実質公債費比率（分子）の構造'!M$49</f>
        <v>33</v>
      </c>
      <c r="I45" s="181"/>
      <c r="J45" s="181"/>
      <c r="K45" s="181">
        <f>'実質公債費比率（分子）の構造'!N$49</f>
        <v>32</v>
      </c>
      <c r="L45" s="181"/>
      <c r="M45" s="181"/>
      <c r="N45" s="181">
        <f>'実質公債費比率（分子）の構造'!O$49</f>
        <v>22</v>
      </c>
      <c r="O45" s="181"/>
      <c r="P45" s="181"/>
    </row>
    <row r="46" spans="1:16" x14ac:dyDescent="0.15">
      <c r="A46" s="181" t="s">
        <v>67</v>
      </c>
      <c r="B46" s="181">
        <f>'実質公債費比率（分子）の構造'!K$48</f>
        <v>280</v>
      </c>
      <c r="C46" s="181"/>
      <c r="D46" s="181"/>
      <c r="E46" s="181">
        <f>'実質公債費比率（分子）の構造'!L$48</f>
        <v>289</v>
      </c>
      <c r="F46" s="181"/>
      <c r="G46" s="181"/>
      <c r="H46" s="181">
        <f>'実質公債費比率（分子）の構造'!M$48</f>
        <v>296</v>
      </c>
      <c r="I46" s="181"/>
      <c r="J46" s="181"/>
      <c r="K46" s="181">
        <f>'実質公債費比率（分子）の構造'!N$48</f>
        <v>286</v>
      </c>
      <c r="L46" s="181"/>
      <c r="M46" s="181"/>
      <c r="N46" s="181">
        <f>'実質公債費比率（分子）の構造'!O$48</f>
        <v>318</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219</v>
      </c>
      <c r="C49" s="181"/>
      <c r="D49" s="181"/>
      <c r="E49" s="181">
        <f>'実質公債費比率（分子）の構造'!L$45</f>
        <v>223</v>
      </c>
      <c r="F49" s="181"/>
      <c r="G49" s="181"/>
      <c r="H49" s="181">
        <f>'実質公債費比率（分子）の構造'!M$45</f>
        <v>229</v>
      </c>
      <c r="I49" s="181"/>
      <c r="J49" s="181"/>
      <c r="K49" s="181">
        <f>'実質公債費比率（分子）の構造'!N$45</f>
        <v>244</v>
      </c>
      <c r="L49" s="181"/>
      <c r="M49" s="181"/>
      <c r="N49" s="181">
        <f>'実質公債費比率（分子）の構造'!O$45</f>
        <v>217</v>
      </c>
      <c r="O49" s="181"/>
      <c r="P49" s="181"/>
    </row>
    <row r="50" spans="1:16" x14ac:dyDescent="0.15">
      <c r="A50" s="181" t="s">
        <v>71</v>
      </c>
      <c r="B50" s="181" t="e">
        <f>NA()</f>
        <v>#N/A</v>
      </c>
      <c r="C50" s="181">
        <f>IF(ISNUMBER('実質公債費比率（分子）の構造'!K$53),'実質公債費比率（分子）の構造'!K$53,NA())</f>
        <v>121</v>
      </c>
      <c r="D50" s="181" t="e">
        <f>NA()</f>
        <v>#N/A</v>
      </c>
      <c r="E50" s="181" t="e">
        <f>NA()</f>
        <v>#N/A</v>
      </c>
      <c r="F50" s="181">
        <f>IF(ISNUMBER('実質公債費比率（分子）の構造'!L$53),'実質公債費比率（分子）の構造'!L$53,NA())</f>
        <v>114</v>
      </c>
      <c r="G50" s="181" t="e">
        <f>NA()</f>
        <v>#N/A</v>
      </c>
      <c r="H50" s="181" t="e">
        <f>NA()</f>
        <v>#N/A</v>
      </c>
      <c r="I50" s="181">
        <f>IF(ISNUMBER('実質公債費比率（分子）の構造'!M$53),'実質公債費比率（分子）の構造'!M$53,NA())</f>
        <v>128</v>
      </c>
      <c r="J50" s="181" t="e">
        <f>NA()</f>
        <v>#N/A</v>
      </c>
      <c r="K50" s="181" t="e">
        <f>NA()</f>
        <v>#N/A</v>
      </c>
      <c r="L50" s="181">
        <f>IF(ISNUMBER('実質公債費比率（分子）の構造'!N$53),'実質公債費比率（分子）の構造'!N$53,NA())</f>
        <v>132</v>
      </c>
      <c r="M50" s="181" t="e">
        <f>NA()</f>
        <v>#N/A</v>
      </c>
      <c r="N50" s="181" t="e">
        <f>NA()</f>
        <v>#N/A</v>
      </c>
      <c r="O50" s="181">
        <f>IF(ISNUMBER('実質公債費比率（分子）の構造'!O$53),'実質公債費比率（分子）の構造'!O$53,NA())</f>
        <v>135</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3870</v>
      </c>
      <c r="E56" s="180"/>
      <c r="F56" s="180"/>
      <c r="G56" s="180">
        <f>'将来負担比率（分子）の構造'!J$52</f>
        <v>3693</v>
      </c>
      <c r="H56" s="180"/>
      <c r="I56" s="180"/>
      <c r="J56" s="180">
        <f>'将来負担比率（分子）の構造'!K$52</f>
        <v>3792</v>
      </c>
      <c r="K56" s="180"/>
      <c r="L56" s="180"/>
      <c r="M56" s="180">
        <f>'将来負担比率（分子）の構造'!L$52</f>
        <v>3752</v>
      </c>
      <c r="N56" s="180"/>
      <c r="O56" s="180"/>
      <c r="P56" s="180">
        <f>'将来負担比率（分子）の構造'!M$52</f>
        <v>3648</v>
      </c>
    </row>
    <row r="57" spans="1:16" x14ac:dyDescent="0.15">
      <c r="A57" s="180" t="s">
        <v>42</v>
      </c>
      <c r="B57" s="180"/>
      <c r="C57" s="180"/>
      <c r="D57" s="180" t="str">
        <f>'将来負担比率（分子）の構造'!I$51</f>
        <v>-</v>
      </c>
      <c r="E57" s="180"/>
      <c r="F57" s="180"/>
      <c r="G57" s="180" t="str">
        <f>'将来負担比率（分子）の構造'!J$51</f>
        <v>-</v>
      </c>
      <c r="H57" s="180"/>
      <c r="I57" s="180"/>
      <c r="J57" s="180" t="str">
        <f>'将来負担比率（分子）の構造'!K$51</f>
        <v>-</v>
      </c>
      <c r="K57" s="180"/>
      <c r="L57" s="180"/>
      <c r="M57" s="180" t="str">
        <f>'将来負担比率（分子）の構造'!L$51</f>
        <v>-</v>
      </c>
      <c r="N57" s="180"/>
      <c r="O57" s="180"/>
      <c r="P57" s="180" t="str">
        <f>'将来負担比率（分子）の構造'!M$51</f>
        <v>-</v>
      </c>
    </row>
    <row r="58" spans="1:16" x14ac:dyDescent="0.15">
      <c r="A58" s="180" t="s">
        <v>41</v>
      </c>
      <c r="B58" s="180"/>
      <c r="C58" s="180"/>
      <c r="D58" s="180">
        <f>'将来負担比率（分子）の構造'!I$50</f>
        <v>3079</v>
      </c>
      <c r="E58" s="180"/>
      <c r="F58" s="180"/>
      <c r="G58" s="180">
        <f>'将来負担比率（分子）の構造'!J$50</f>
        <v>3068</v>
      </c>
      <c r="H58" s="180"/>
      <c r="I58" s="180"/>
      <c r="J58" s="180">
        <f>'将来負担比率（分子）の構造'!K$50</f>
        <v>3238</v>
      </c>
      <c r="K58" s="180"/>
      <c r="L58" s="180"/>
      <c r="M58" s="180">
        <f>'将来負担比率（分子）の構造'!L$50</f>
        <v>2269</v>
      </c>
      <c r="N58" s="180"/>
      <c r="O58" s="180"/>
      <c r="P58" s="180">
        <f>'将来負担比率（分子）の構造'!M$50</f>
        <v>2051</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473</v>
      </c>
      <c r="C62" s="180"/>
      <c r="D62" s="180"/>
      <c r="E62" s="180">
        <f>'将来負担比率（分子）の構造'!J$45</f>
        <v>464</v>
      </c>
      <c r="F62" s="180"/>
      <c r="G62" s="180"/>
      <c r="H62" s="180">
        <f>'将来負担比率（分子）の構造'!K$45</f>
        <v>458</v>
      </c>
      <c r="I62" s="180"/>
      <c r="J62" s="180"/>
      <c r="K62" s="180">
        <f>'将来負担比率（分子）の構造'!L$45</f>
        <v>461</v>
      </c>
      <c r="L62" s="180"/>
      <c r="M62" s="180"/>
      <c r="N62" s="180">
        <f>'将来負担比率（分子）の構造'!M$45</f>
        <v>439</v>
      </c>
      <c r="O62" s="180"/>
      <c r="P62" s="180"/>
    </row>
    <row r="63" spans="1:16" x14ac:dyDescent="0.15">
      <c r="A63" s="180" t="s">
        <v>34</v>
      </c>
      <c r="B63" s="180">
        <f>'将来負担比率（分子）の構造'!I$44</f>
        <v>186</v>
      </c>
      <c r="C63" s="180"/>
      <c r="D63" s="180"/>
      <c r="E63" s="180">
        <f>'将来負担比率（分子）の構造'!J$44</f>
        <v>151</v>
      </c>
      <c r="F63" s="180"/>
      <c r="G63" s="180"/>
      <c r="H63" s="180">
        <f>'将来負担比率（分子）の構造'!K$44</f>
        <v>120</v>
      </c>
      <c r="I63" s="180"/>
      <c r="J63" s="180"/>
      <c r="K63" s="180">
        <f>'将来負担比率（分子）の構造'!L$44</f>
        <v>93</v>
      </c>
      <c r="L63" s="180"/>
      <c r="M63" s="180"/>
      <c r="N63" s="180">
        <f>'将来負担比率（分子）の構造'!M$44</f>
        <v>96</v>
      </c>
      <c r="O63" s="180"/>
      <c r="P63" s="180"/>
    </row>
    <row r="64" spans="1:16" x14ac:dyDescent="0.15">
      <c r="A64" s="180" t="s">
        <v>33</v>
      </c>
      <c r="B64" s="180">
        <f>'将来負担比率（分子）の構造'!I$43</f>
        <v>2515</v>
      </c>
      <c r="C64" s="180"/>
      <c r="D64" s="180"/>
      <c r="E64" s="180">
        <f>'将来負担比率（分子）の構造'!J$43</f>
        <v>2409</v>
      </c>
      <c r="F64" s="180"/>
      <c r="G64" s="180"/>
      <c r="H64" s="180">
        <f>'将来負担比率（分子）の構造'!K$43</f>
        <v>2252</v>
      </c>
      <c r="I64" s="180"/>
      <c r="J64" s="180"/>
      <c r="K64" s="180">
        <f>'将来負担比率（分子）の構造'!L$43</f>
        <v>2053</v>
      </c>
      <c r="L64" s="180"/>
      <c r="M64" s="180"/>
      <c r="N64" s="180">
        <f>'将来負担比率（分子）の構造'!M$43</f>
        <v>1908</v>
      </c>
      <c r="O64" s="180"/>
      <c r="P64" s="180"/>
    </row>
    <row r="65" spans="1:16" x14ac:dyDescent="0.15">
      <c r="A65" s="180" t="s">
        <v>32</v>
      </c>
      <c r="B65" s="180">
        <f>'将来負担比率（分子）の構造'!I$42</f>
        <v>1</v>
      </c>
      <c r="C65" s="180"/>
      <c r="D65" s="180"/>
      <c r="E65" s="180">
        <f>'将来負担比率（分子）の構造'!J$42</f>
        <v>1</v>
      </c>
      <c r="F65" s="180"/>
      <c r="G65" s="180"/>
      <c r="H65" s="180">
        <f>'将来負担比率（分子）の構造'!K$42</f>
        <v>0</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2209</v>
      </c>
      <c r="C66" s="180"/>
      <c r="D66" s="180"/>
      <c r="E66" s="180">
        <f>'将来負担比率（分子）の構造'!J$41</f>
        <v>2375</v>
      </c>
      <c r="F66" s="180"/>
      <c r="G66" s="180"/>
      <c r="H66" s="180">
        <f>'将来負担比率（分子）の構造'!K$41</f>
        <v>2337</v>
      </c>
      <c r="I66" s="180"/>
      <c r="J66" s="180"/>
      <c r="K66" s="180">
        <f>'将来負担比率（分子）の構造'!L$41</f>
        <v>2191</v>
      </c>
      <c r="L66" s="180"/>
      <c r="M66" s="180"/>
      <c r="N66" s="180">
        <f>'将来負担比率（分子）の構造'!M$41</f>
        <v>1765</v>
      </c>
      <c r="O66" s="180"/>
      <c r="P66" s="180"/>
    </row>
    <row r="67" spans="1:16" x14ac:dyDescent="0.15">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1186</v>
      </c>
      <c r="C72" s="184">
        <f>基金残高に係る経年分析!G55</f>
        <v>825</v>
      </c>
      <c r="D72" s="184">
        <f>基金残高に係る経年分析!H55</f>
        <v>1103</v>
      </c>
    </row>
    <row r="73" spans="1:16" x14ac:dyDescent="0.15">
      <c r="A73" s="183" t="s">
        <v>78</v>
      </c>
      <c r="B73" s="184">
        <f>基金残高に係る経年分析!F56</f>
        <v>0</v>
      </c>
      <c r="C73" s="184">
        <f>基金残高に係る経年分析!G56</f>
        <v>0</v>
      </c>
      <c r="D73" s="184">
        <f>基金残高に係る経年分析!H56</f>
        <v>0</v>
      </c>
    </row>
    <row r="74" spans="1:16" x14ac:dyDescent="0.15">
      <c r="A74" s="183" t="s">
        <v>79</v>
      </c>
      <c r="B74" s="184">
        <f>基金残高に係る経年分析!F57</f>
        <v>1871</v>
      </c>
      <c r="C74" s="184">
        <f>基金残高に係る経年分析!G57</f>
        <v>1255</v>
      </c>
      <c r="D74" s="184">
        <f>基金残高に係る経年分析!H57</f>
        <v>775</v>
      </c>
    </row>
  </sheetData>
  <sheetProtection algorithmName="SHA-512" hashValue="jyI4SHJrk+GR53KE5DM6n14N413cpqirOPuS2eRTM1JL8EMY5DnaY4VrPm0itPrgOg78ORKpoSmPhtrtncJsjw==" saltValue="8BZce1J11LHWc2Q1nouuR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210</v>
      </c>
      <c r="DI1" s="794"/>
      <c r="DJ1" s="794"/>
      <c r="DK1" s="794"/>
      <c r="DL1" s="794"/>
      <c r="DM1" s="794"/>
      <c r="DN1" s="795"/>
      <c r="DO1" s="225"/>
      <c r="DP1" s="793" t="s">
        <v>211</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212</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213</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214</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215</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216</v>
      </c>
      <c r="S4" s="736"/>
      <c r="T4" s="736"/>
      <c r="U4" s="736"/>
      <c r="V4" s="736"/>
      <c r="W4" s="736"/>
      <c r="X4" s="736"/>
      <c r="Y4" s="737"/>
      <c r="Z4" s="735" t="s">
        <v>217</v>
      </c>
      <c r="AA4" s="736"/>
      <c r="AB4" s="736"/>
      <c r="AC4" s="737"/>
      <c r="AD4" s="735" t="s">
        <v>218</v>
      </c>
      <c r="AE4" s="736"/>
      <c r="AF4" s="736"/>
      <c r="AG4" s="736"/>
      <c r="AH4" s="736"/>
      <c r="AI4" s="736"/>
      <c r="AJ4" s="736"/>
      <c r="AK4" s="737"/>
      <c r="AL4" s="735" t="s">
        <v>217</v>
      </c>
      <c r="AM4" s="736"/>
      <c r="AN4" s="736"/>
      <c r="AO4" s="737"/>
      <c r="AP4" s="796" t="s">
        <v>219</v>
      </c>
      <c r="AQ4" s="796"/>
      <c r="AR4" s="796"/>
      <c r="AS4" s="796"/>
      <c r="AT4" s="796"/>
      <c r="AU4" s="796"/>
      <c r="AV4" s="796"/>
      <c r="AW4" s="796"/>
      <c r="AX4" s="796"/>
      <c r="AY4" s="796"/>
      <c r="AZ4" s="796"/>
      <c r="BA4" s="796"/>
      <c r="BB4" s="796"/>
      <c r="BC4" s="796"/>
      <c r="BD4" s="796"/>
      <c r="BE4" s="796"/>
      <c r="BF4" s="796"/>
      <c r="BG4" s="796" t="s">
        <v>220</v>
      </c>
      <c r="BH4" s="796"/>
      <c r="BI4" s="796"/>
      <c r="BJ4" s="796"/>
      <c r="BK4" s="796"/>
      <c r="BL4" s="796"/>
      <c r="BM4" s="796"/>
      <c r="BN4" s="796"/>
      <c r="BO4" s="796" t="s">
        <v>217</v>
      </c>
      <c r="BP4" s="796"/>
      <c r="BQ4" s="796"/>
      <c r="BR4" s="796"/>
      <c r="BS4" s="796" t="s">
        <v>221</v>
      </c>
      <c r="BT4" s="796"/>
      <c r="BU4" s="796"/>
      <c r="BV4" s="796"/>
      <c r="BW4" s="796"/>
      <c r="BX4" s="796"/>
      <c r="BY4" s="796"/>
      <c r="BZ4" s="796"/>
      <c r="CA4" s="796"/>
      <c r="CB4" s="796"/>
      <c r="CD4" s="778" t="s">
        <v>222</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223</v>
      </c>
      <c r="C5" s="761"/>
      <c r="D5" s="761"/>
      <c r="E5" s="761"/>
      <c r="F5" s="761"/>
      <c r="G5" s="761"/>
      <c r="H5" s="761"/>
      <c r="I5" s="761"/>
      <c r="J5" s="761"/>
      <c r="K5" s="761"/>
      <c r="L5" s="761"/>
      <c r="M5" s="761"/>
      <c r="N5" s="761"/>
      <c r="O5" s="761"/>
      <c r="P5" s="761"/>
      <c r="Q5" s="762"/>
      <c r="R5" s="726">
        <v>606708</v>
      </c>
      <c r="S5" s="727"/>
      <c r="T5" s="727"/>
      <c r="U5" s="727"/>
      <c r="V5" s="727"/>
      <c r="W5" s="727"/>
      <c r="X5" s="727"/>
      <c r="Y5" s="773"/>
      <c r="Z5" s="791">
        <v>16.399999999999999</v>
      </c>
      <c r="AA5" s="791"/>
      <c r="AB5" s="791"/>
      <c r="AC5" s="791"/>
      <c r="AD5" s="792">
        <v>606708</v>
      </c>
      <c r="AE5" s="792"/>
      <c r="AF5" s="792"/>
      <c r="AG5" s="792"/>
      <c r="AH5" s="792"/>
      <c r="AI5" s="792"/>
      <c r="AJ5" s="792"/>
      <c r="AK5" s="792"/>
      <c r="AL5" s="774">
        <v>29.6</v>
      </c>
      <c r="AM5" s="743"/>
      <c r="AN5" s="743"/>
      <c r="AO5" s="775"/>
      <c r="AP5" s="760" t="s">
        <v>224</v>
      </c>
      <c r="AQ5" s="761"/>
      <c r="AR5" s="761"/>
      <c r="AS5" s="761"/>
      <c r="AT5" s="761"/>
      <c r="AU5" s="761"/>
      <c r="AV5" s="761"/>
      <c r="AW5" s="761"/>
      <c r="AX5" s="761"/>
      <c r="AY5" s="761"/>
      <c r="AZ5" s="761"/>
      <c r="BA5" s="761"/>
      <c r="BB5" s="761"/>
      <c r="BC5" s="761"/>
      <c r="BD5" s="761"/>
      <c r="BE5" s="761"/>
      <c r="BF5" s="762"/>
      <c r="BG5" s="661">
        <v>606708</v>
      </c>
      <c r="BH5" s="664"/>
      <c r="BI5" s="664"/>
      <c r="BJ5" s="664"/>
      <c r="BK5" s="664"/>
      <c r="BL5" s="664"/>
      <c r="BM5" s="664"/>
      <c r="BN5" s="665"/>
      <c r="BO5" s="723">
        <v>100</v>
      </c>
      <c r="BP5" s="723"/>
      <c r="BQ5" s="723"/>
      <c r="BR5" s="723"/>
      <c r="BS5" s="724">
        <v>3227</v>
      </c>
      <c r="BT5" s="724"/>
      <c r="BU5" s="724"/>
      <c r="BV5" s="724"/>
      <c r="BW5" s="724"/>
      <c r="BX5" s="724"/>
      <c r="BY5" s="724"/>
      <c r="BZ5" s="724"/>
      <c r="CA5" s="724"/>
      <c r="CB5" s="765"/>
      <c r="CD5" s="778" t="s">
        <v>219</v>
      </c>
      <c r="CE5" s="779"/>
      <c r="CF5" s="779"/>
      <c r="CG5" s="779"/>
      <c r="CH5" s="779"/>
      <c r="CI5" s="779"/>
      <c r="CJ5" s="779"/>
      <c r="CK5" s="779"/>
      <c r="CL5" s="779"/>
      <c r="CM5" s="779"/>
      <c r="CN5" s="779"/>
      <c r="CO5" s="779"/>
      <c r="CP5" s="779"/>
      <c r="CQ5" s="780"/>
      <c r="CR5" s="778" t="s">
        <v>225</v>
      </c>
      <c r="CS5" s="779"/>
      <c r="CT5" s="779"/>
      <c r="CU5" s="779"/>
      <c r="CV5" s="779"/>
      <c r="CW5" s="779"/>
      <c r="CX5" s="779"/>
      <c r="CY5" s="780"/>
      <c r="CZ5" s="778" t="s">
        <v>217</v>
      </c>
      <c r="DA5" s="779"/>
      <c r="DB5" s="779"/>
      <c r="DC5" s="780"/>
      <c r="DD5" s="778" t="s">
        <v>226</v>
      </c>
      <c r="DE5" s="779"/>
      <c r="DF5" s="779"/>
      <c r="DG5" s="779"/>
      <c r="DH5" s="779"/>
      <c r="DI5" s="779"/>
      <c r="DJ5" s="779"/>
      <c r="DK5" s="779"/>
      <c r="DL5" s="779"/>
      <c r="DM5" s="779"/>
      <c r="DN5" s="779"/>
      <c r="DO5" s="779"/>
      <c r="DP5" s="780"/>
      <c r="DQ5" s="778" t="s">
        <v>227</v>
      </c>
      <c r="DR5" s="779"/>
      <c r="DS5" s="779"/>
      <c r="DT5" s="779"/>
      <c r="DU5" s="779"/>
      <c r="DV5" s="779"/>
      <c r="DW5" s="779"/>
      <c r="DX5" s="779"/>
      <c r="DY5" s="779"/>
      <c r="DZ5" s="779"/>
      <c r="EA5" s="779"/>
      <c r="EB5" s="779"/>
      <c r="EC5" s="780"/>
    </row>
    <row r="6" spans="2:143" ht="11.25" customHeight="1" x14ac:dyDescent="0.15">
      <c r="B6" s="658" t="s">
        <v>228</v>
      </c>
      <c r="C6" s="659"/>
      <c r="D6" s="659"/>
      <c r="E6" s="659"/>
      <c r="F6" s="659"/>
      <c r="G6" s="659"/>
      <c r="H6" s="659"/>
      <c r="I6" s="659"/>
      <c r="J6" s="659"/>
      <c r="K6" s="659"/>
      <c r="L6" s="659"/>
      <c r="M6" s="659"/>
      <c r="N6" s="659"/>
      <c r="O6" s="659"/>
      <c r="P6" s="659"/>
      <c r="Q6" s="660"/>
      <c r="R6" s="661">
        <v>32002</v>
      </c>
      <c r="S6" s="664"/>
      <c r="T6" s="664"/>
      <c r="U6" s="664"/>
      <c r="V6" s="664"/>
      <c r="W6" s="664"/>
      <c r="X6" s="664"/>
      <c r="Y6" s="665"/>
      <c r="Z6" s="723">
        <v>0.9</v>
      </c>
      <c r="AA6" s="723"/>
      <c r="AB6" s="723"/>
      <c r="AC6" s="723"/>
      <c r="AD6" s="724">
        <v>32002</v>
      </c>
      <c r="AE6" s="724"/>
      <c r="AF6" s="724"/>
      <c r="AG6" s="724"/>
      <c r="AH6" s="724"/>
      <c r="AI6" s="724"/>
      <c r="AJ6" s="724"/>
      <c r="AK6" s="724"/>
      <c r="AL6" s="666">
        <v>1.6</v>
      </c>
      <c r="AM6" s="667"/>
      <c r="AN6" s="667"/>
      <c r="AO6" s="725"/>
      <c r="AP6" s="658" t="s">
        <v>229</v>
      </c>
      <c r="AQ6" s="659"/>
      <c r="AR6" s="659"/>
      <c r="AS6" s="659"/>
      <c r="AT6" s="659"/>
      <c r="AU6" s="659"/>
      <c r="AV6" s="659"/>
      <c r="AW6" s="659"/>
      <c r="AX6" s="659"/>
      <c r="AY6" s="659"/>
      <c r="AZ6" s="659"/>
      <c r="BA6" s="659"/>
      <c r="BB6" s="659"/>
      <c r="BC6" s="659"/>
      <c r="BD6" s="659"/>
      <c r="BE6" s="659"/>
      <c r="BF6" s="660"/>
      <c r="BG6" s="661">
        <v>606708</v>
      </c>
      <c r="BH6" s="664"/>
      <c r="BI6" s="664"/>
      <c r="BJ6" s="664"/>
      <c r="BK6" s="664"/>
      <c r="BL6" s="664"/>
      <c r="BM6" s="664"/>
      <c r="BN6" s="665"/>
      <c r="BO6" s="723">
        <v>100</v>
      </c>
      <c r="BP6" s="723"/>
      <c r="BQ6" s="723"/>
      <c r="BR6" s="723"/>
      <c r="BS6" s="724">
        <v>3227</v>
      </c>
      <c r="BT6" s="724"/>
      <c r="BU6" s="724"/>
      <c r="BV6" s="724"/>
      <c r="BW6" s="724"/>
      <c r="BX6" s="724"/>
      <c r="BY6" s="724"/>
      <c r="BZ6" s="724"/>
      <c r="CA6" s="724"/>
      <c r="CB6" s="765"/>
      <c r="CD6" s="732" t="s">
        <v>230</v>
      </c>
      <c r="CE6" s="733"/>
      <c r="CF6" s="733"/>
      <c r="CG6" s="733"/>
      <c r="CH6" s="733"/>
      <c r="CI6" s="733"/>
      <c r="CJ6" s="733"/>
      <c r="CK6" s="733"/>
      <c r="CL6" s="733"/>
      <c r="CM6" s="733"/>
      <c r="CN6" s="733"/>
      <c r="CO6" s="733"/>
      <c r="CP6" s="733"/>
      <c r="CQ6" s="734"/>
      <c r="CR6" s="661">
        <v>43395</v>
      </c>
      <c r="CS6" s="664"/>
      <c r="CT6" s="664"/>
      <c r="CU6" s="664"/>
      <c r="CV6" s="664"/>
      <c r="CW6" s="664"/>
      <c r="CX6" s="664"/>
      <c r="CY6" s="665"/>
      <c r="CZ6" s="774">
        <v>1.2</v>
      </c>
      <c r="DA6" s="743"/>
      <c r="DB6" s="743"/>
      <c r="DC6" s="777"/>
      <c r="DD6" s="669" t="s">
        <v>172</v>
      </c>
      <c r="DE6" s="664"/>
      <c r="DF6" s="664"/>
      <c r="DG6" s="664"/>
      <c r="DH6" s="664"/>
      <c r="DI6" s="664"/>
      <c r="DJ6" s="664"/>
      <c r="DK6" s="664"/>
      <c r="DL6" s="664"/>
      <c r="DM6" s="664"/>
      <c r="DN6" s="664"/>
      <c r="DO6" s="664"/>
      <c r="DP6" s="665"/>
      <c r="DQ6" s="669">
        <v>43395</v>
      </c>
      <c r="DR6" s="664"/>
      <c r="DS6" s="664"/>
      <c r="DT6" s="664"/>
      <c r="DU6" s="664"/>
      <c r="DV6" s="664"/>
      <c r="DW6" s="664"/>
      <c r="DX6" s="664"/>
      <c r="DY6" s="664"/>
      <c r="DZ6" s="664"/>
      <c r="EA6" s="664"/>
      <c r="EB6" s="664"/>
      <c r="EC6" s="704"/>
    </row>
    <row r="7" spans="2:143" ht="11.25" customHeight="1" x14ac:dyDescent="0.15">
      <c r="B7" s="658" t="s">
        <v>231</v>
      </c>
      <c r="C7" s="659"/>
      <c r="D7" s="659"/>
      <c r="E7" s="659"/>
      <c r="F7" s="659"/>
      <c r="G7" s="659"/>
      <c r="H7" s="659"/>
      <c r="I7" s="659"/>
      <c r="J7" s="659"/>
      <c r="K7" s="659"/>
      <c r="L7" s="659"/>
      <c r="M7" s="659"/>
      <c r="N7" s="659"/>
      <c r="O7" s="659"/>
      <c r="P7" s="659"/>
      <c r="Q7" s="660"/>
      <c r="R7" s="661">
        <v>1111</v>
      </c>
      <c r="S7" s="664"/>
      <c r="T7" s="664"/>
      <c r="U7" s="664"/>
      <c r="V7" s="664"/>
      <c r="W7" s="664"/>
      <c r="X7" s="664"/>
      <c r="Y7" s="665"/>
      <c r="Z7" s="723">
        <v>0</v>
      </c>
      <c r="AA7" s="723"/>
      <c r="AB7" s="723"/>
      <c r="AC7" s="723"/>
      <c r="AD7" s="724">
        <v>1111</v>
      </c>
      <c r="AE7" s="724"/>
      <c r="AF7" s="724"/>
      <c r="AG7" s="724"/>
      <c r="AH7" s="724"/>
      <c r="AI7" s="724"/>
      <c r="AJ7" s="724"/>
      <c r="AK7" s="724"/>
      <c r="AL7" s="666">
        <v>0.1</v>
      </c>
      <c r="AM7" s="667"/>
      <c r="AN7" s="667"/>
      <c r="AO7" s="725"/>
      <c r="AP7" s="658" t="s">
        <v>232</v>
      </c>
      <c r="AQ7" s="659"/>
      <c r="AR7" s="659"/>
      <c r="AS7" s="659"/>
      <c r="AT7" s="659"/>
      <c r="AU7" s="659"/>
      <c r="AV7" s="659"/>
      <c r="AW7" s="659"/>
      <c r="AX7" s="659"/>
      <c r="AY7" s="659"/>
      <c r="AZ7" s="659"/>
      <c r="BA7" s="659"/>
      <c r="BB7" s="659"/>
      <c r="BC7" s="659"/>
      <c r="BD7" s="659"/>
      <c r="BE7" s="659"/>
      <c r="BF7" s="660"/>
      <c r="BG7" s="661">
        <v>217914</v>
      </c>
      <c r="BH7" s="664"/>
      <c r="BI7" s="664"/>
      <c r="BJ7" s="664"/>
      <c r="BK7" s="664"/>
      <c r="BL7" s="664"/>
      <c r="BM7" s="664"/>
      <c r="BN7" s="665"/>
      <c r="BO7" s="723">
        <v>35.9</v>
      </c>
      <c r="BP7" s="723"/>
      <c r="BQ7" s="723"/>
      <c r="BR7" s="723"/>
      <c r="BS7" s="724">
        <v>3227</v>
      </c>
      <c r="BT7" s="724"/>
      <c r="BU7" s="724"/>
      <c r="BV7" s="724"/>
      <c r="BW7" s="724"/>
      <c r="BX7" s="724"/>
      <c r="BY7" s="724"/>
      <c r="BZ7" s="724"/>
      <c r="CA7" s="724"/>
      <c r="CB7" s="765"/>
      <c r="CD7" s="705" t="s">
        <v>233</v>
      </c>
      <c r="CE7" s="702"/>
      <c r="CF7" s="702"/>
      <c r="CG7" s="702"/>
      <c r="CH7" s="702"/>
      <c r="CI7" s="702"/>
      <c r="CJ7" s="702"/>
      <c r="CK7" s="702"/>
      <c r="CL7" s="702"/>
      <c r="CM7" s="702"/>
      <c r="CN7" s="702"/>
      <c r="CO7" s="702"/>
      <c r="CP7" s="702"/>
      <c r="CQ7" s="703"/>
      <c r="CR7" s="661">
        <v>817528</v>
      </c>
      <c r="CS7" s="664"/>
      <c r="CT7" s="664"/>
      <c r="CU7" s="664"/>
      <c r="CV7" s="664"/>
      <c r="CW7" s="664"/>
      <c r="CX7" s="664"/>
      <c r="CY7" s="665"/>
      <c r="CZ7" s="723">
        <v>23.2</v>
      </c>
      <c r="DA7" s="723"/>
      <c r="DB7" s="723"/>
      <c r="DC7" s="723"/>
      <c r="DD7" s="669">
        <v>102945</v>
      </c>
      <c r="DE7" s="664"/>
      <c r="DF7" s="664"/>
      <c r="DG7" s="664"/>
      <c r="DH7" s="664"/>
      <c r="DI7" s="664"/>
      <c r="DJ7" s="664"/>
      <c r="DK7" s="664"/>
      <c r="DL7" s="664"/>
      <c r="DM7" s="664"/>
      <c r="DN7" s="664"/>
      <c r="DO7" s="664"/>
      <c r="DP7" s="665"/>
      <c r="DQ7" s="669">
        <v>755658</v>
      </c>
      <c r="DR7" s="664"/>
      <c r="DS7" s="664"/>
      <c r="DT7" s="664"/>
      <c r="DU7" s="664"/>
      <c r="DV7" s="664"/>
      <c r="DW7" s="664"/>
      <c r="DX7" s="664"/>
      <c r="DY7" s="664"/>
      <c r="DZ7" s="664"/>
      <c r="EA7" s="664"/>
      <c r="EB7" s="664"/>
      <c r="EC7" s="704"/>
    </row>
    <row r="8" spans="2:143" ht="11.25" customHeight="1" x14ac:dyDescent="0.15">
      <c r="B8" s="658" t="s">
        <v>234</v>
      </c>
      <c r="C8" s="659"/>
      <c r="D8" s="659"/>
      <c r="E8" s="659"/>
      <c r="F8" s="659"/>
      <c r="G8" s="659"/>
      <c r="H8" s="659"/>
      <c r="I8" s="659"/>
      <c r="J8" s="659"/>
      <c r="K8" s="659"/>
      <c r="L8" s="659"/>
      <c r="M8" s="659"/>
      <c r="N8" s="659"/>
      <c r="O8" s="659"/>
      <c r="P8" s="659"/>
      <c r="Q8" s="660"/>
      <c r="R8" s="661">
        <v>1895</v>
      </c>
      <c r="S8" s="664"/>
      <c r="T8" s="664"/>
      <c r="U8" s="664"/>
      <c r="V8" s="664"/>
      <c r="W8" s="664"/>
      <c r="X8" s="664"/>
      <c r="Y8" s="665"/>
      <c r="Z8" s="723">
        <v>0.1</v>
      </c>
      <c r="AA8" s="723"/>
      <c r="AB8" s="723"/>
      <c r="AC8" s="723"/>
      <c r="AD8" s="724">
        <v>1895</v>
      </c>
      <c r="AE8" s="724"/>
      <c r="AF8" s="724"/>
      <c r="AG8" s="724"/>
      <c r="AH8" s="724"/>
      <c r="AI8" s="724"/>
      <c r="AJ8" s="724"/>
      <c r="AK8" s="724"/>
      <c r="AL8" s="666">
        <v>0.1</v>
      </c>
      <c r="AM8" s="667"/>
      <c r="AN8" s="667"/>
      <c r="AO8" s="725"/>
      <c r="AP8" s="658" t="s">
        <v>235</v>
      </c>
      <c r="AQ8" s="659"/>
      <c r="AR8" s="659"/>
      <c r="AS8" s="659"/>
      <c r="AT8" s="659"/>
      <c r="AU8" s="659"/>
      <c r="AV8" s="659"/>
      <c r="AW8" s="659"/>
      <c r="AX8" s="659"/>
      <c r="AY8" s="659"/>
      <c r="AZ8" s="659"/>
      <c r="BA8" s="659"/>
      <c r="BB8" s="659"/>
      <c r="BC8" s="659"/>
      <c r="BD8" s="659"/>
      <c r="BE8" s="659"/>
      <c r="BF8" s="660"/>
      <c r="BG8" s="661">
        <v>8347</v>
      </c>
      <c r="BH8" s="664"/>
      <c r="BI8" s="664"/>
      <c r="BJ8" s="664"/>
      <c r="BK8" s="664"/>
      <c r="BL8" s="664"/>
      <c r="BM8" s="664"/>
      <c r="BN8" s="665"/>
      <c r="BO8" s="723">
        <v>1.4</v>
      </c>
      <c r="BP8" s="723"/>
      <c r="BQ8" s="723"/>
      <c r="BR8" s="723"/>
      <c r="BS8" s="669" t="s">
        <v>127</v>
      </c>
      <c r="BT8" s="664"/>
      <c r="BU8" s="664"/>
      <c r="BV8" s="664"/>
      <c r="BW8" s="664"/>
      <c r="BX8" s="664"/>
      <c r="BY8" s="664"/>
      <c r="BZ8" s="664"/>
      <c r="CA8" s="664"/>
      <c r="CB8" s="704"/>
      <c r="CD8" s="705" t="s">
        <v>236</v>
      </c>
      <c r="CE8" s="702"/>
      <c r="CF8" s="702"/>
      <c r="CG8" s="702"/>
      <c r="CH8" s="702"/>
      <c r="CI8" s="702"/>
      <c r="CJ8" s="702"/>
      <c r="CK8" s="702"/>
      <c r="CL8" s="702"/>
      <c r="CM8" s="702"/>
      <c r="CN8" s="702"/>
      <c r="CO8" s="702"/>
      <c r="CP8" s="702"/>
      <c r="CQ8" s="703"/>
      <c r="CR8" s="661">
        <v>608526</v>
      </c>
      <c r="CS8" s="664"/>
      <c r="CT8" s="664"/>
      <c r="CU8" s="664"/>
      <c r="CV8" s="664"/>
      <c r="CW8" s="664"/>
      <c r="CX8" s="664"/>
      <c r="CY8" s="665"/>
      <c r="CZ8" s="723">
        <v>17.2</v>
      </c>
      <c r="DA8" s="723"/>
      <c r="DB8" s="723"/>
      <c r="DC8" s="723"/>
      <c r="DD8" s="669">
        <v>291</v>
      </c>
      <c r="DE8" s="664"/>
      <c r="DF8" s="664"/>
      <c r="DG8" s="664"/>
      <c r="DH8" s="664"/>
      <c r="DI8" s="664"/>
      <c r="DJ8" s="664"/>
      <c r="DK8" s="664"/>
      <c r="DL8" s="664"/>
      <c r="DM8" s="664"/>
      <c r="DN8" s="664"/>
      <c r="DO8" s="664"/>
      <c r="DP8" s="665"/>
      <c r="DQ8" s="669">
        <v>399921</v>
      </c>
      <c r="DR8" s="664"/>
      <c r="DS8" s="664"/>
      <c r="DT8" s="664"/>
      <c r="DU8" s="664"/>
      <c r="DV8" s="664"/>
      <c r="DW8" s="664"/>
      <c r="DX8" s="664"/>
      <c r="DY8" s="664"/>
      <c r="DZ8" s="664"/>
      <c r="EA8" s="664"/>
      <c r="EB8" s="664"/>
      <c r="EC8" s="704"/>
    </row>
    <row r="9" spans="2:143" ht="11.25" customHeight="1" x14ac:dyDescent="0.15">
      <c r="B9" s="658" t="s">
        <v>237</v>
      </c>
      <c r="C9" s="659"/>
      <c r="D9" s="659"/>
      <c r="E9" s="659"/>
      <c r="F9" s="659"/>
      <c r="G9" s="659"/>
      <c r="H9" s="659"/>
      <c r="I9" s="659"/>
      <c r="J9" s="659"/>
      <c r="K9" s="659"/>
      <c r="L9" s="659"/>
      <c r="M9" s="659"/>
      <c r="N9" s="659"/>
      <c r="O9" s="659"/>
      <c r="P9" s="659"/>
      <c r="Q9" s="660"/>
      <c r="R9" s="661">
        <v>1599</v>
      </c>
      <c r="S9" s="664"/>
      <c r="T9" s="664"/>
      <c r="U9" s="664"/>
      <c r="V9" s="664"/>
      <c r="W9" s="664"/>
      <c r="X9" s="664"/>
      <c r="Y9" s="665"/>
      <c r="Z9" s="723">
        <v>0</v>
      </c>
      <c r="AA9" s="723"/>
      <c r="AB9" s="723"/>
      <c r="AC9" s="723"/>
      <c r="AD9" s="724">
        <v>1599</v>
      </c>
      <c r="AE9" s="724"/>
      <c r="AF9" s="724"/>
      <c r="AG9" s="724"/>
      <c r="AH9" s="724"/>
      <c r="AI9" s="724"/>
      <c r="AJ9" s="724"/>
      <c r="AK9" s="724"/>
      <c r="AL9" s="666">
        <v>0.1</v>
      </c>
      <c r="AM9" s="667"/>
      <c r="AN9" s="667"/>
      <c r="AO9" s="725"/>
      <c r="AP9" s="658" t="s">
        <v>238</v>
      </c>
      <c r="AQ9" s="659"/>
      <c r="AR9" s="659"/>
      <c r="AS9" s="659"/>
      <c r="AT9" s="659"/>
      <c r="AU9" s="659"/>
      <c r="AV9" s="659"/>
      <c r="AW9" s="659"/>
      <c r="AX9" s="659"/>
      <c r="AY9" s="659"/>
      <c r="AZ9" s="659"/>
      <c r="BA9" s="659"/>
      <c r="BB9" s="659"/>
      <c r="BC9" s="659"/>
      <c r="BD9" s="659"/>
      <c r="BE9" s="659"/>
      <c r="BF9" s="660"/>
      <c r="BG9" s="661">
        <v>182420</v>
      </c>
      <c r="BH9" s="664"/>
      <c r="BI9" s="664"/>
      <c r="BJ9" s="664"/>
      <c r="BK9" s="664"/>
      <c r="BL9" s="664"/>
      <c r="BM9" s="664"/>
      <c r="BN9" s="665"/>
      <c r="BO9" s="723">
        <v>30.1</v>
      </c>
      <c r="BP9" s="723"/>
      <c r="BQ9" s="723"/>
      <c r="BR9" s="723"/>
      <c r="BS9" s="669" t="s">
        <v>172</v>
      </c>
      <c r="BT9" s="664"/>
      <c r="BU9" s="664"/>
      <c r="BV9" s="664"/>
      <c r="BW9" s="664"/>
      <c r="BX9" s="664"/>
      <c r="BY9" s="664"/>
      <c r="BZ9" s="664"/>
      <c r="CA9" s="664"/>
      <c r="CB9" s="704"/>
      <c r="CD9" s="705" t="s">
        <v>239</v>
      </c>
      <c r="CE9" s="702"/>
      <c r="CF9" s="702"/>
      <c r="CG9" s="702"/>
      <c r="CH9" s="702"/>
      <c r="CI9" s="702"/>
      <c r="CJ9" s="702"/>
      <c r="CK9" s="702"/>
      <c r="CL9" s="702"/>
      <c r="CM9" s="702"/>
      <c r="CN9" s="702"/>
      <c r="CO9" s="702"/>
      <c r="CP9" s="702"/>
      <c r="CQ9" s="703"/>
      <c r="CR9" s="661">
        <v>152038</v>
      </c>
      <c r="CS9" s="664"/>
      <c r="CT9" s="664"/>
      <c r="CU9" s="664"/>
      <c r="CV9" s="664"/>
      <c r="CW9" s="664"/>
      <c r="CX9" s="664"/>
      <c r="CY9" s="665"/>
      <c r="CZ9" s="723">
        <v>4.3</v>
      </c>
      <c r="DA9" s="723"/>
      <c r="DB9" s="723"/>
      <c r="DC9" s="723"/>
      <c r="DD9" s="669" t="s">
        <v>127</v>
      </c>
      <c r="DE9" s="664"/>
      <c r="DF9" s="664"/>
      <c r="DG9" s="664"/>
      <c r="DH9" s="664"/>
      <c r="DI9" s="664"/>
      <c r="DJ9" s="664"/>
      <c r="DK9" s="664"/>
      <c r="DL9" s="664"/>
      <c r="DM9" s="664"/>
      <c r="DN9" s="664"/>
      <c r="DO9" s="664"/>
      <c r="DP9" s="665"/>
      <c r="DQ9" s="669">
        <v>148427</v>
      </c>
      <c r="DR9" s="664"/>
      <c r="DS9" s="664"/>
      <c r="DT9" s="664"/>
      <c r="DU9" s="664"/>
      <c r="DV9" s="664"/>
      <c r="DW9" s="664"/>
      <c r="DX9" s="664"/>
      <c r="DY9" s="664"/>
      <c r="DZ9" s="664"/>
      <c r="EA9" s="664"/>
      <c r="EB9" s="664"/>
      <c r="EC9" s="704"/>
    </row>
    <row r="10" spans="2:143" ht="11.25" customHeight="1" x14ac:dyDescent="0.15">
      <c r="B10" s="658" t="s">
        <v>240</v>
      </c>
      <c r="C10" s="659"/>
      <c r="D10" s="659"/>
      <c r="E10" s="659"/>
      <c r="F10" s="659"/>
      <c r="G10" s="659"/>
      <c r="H10" s="659"/>
      <c r="I10" s="659"/>
      <c r="J10" s="659"/>
      <c r="K10" s="659"/>
      <c r="L10" s="659"/>
      <c r="M10" s="659"/>
      <c r="N10" s="659"/>
      <c r="O10" s="659"/>
      <c r="P10" s="659"/>
      <c r="Q10" s="660"/>
      <c r="R10" s="661" t="s">
        <v>172</v>
      </c>
      <c r="S10" s="664"/>
      <c r="T10" s="664"/>
      <c r="U10" s="664"/>
      <c r="V10" s="664"/>
      <c r="W10" s="664"/>
      <c r="X10" s="664"/>
      <c r="Y10" s="665"/>
      <c r="Z10" s="723" t="s">
        <v>127</v>
      </c>
      <c r="AA10" s="723"/>
      <c r="AB10" s="723"/>
      <c r="AC10" s="723"/>
      <c r="AD10" s="724" t="s">
        <v>127</v>
      </c>
      <c r="AE10" s="724"/>
      <c r="AF10" s="724"/>
      <c r="AG10" s="724"/>
      <c r="AH10" s="724"/>
      <c r="AI10" s="724"/>
      <c r="AJ10" s="724"/>
      <c r="AK10" s="724"/>
      <c r="AL10" s="666" t="s">
        <v>172</v>
      </c>
      <c r="AM10" s="667"/>
      <c r="AN10" s="667"/>
      <c r="AO10" s="725"/>
      <c r="AP10" s="658" t="s">
        <v>241</v>
      </c>
      <c r="AQ10" s="659"/>
      <c r="AR10" s="659"/>
      <c r="AS10" s="659"/>
      <c r="AT10" s="659"/>
      <c r="AU10" s="659"/>
      <c r="AV10" s="659"/>
      <c r="AW10" s="659"/>
      <c r="AX10" s="659"/>
      <c r="AY10" s="659"/>
      <c r="AZ10" s="659"/>
      <c r="BA10" s="659"/>
      <c r="BB10" s="659"/>
      <c r="BC10" s="659"/>
      <c r="BD10" s="659"/>
      <c r="BE10" s="659"/>
      <c r="BF10" s="660"/>
      <c r="BG10" s="661">
        <v>10881</v>
      </c>
      <c r="BH10" s="664"/>
      <c r="BI10" s="664"/>
      <c r="BJ10" s="664"/>
      <c r="BK10" s="664"/>
      <c r="BL10" s="664"/>
      <c r="BM10" s="664"/>
      <c r="BN10" s="665"/>
      <c r="BO10" s="723">
        <v>1.8</v>
      </c>
      <c r="BP10" s="723"/>
      <c r="BQ10" s="723"/>
      <c r="BR10" s="723"/>
      <c r="BS10" s="669" t="s">
        <v>127</v>
      </c>
      <c r="BT10" s="664"/>
      <c r="BU10" s="664"/>
      <c r="BV10" s="664"/>
      <c r="BW10" s="664"/>
      <c r="BX10" s="664"/>
      <c r="BY10" s="664"/>
      <c r="BZ10" s="664"/>
      <c r="CA10" s="664"/>
      <c r="CB10" s="704"/>
      <c r="CD10" s="705" t="s">
        <v>242</v>
      </c>
      <c r="CE10" s="702"/>
      <c r="CF10" s="702"/>
      <c r="CG10" s="702"/>
      <c r="CH10" s="702"/>
      <c r="CI10" s="702"/>
      <c r="CJ10" s="702"/>
      <c r="CK10" s="702"/>
      <c r="CL10" s="702"/>
      <c r="CM10" s="702"/>
      <c r="CN10" s="702"/>
      <c r="CO10" s="702"/>
      <c r="CP10" s="702"/>
      <c r="CQ10" s="703"/>
      <c r="CR10" s="661">
        <v>11048</v>
      </c>
      <c r="CS10" s="664"/>
      <c r="CT10" s="664"/>
      <c r="CU10" s="664"/>
      <c r="CV10" s="664"/>
      <c r="CW10" s="664"/>
      <c r="CX10" s="664"/>
      <c r="CY10" s="665"/>
      <c r="CZ10" s="723">
        <v>0.3</v>
      </c>
      <c r="DA10" s="723"/>
      <c r="DB10" s="723"/>
      <c r="DC10" s="723"/>
      <c r="DD10" s="669" t="s">
        <v>243</v>
      </c>
      <c r="DE10" s="664"/>
      <c r="DF10" s="664"/>
      <c r="DG10" s="664"/>
      <c r="DH10" s="664"/>
      <c r="DI10" s="664"/>
      <c r="DJ10" s="664"/>
      <c r="DK10" s="664"/>
      <c r="DL10" s="664"/>
      <c r="DM10" s="664"/>
      <c r="DN10" s="664"/>
      <c r="DO10" s="664"/>
      <c r="DP10" s="665"/>
      <c r="DQ10" s="669">
        <v>1048</v>
      </c>
      <c r="DR10" s="664"/>
      <c r="DS10" s="664"/>
      <c r="DT10" s="664"/>
      <c r="DU10" s="664"/>
      <c r="DV10" s="664"/>
      <c r="DW10" s="664"/>
      <c r="DX10" s="664"/>
      <c r="DY10" s="664"/>
      <c r="DZ10" s="664"/>
      <c r="EA10" s="664"/>
      <c r="EB10" s="664"/>
      <c r="EC10" s="704"/>
    </row>
    <row r="11" spans="2:143" ht="11.25" customHeight="1" x14ac:dyDescent="0.15">
      <c r="B11" s="658" t="s">
        <v>244</v>
      </c>
      <c r="C11" s="659"/>
      <c r="D11" s="659"/>
      <c r="E11" s="659"/>
      <c r="F11" s="659"/>
      <c r="G11" s="659"/>
      <c r="H11" s="659"/>
      <c r="I11" s="659"/>
      <c r="J11" s="659"/>
      <c r="K11" s="659"/>
      <c r="L11" s="659"/>
      <c r="M11" s="659"/>
      <c r="N11" s="659"/>
      <c r="O11" s="659"/>
      <c r="P11" s="659"/>
      <c r="Q11" s="660"/>
      <c r="R11" s="661" t="s">
        <v>127</v>
      </c>
      <c r="S11" s="664"/>
      <c r="T11" s="664"/>
      <c r="U11" s="664"/>
      <c r="V11" s="664"/>
      <c r="W11" s="664"/>
      <c r="X11" s="664"/>
      <c r="Y11" s="665"/>
      <c r="Z11" s="723" t="s">
        <v>127</v>
      </c>
      <c r="AA11" s="723"/>
      <c r="AB11" s="723"/>
      <c r="AC11" s="723"/>
      <c r="AD11" s="724" t="s">
        <v>127</v>
      </c>
      <c r="AE11" s="724"/>
      <c r="AF11" s="724"/>
      <c r="AG11" s="724"/>
      <c r="AH11" s="724"/>
      <c r="AI11" s="724"/>
      <c r="AJ11" s="724"/>
      <c r="AK11" s="724"/>
      <c r="AL11" s="666" t="s">
        <v>127</v>
      </c>
      <c r="AM11" s="667"/>
      <c r="AN11" s="667"/>
      <c r="AO11" s="725"/>
      <c r="AP11" s="658" t="s">
        <v>245</v>
      </c>
      <c r="AQ11" s="659"/>
      <c r="AR11" s="659"/>
      <c r="AS11" s="659"/>
      <c r="AT11" s="659"/>
      <c r="AU11" s="659"/>
      <c r="AV11" s="659"/>
      <c r="AW11" s="659"/>
      <c r="AX11" s="659"/>
      <c r="AY11" s="659"/>
      <c r="AZ11" s="659"/>
      <c r="BA11" s="659"/>
      <c r="BB11" s="659"/>
      <c r="BC11" s="659"/>
      <c r="BD11" s="659"/>
      <c r="BE11" s="659"/>
      <c r="BF11" s="660"/>
      <c r="BG11" s="661">
        <v>16266</v>
      </c>
      <c r="BH11" s="664"/>
      <c r="BI11" s="664"/>
      <c r="BJ11" s="664"/>
      <c r="BK11" s="664"/>
      <c r="BL11" s="664"/>
      <c r="BM11" s="664"/>
      <c r="BN11" s="665"/>
      <c r="BO11" s="723">
        <v>2.7</v>
      </c>
      <c r="BP11" s="723"/>
      <c r="BQ11" s="723"/>
      <c r="BR11" s="723"/>
      <c r="BS11" s="669">
        <v>3227</v>
      </c>
      <c r="BT11" s="664"/>
      <c r="BU11" s="664"/>
      <c r="BV11" s="664"/>
      <c r="BW11" s="664"/>
      <c r="BX11" s="664"/>
      <c r="BY11" s="664"/>
      <c r="BZ11" s="664"/>
      <c r="CA11" s="664"/>
      <c r="CB11" s="704"/>
      <c r="CD11" s="705" t="s">
        <v>246</v>
      </c>
      <c r="CE11" s="702"/>
      <c r="CF11" s="702"/>
      <c r="CG11" s="702"/>
      <c r="CH11" s="702"/>
      <c r="CI11" s="702"/>
      <c r="CJ11" s="702"/>
      <c r="CK11" s="702"/>
      <c r="CL11" s="702"/>
      <c r="CM11" s="702"/>
      <c r="CN11" s="702"/>
      <c r="CO11" s="702"/>
      <c r="CP11" s="702"/>
      <c r="CQ11" s="703"/>
      <c r="CR11" s="661">
        <v>160091</v>
      </c>
      <c r="CS11" s="664"/>
      <c r="CT11" s="664"/>
      <c r="CU11" s="664"/>
      <c r="CV11" s="664"/>
      <c r="CW11" s="664"/>
      <c r="CX11" s="664"/>
      <c r="CY11" s="665"/>
      <c r="CZ11" s="723">
        <v>4.5</v>
      </c>
      <c r="DA11" s="723"/>
      <c r="DB11" s="723"/>
      <c r="DC11" s="723"/>
      <c r="DD11" s="669">
        <v>60128</v>
      </c>
      <c r="DE11" s="664"/>
      <c r="DF11" s="664"/>
      <c r="DG11" s="664"/>
      <c r="DH11" s="664"/>
      <c r="DI11" s="664"/>
      <c r="DJ11" s="664"/>
      <c r="DK11" s="664"/>
      <c r="DL11" s="664"/>
      <c r="DM11" s="664"/>
      <c r="DN11" s="664"/>
      <c r="DO11" s="664"/>
      <c r="DP11" s="665"/>
      <c r="DQ11" s="669">
        <v>103965</v>
      </c>
      <c r="DR11" s="664"/>
      <c r="DS11" s="664"/>
      <c r="DT11" s="664"/>
      <c r="DU11" s="664"/>
      <c r="DV11" s="664"/>
      <c r="DW11" s="664"/>
      <c r="DX11" s="664"/>
      <c r="DY11" s="664"/>
      <c r="DZ11" s="664"/>
      <c r="EA11" s="664"/>
      <c r="EB11" s="664"/>
      <c r="EC11" s="704"/>
    </row>
    <row r="12" spans="2:143" ht="11.25" customHeight="1" x14ac:dyDescent="0.15">
      <c r="B12" s="658" t="s">
        <v>247</v>
      </c>
      <c r="C12" s="659"/>
      <c r="D12" s="659"/>
      <c r="E12" s="659"/>
      <c r="F12" s="659"/>
      <c r="G12" s="659"/>
      <c r="H12" s="659"/>
      <c r="I12" s="659"/>
      <c r="J12" s="659"/>
      <c r="K12" s="659"/>
      <c r="L12" s="659"/>
      <c r="M12" s="659"/>
      <c r="N12" s="659"/>
      <c r="O12" s="659"/>
      <c r="P12" s="659"/>
      <c r="Q12" s="660"/>
      <c r="R12" s="661">
        <v>78321</v>
      </c>
      <c r="S12" s="664"/>
      <c r="T12" s="664"/>
      <c r="U12" s="664"/>
      <c r="V12" s="664"/>
      <c r="W12" s="664"/>
      <c r="X12" s="664"/>
      <c r="Y12" s="665"/>
      <c r="Z12" s="723">
        <v>2.1</v>
      </c>
      <c r="AA12" s="723"/>
      <c r="AB12" s="723"/>
      <c r="AC12" s="723"/>
      <c r="AD12" s="724">
        <v>78321</v>
      </c>
      <c r="AE12" s="724"/>
      <c r="AF12" s="724"/>
      <c r="AG12" s="724"/>
      <c r="AH12" s="724"/>
      <c r="AI12" s="724"/>
      <c r="AJ12" s="724"/>
      <c r="AK12" s="724"/>
      <c r="AL12" s="666">
        <v>3.8</v>
      </c>
      <c r="AM12" s="667"/>
      <c r="AN12" s="667"/>
      <c r="AO12" s="725"/>
      <c r="AP12" s="658" t="s">
        <v>248</v>
      </c>
      <c r="AQ12" s="659"/>
      <c r="AR12" s="659"/>
      <c r="AS12" s="659"/>
      <c r="AT12" s="659"/>
      <c r="AU12" s="659"/>
      <c r="AV12" s="659"/>
      <c r="AW12" s="659"/>
      <c r="AX12" s="659"/>
      <c r="AY12" s="659"/>
      <c r="AZ12" s="659"/>
      <c r="BA12" s="659"/>
      <c r="BB12" s="659"/>
      <c r="BC12" s="659"/>
      <c r="BD12" s="659"/>
      <c r="BE12" s="659"/>
      <c r="BF12" s="660"/>
      <c r="BG12" s="661">
        <v>364176</v>
      </c>
      <c r="BH12" s="664"/>
      <c r="BI12" s="664"/>
      <c r="BJ12" s="664"/>
      <c r="BK12" s="664"/>
      <c r="BL12" s="664"/>
      <c r="BM12" s="664"/>
      <c r="BN12" s="665"/>
      <c r="BO12" s="723">
        <v>60</v>
      </c>
      <c r="BP12" s="723"/>
      <c r="BQ12" s="723"/>
      <c r="BR12" s="723"/>
      <c r="BS12" s="669" t="s">
        <v>127</v>
      </c>
      <c r="BT12" s="664"/>
      <c r="BU12" s="664"/>
      <c r="BV12" s="664"/>
      <c r="BW12" s="664"/>
      <c r="BX12" s="664"/>
      <c r="BY12" s="664"/>
      <c r="BZ12" s="664"/>
      <c r="CA12" s="664"/>
      <c r="CB12" s="704"/>
      <c r="CD12" s="705" t="s">
        <v>249</v>
      </c>
      <c r="CE12" s="702"/>
      <c r="CF12" s="702"/>
      <c r="CG12" s="702"/>
      <c r="CH12" s="702"/>
      <c r="CI12" s="702"/>
      <c r="CJ12" s="702"/>
      <c r="CK12" s="702"/>
      <c r="CL12" s="702"/>
      <c r="CM12" s="702"/>
      <c r="CN12" s="702"/>
      <c r="CO12" s="702"/>
      <c r="CP12" s="702"/>
      <c r="CQ12" s="703"/>
      <c r="CR12" s="661">
        <v>107086</v>
      </c>
      <c r="CS12" s="664"/>
      <c r="CT12" s="664"/>
      <c r="CU12" s="664"/>
      <c r="CV12" s="664"/>
      <c r="CW12" s="664"/>
      <c r="CX12" s="664"/>
      <c r="CY12" s="665"/>
      <c r="CZ12" s="723">
        <v>3</v>
      </c>
      <c r="DA12" s="723"/>
      <c r="DB12" s="723"/>
      <c r="DC12" s="723"/>
      <c r="DD12" s="669">
        <v>7868</v>
      </c>
      <c r="DE12" s="664"/>
      <c r="DF12" s="664"/>
      <c r="DG12" s="664"/>
      <c r="DH12" s="664"/>
      <c r="DI12" s="664"/>
      <c r="DJ12" s="664"/>
      <c r="DK12" s="664"/>
      <c r="DL12" s="664"/>
      <c r="DM12" s="664"/>
      <c r="DN12" s="664"/>
      <c r="DO12" s="664"/>
      <c r="DP12" s="665"/>
      <c r="DQ12" s="669">
        <v>83032</v>
      </c>
      <c r="DR12" s="664"/>
      <c r="DS12" s="664"/>
      <c r="DT12" s="664"/>
      <c r="DU12" s="664"/>
      <c r="DV12" s="664"/>
      <c r="DW12" s="664"/>
      <c r="DX12" s="664"/>
      <c r="DY12" s="664"/>
      <c r="DZ12" s="664"/>
      <c r="EA12" s="664"/>
      <c r="EB12" s="664"/>
      <c r="EC12" s="704"/>
    </row>
    <row r="13" spans="2:143" ht="11.25" customHeight="1" x14ac:dyDescent="0.15">
      <c r="B13" s="658" t="s">
        <v>250</v>
      </c>
      <c r="C13" s="659"/>
      <c r="D13" s="659"/>
      <c r="E13" s="659"/>
      <c r="F13" s="659"/>
      <c r="G13" s="659"/>
      <c r="H13" s="659"/>
      <c r="I13" s="659"/>
      <c r="J13" s="659"/>
      <c r="K13" s="659"/>
      <c r="L13" s="659"/>
      <c r="M13" s="659"/>
      <c r="N13" s="659"/>
      <c r="O13" s="659"/>
      <c r="P13" s="659"/>
      <c r="Q13" s="660"/>
      <c r="R13" s="661" t="s">
        <v>172</v>
      </c>
      <c r="S13" s="664"/>
      <c r="T13" s="664"/>
      <c r="U13" s="664"/>
      <c r="V13" s="664"/>
      <c r="W13" s="664"/>
      <c r="X13" s="664"/>
      <c r="Y13" s="665"/>
      <c r="Z13" s="723" t="s">
        <v>127</v>
      </c>
      <c r="AA13" s="723"/>
      <c r="AB13" s="723"/>
      <c r="AC13" s="723"/>
      <c r="AD13" s="724" t="s">
        <v>127</v>
      </c>
      <c r="AE13" s="724"/>
      <c r="AF13" s="724"/>
      <c r="AG13" s="724"/>
      <c r="AH13" s="724"/>
      <c r="AI13" s="724"/>
      <c r="AJ13" s="724"/>
      <c r="AK13" s="724"/>
      <c r="AL13" s="666" t="s">
        <v>127</v>
      </c>
      <c r="AM13" s="667"/>
      <c r="AN13" s="667"/>
      <c r="AO13" s="725"/>
      <c r="AP13" s="658" t="s">
        <v>251</v>
      </c>
      <c r="AQ13" s="659"/>
      <c r="AR13" s="659"/>
      <c r="AS13" s="659"/>
      <c r="AT13" s="659"/>
      <c r="AU13" s="659"/>
      <c r="AV13" s="659"/>
      <c r="AW13" s="659"/>
      <c r="AX13" s="659"/>
      <c r="AY13" s="659"/>
      <c r="AZ13" s="659"/>
      <c r="BA13" s="659"/>
      <c r="BB13" s="659"/>
      <c r="BC13" s="659"/>
      <c r="BD13" s="659"/>
      <c r="BE13" s="659"/>
      <c r="BF13" s="660"/>
      <c r="BG13" s="661">
        <v>364176</v>
      </c>
      <c r="BH13" s="664"/>
      <c r="BI13" s="664"/>
      <c r="BJ13" s="664"/>
      <c r="BK13" s="664"/>
      <c r="BL13" s="664"/>
      <c r="BM13" s="664"/>
      <c r="BN13" s="665"/>
      <c r="BO13" s="723">
        <v>60</v>
      </c>
      <c r="BP13" s="723"/>
      <c r="BQ13" s="723"/>
      <c r="BR13" s="723"/>
      <c r="BS13" s="669" t="s">
        <v>243</v>
      </c>
      <c r="BT13" s="664"/>
      <c r="BU13" s="664"/>
      <c r="BV13" s="664"/>
      <c r="BW13" s="664"/>
      <c r="BX13" s="664"/>
      <c r="BY13" s="664"/>
      <c r="BZ13" s="664"/>
      <c r="CA13" s="664"/>
      <c r="CB13" s="704"/>
      <c r="CD13" s="705" t="s">
        <v>252</v>
      </c>
      <c r="CE13" s="702"/>
      <c r="CF13" s="702"/>
      <c r="CG13" s="702"/>
      <c r="CH13" s="702"/>
      <c r="CI13" s="702"/>
      <c r="CJ13" s="702"/>
      <c r="CK13" s="702"/>
      <c r="CL13" s="702"/>
      <c r="CM13" s="702"/>
      <c r="CN13" s="702"/>
      <c r="CO13" s="702"/>
      <c r="CP13" s="702"/>
      <c r="CQ13" s="703"/>
      <c r="CR13" s="661">
        <v>514984</v>
      </c>
      <c r="CS13" s="664"/>
      <c r="CT13" s="664"/>
      <c r="CU13" s="664"/>
      <c r="CV13" s="664"/>
      <c r="CW13" s="664"/>
      <c r="CX13" s="664"/>
      <c r="CY13" s="665"/>
      <c r="CZ13" s="723">
        <v>14.6</v>
      </c>
      <c r="DA13" s="723"/>
      <c r="DB13" s="723"/>
      <c r="DC13" s="723"/>
      <c r="DD13" s="669">
        <v>211287</v>
      </c>
      <c r="DE13" s="664"/>
      <c r="DF13" s="664"/>
      <c r="DG13" s="664"/>
      <c r="DH13" s="664"/>
      <c r="DI13" s="664"/>
      <c r="DJ13" s="664"/>
      <c r="DK13" s="664"/>
      <c r="DL13" s="664"/>
      <c r="DM13" s="664"/>
      <c r="DN13" s="664"/>
      <c r="DO13" s="664"/>
      <c r="DP13" s="665"/>
      <c r="DQ13" s="669">
        <v>313997</v>
      </c>
      <c r="DR13" s="664"/>
      <c r="DS13" s="664"/>
      <c r="DT13" s="664"/>
      <c r="DU13" s="664"/>
      <c r="DV13" s="664"/>
      <c r="DW13" s="664"/>
      <c r="DX13" s="664"/>
      <c r="DY13" s="664"/>
      <c r="DZ13" s="664"/>
      <c r="EA13" s="664"/>
      <c r="EB13" s="664"/>
      <c r="EC13" s="704"/>
    </row>
    <row r="14" spans="2:143" ht="11.25" customHeight="1" x14ac:dyDescent="0.15">
      <c r="B14" s="658" t="s">
        <v>253</v>
      </c>
      <c r="C14" s="659"/>
      <c r="D14" s="659"/>
      <c r="E14" s="659"/>
      <c r="F14" s="659"/>
      <c r="G14" s="659"/>
      <c r="H14" s="659"/>
      <c r="I14" s="659"/>
      <c r="J14" s="659"/>
      <c r="K14" s="659"/>
      <c r="L14" s="659"/>
      <c r="M14" s="659"/>
      <c r="N14" s="659"/>
      <c r="O14" s="659"/>
      <c r="P14" s="659"/>
      <c r="Q14" s="660"/>
      <c r="R14" s="661" t="s">
        <v>127</v>
      </c>
      <c r="S14" s="664"/>
      <c r="T14" s="664"/>
      <c r="U14" s="664"/>
      <c r="V14" s="664"/>
      <c r="W14" s="664"/>
      <c r="X14" s="664"/>
      <c r="Y14" s="665"/>
      <c r="Z14" s="723" t="s">
        <v>127</v>
      </c>
      <c r="AA14" s="723"/>
      <c r="AB14" s="723"/>
      <c r="AC14" s="723"/>
      <c r="AD14" s="724" t="s">
        <v>243</v>
      </c>
      <c r="AE14" s="724"/>
      <c r="AF14" s="724"/>
      <c r="AG14" s="724"/>
      <c r="AH14" s="724"/>
      <c r="AI14" s="724"/>
      <c r="AJ14" s="724"/>
      <c r="AK14" s="724"/>
      <c r="AL14" s="666" t="s">
        <v>172</v>
      </c>
      <c r="AM14" s="667"/>
      <c r="AN14" s="667"/>
      <c r="AO14" s="725"/>
      <c r="AP14" s="658" t="s">
        <v>254</v>
      </c>
      <c r="AQ14" s="659"/>
      <c r="AR14" s="659"/>
      <c r="AS14" s="659"/>
      <c r="AT14" s="659"/>
      <c r="AU14" s="659"/>
      <c r="AV14" s="659"/>
      <c r="AW14" s="659"/>
      <c r="AX14" s="659"/>
      <c r="AY14" s="659"/>
      <c r="AZ14" s="659"/>
      <c r="BA14" s="659"/>
      <c r="BB14" s="659"/>
      <c r="BC14" s="659"/>
      <c r="BD14" s="659"/>
      <c r="BE14" s="659"/>
      <c r="BF14" s="660"/>
      <c r="BG14" s="661">
        <v>19422</v>
      </c>
      <c r="BH14" s="664"/>
      <c r="BI14" s="664"/>
      <c r="BJ14" s="664"/>
      <c r="BK14" s="664"/>
      <c r="BL14" s="664"/>
      <c r="BM14" s="664"/>
      <c r="BN14" s="665"/>
      <c r="BO14" s="723">
        <v>3.2</v>
      </c>
      <c r="BP14" s="723"/>
      <c r="BQ14" s="723"/>
      <c r="BR14" s="723"/>
      <c r="BS14" s="669" t="s">
        <v>127</v>
      </c>
      <c r="BT14" s="664"/>
      <c r="BU14" s="664"/>
      <c r="BV14" s="664"/>
      <c r="BW14" s="664"/>
      <c r="BX14" s="664"/>
      <c r="BY14" s="664"/>
      <c r="BZ14" s="664"/>
      <c r="CA14" s="664"/>
      <c r="CB14" s="704"/>
      <c r="CD14" s="705" t="s">
        <v>255</v>
      </c>
      <c r="CE14" s="702"/>
      <c r="CF14" s="702"/>
      <c r="CG14" s="702"/>
      <c r="CH14" s="702"/>
      <c r="CI14" s="702"/>
      <c r="CJ14" s="702"/>
      <c r="CK14" s="702"/>
      <c r="CL14" s="702"/>
      <c r="CM14" s="702"/>
      <c r="CN14" s="702"/>
      <c r="CO14" s="702"/>
      <c r="CP14" s="702"/>
      <c r="CQ14" s="703"/>
      <c r="CR14" s="661">
        <v>121041</v>
      </c>
      <c r="CS14" s="664"/>
      <c r="CT14" s="664"/>
      <c r="CU14" s="664"/>
      <c r="CV14" s="664"/>
      <c r="CW14" s="664"/>
      <c r="CX14" s="664"/>
      <c r="CY14" s="665"/>
      <c r="CZ14" s="723">
        <v>3.4</v>
      </c>
      <c r="DA14" s="723"/>
      <c r="DB14" s="723"/>
      <c r="DC14" s="723"/>
      <c r="DD14" s="669">
        <v>15656</v>
      </c>
      <c r="DE14" s="664"/>
      <c r="DF14" s="664"/>
      <c r="DG14" s="664"/>
      <c r="DH14" s="664"/>
      <c r="DI14" s="664"/>
      <c r="DJ14" s="664"/>
      <c r="DK14" s="664"/>
      <c r="DL14" s="664"/>
      <c r="DM14" s="664"/>
      <c r="DN14" s="664"/>
      <c r="DO14" s="664"/>
      <c r="DP14" s="665"/>
      <c r="DQ14" s="669">
        <v>111745</v>
      </c>
      <c r="DR14" s="664"/>
      <c r="DS14" s="664"/>
      <c r="DT14" s="664"/>
      <c r="DU14" s="664"/>
      <c r="DV14" s="664"/>
      <c r="DW14" s="664"/>
      <c r="DX14" s="664"/>
      <c r="DY14" s="664"/>
      <c r="DZ14" s="664"/>
      <c r="EA14" s="664"/>
      <c r="EB14" s="664"/>
      <c r="EC14" s="704"/>
    </row>
    <row r="15" spans="2:143" ht="11.25" customHeight="1" x14ac:dyDescent="0.15">
      <c r="B15" s="658" t="s">
        <v>256</v>
      </c>
      <c r="C15" s="659"/>
      <c r="D15" s="659"/>
      <c r="E15" s="659"/>
      <c r="F15" s="659"/>
      <c r="G15" s="659"/>
      <c r="H15" s="659"/>
      <c r="I15" s="659"/>
      <c r="J15" s="659"/>
      <c r="K15" s="659"/>
      <c r="L15" s="659"/>
      <c r="M15" s="659"/>
      <c r="N15" s="659"/>
      <c r="O15" s="659"/>
      <c r="P15" s="659"/>
      <c r="Q15" s="660"/>
      <c r="R15" s="661">
        <v>7596</v>
      </c>
      <c r="S15" s="664"/>
      <c r="T15" s="664"/>
      <c r="U15" s="664"/>
      <c r="V15" s="664"/>
      <c r="W15" s="664"/>
      <c r="X15" s="664"/>
      <c r="Y15" s="665"/>
      <c r="Z15" s="723">
        <v>0.2</v>
      </c>
      <c r="AA15" s="723"/>
      <c r="AB15" s="723"/>
      <c r="AC15" s="723"/>
      <c r="AD15" s="724">
        <v>7596</v>
      </c>
      <c r="AE15" s="724"/>
      <c r="AF15" s="724"/>
      <c r="AG15" s="724"/>
      <c r="AH15" s="724"/>
      <c r="AI15" s="724"/>
      <c r="AJ15" s="724"/>
      <c r="AK15" s="724"/>
      <c r="AL15" s="666">
        <v>0.4</v>
      </c>
      <c r="AM15" s="667"/>
      <c r="AN15" s="667"/>
      <c r="AO15" s="725"/>
      <c r="AP15" s="658" t="s">
        <v>257</v>
      </c>
      <c r="AQ15" s="659"/>
      <c r="AR15" s="659"/>
      <c r="AS15" s="659"/>
      <c r="AT15" s="659"/>
      <c r="AU15" s="659"/>
      <c r="AV15" s="659"/>
      <c r="AW15" s="659"/>
      <c r="AX15" s="659"/>
      <c r="AY15" s="659"/>
      <c r="AZ15" s="659"/>
      <c r="BA15" s="659"/>
      <c r="BB15" s="659"/>
      <c r="BC15" s="659"/>
      <c r="BD15" s="659"/>
      <c r="BE15" s="659"/>
      <c r="BF15" s="660"/>
      <c r="BG15" s="661">
        <v>5196</v>
      </c>
      <c r="BH15" s="664"/>
      <c r="BI15" s="664"/>
      <c r="BJ15" s="664"/>
      <c r="BK15" s="664"/>
      <c r="BL15" s="664"/>
      <c r="BM15" s="664"/>
      <c r="BN15" s="665"/>
      <c r="BO15" s="723">
        <v>0.9</v>
      </c>
      <c r="BP15" s="723"/>
      <c r="BQ15" s="723"/>
      <c r="BR15" s="723"/>
      <c r="BS15" s="669" t="s">
        <v>127</v>
      </c>
      <c r="BT15" s="664"/>
      <c r="BU15" s="664"/>
      <c r="BV15" s="664"/>
      <c r="BW15" s="664"/>
      <c r="BX15" s="664"/>
      <c r="BY15" s="664"/>
      <c r="BZ15" s="664"/>
      <c r="CA15" s="664"/>
      <c r="CB15" s="704"/>
      <c r="CD15" s="705" t="s">
        <v>258</v>
      </c>
      <c r="CE15" s="702"/>
      <c r="CF15" s="702"/>
      <c r="CG15" s="702"/>
      <c r="CH15" s="702"/>
      <c r="CI15" s="702"/>
      <c r="CJ15" s="702"/>
      <c r="CK15" s="702"/>
      <c r="CL15" s="702"/>
      <c r="CM15" s="702"/>
      <c r="CN15" s="702"/>
      <c r="CO15" s="702"/>
      <c r="CP15" s="702"/>
      <c r="CQ15" s="703"/>
      <c r="CR15" s="661">
        <v>248545</v>
      </c>
      <c r="CS15" s="664"/>
      <c r="CT15" s="664"/>
      <c r="CU15" s="664"/>
      <c r="CV15" s="664"/>
      <c r="CW15" s="664"/>
      <c r="CX15" s="664"/>
      <c r="CY15" s="665"/>
      <c r="CZ15" s="723">
        <v>7</v>
      </c>
      <c r="DA15" s="723"/>
      <c r="DB15" s="723"/>
      <c r="DC15" s="723"/>
      <c r="DD15" s="669" t="s">
        <v>127</v>
      </c>
      <c r="DE15" s="664"/>
      <c r="DF15" s="664"/>
      <c r="DG15" s="664"/>
      <c r="DH15" s="664"/>
      <c r="DI15" s="664"/>
      <c r="DJ15" s="664"/>
      <c r="DK15" s="664"/>
      <c r="DL15" s="664"/>
      <c r="DM15" s="664"/>
      <c r="DN15" s="664"/>
      <c r="DO15" s="664"/>
      <c r="DP15" s="665"/>
      <c r="DQ15" s="669">
        <v>243089</v>
      </c>
      <c r="DR15" s="664"/>
      <c r="DS15" s="664"/>
      <c r="DT15" s="664"/>
      <c r="DU15" s="664"/>
      <c r="DV15" s="664"/>
      <c r="DW15" s="664"/>
      <c r="DX15" s="664"/>
      <c r="DY15" s="664"/>
      <c r="DZ15" s="664"/>
      <c r="EA15" s="664"/>
      <c r="EB15" s="664"/>
      <c r="EC15" s="704"/>
    </row>
    <row r="16" spans="2:143" ht="11.25" customHeight="1" x14ac:dyDescent="0.15">
      <c r="B16" s="658" t="s">
        <v>259</v>
      </c>
      <c r="C16" s="659"/>
      <c r="D16" s="659"/>
      <c r="E16" s="659"/>
      <c r="F16" s="659"/>
      <c r="G16" s="659"/>
      <c r="H16" s="659"/>
      <c r="I16" s="659"/>
      <c r="J16" s="659"/>
      <c r="K16" s="659"/>
      <c r="L16" s="659"/>
      <c r="M16" s="659"/>
      <c r="N16" s="659"/>
      <c r="O16" s="659"/>
      <c r="P16" s="659"/>
      <c r="Q16" s="660"/>
      <c r="R16" s="661" t="s">
        <v>127</v>
      </c>
      <c r="S16" s="664"/>
      <c r="T16" s="664"/>
      <c r="U16" s="664"/>
      <c r="V16" s="664"/>
      <c r="W16" s="664"/>
      <c r="X16" s="664"/>
      <c r="Y16" s="665"/>
      <c r="Z16" s="723" t="s">
        <v>243</v>
      </c>
      <c r="AA16" s="723"/>
      <c r="AB16" s="723"/>
      <c r="AC16" s="723"/>
      <c r="AD16" s="724" t="s">
        <v>127</v>
      </c>
      <c r="AE16" s="724"/>
      <c r="AF16" s="724"/>
      <c r="AG16" s="724"/>
      <c r="AH16" s="724"/>
      <c r="AI16" s="724"/>
      <c r="AJ16" s="724"/>
      <c r="AK16" s="724"/>
      <c r="AL16" s="666" t="s">
        <v>172</v>
      </c>
      <c r="AM16" s="667"/>
      <c r="AN16" s="667"/>
      <c r="AO16" s="725"/>
      <c r="AP16" s="658" t="s">
        <v>260</v>
      </c>
      <c r="AQ16" s="659"/>
      <c r="AR16" s="659"/>
      <c r="AS16" s="659"/>
      <c r="AT16" s="659"/>
      <c r="AU16" s="659"/>
      <c r="AV16" s="659"/>
      <c r="AW16" s="659"/>
      <c r="AX16" s="659"/>
      <c r="AY16" s="659"/>
      <c r="AZ16" s="659"/>
      <c r="BA16" s="659"/>
      <c r="BB16" s="659"/>
      <c r="BC16" s="659"/>
      <c r="BD16" s="659"/>
      <c r="BE16" s="659"/>
      <c r="BF16" s="660"/>
      <c r="BG16" s="661" t="s">
        <v>127</v>
      </c>
      <c r="BH16" s="664"/>
      <c r="BI16" s="664"/>
      <c r="BJ16" s="664"/>
      <c r="BK16" s="664"/>
      <c r="BL16" s="664"/>
      <c r="BM16" s="664"/>
      <c r="BN16" s="665"/>
      <c r="BO16" s="723" t="s">
        <v>127</v>
      </c>
      <c r="BP16" s="723"/>
      <c r="BQ16" s="723"/>
      <c r="BR16" s="723"/>
      <c r="BS16" s="669" t="s">
        <v>127</v>
      </c>
      <c r="BT16" s="664"/>
      <c r="BU16" s="664"/>
      <c r="BV16" s="664"/>
      <c r="BW16" s="664"/>
      <c r="BX16" s="664"/>
      <c r="BY16" s="664"/>
      <c r="BZ16" s="664"/>
      <c r="CA16" s="664"/>
      <c r="CB16" s="704"/>
      <c r="CD16" s="705" t="s">
        <v>261</v>
      </c>
      <c r="CE16" s="702"/>
      <c r="CF16" s="702"/>
      <c r="CG16" s="702"/>
      <c r="CH16" s="702"/>
      <c r="CI16" s="702"/>
      <c r="CJ16" s="702"/>
      <c r="CK16" s="702"/>
      <c r="CL16" s="702"/>
      <c r="CM16" s="702"/>
      <c r="CN16" s="702"/>
      <c r="CO16" s="702"/>
      <c r="CP16" s="702"/>
      <c r="CQ16" s="703"/>
      <c r="CR16" s="661">
        <v>18974</v>
      </c>
      <c r="CS16" s="664"/>
      <c r="CT16" s="664"/>
      <c r="CU16" s="664"/>
      <c r="CV16" s="664"/>
      <c r="CW16" s="664"/>
      <c r="CX16" s="664"/>
      <c r="CY16" s="665"/>
      <c r="CZ16" s="723">
        <v>0.5</v>
      </c>
      <c r="DA16" s="723"/>
      <c r="DB16" s="723"/>
      <c r="DC16" s="723"/>
      <c r="DD16" s="669" t="s">
        <v>127</v>
      </c>
      <c r="DE16" s="664"/>
      <c r="DF16" s="664"/>
      <c r="DG16" s="664"/>
      <c r="DH16" s="664"/>
      <c r="DI16" s="664"/>
      <c r="DJ16" s="664"/>
      <c r="DK16" s="664"/>
      <c r="DL16" s="664"/>
      <c r="DM16" s="664"/>
      <c r="DN16" s="664"/>
      <c r="DO16" s="664"/>
      <c r="DP16" s="665"/>
      <c r="DQ16" s="669">
        <v>1558</v>
      </c>
      <c r="DR16" s="664"/>
      <c r="DS16" s="664"/>
      <c r="DT16" s="664"/>
      <c r="DU16" s="664"/>
      <c r="DV16" s="664"/>
      <c r="DW16" s="664"/>
      <c r="DX16" s="664"/>
      <c r="DY16" s="664"/>
      <c r="DZ16" s="664"/>
      <c r="EA16" s="664"/>
      <c r="EB16" s="664"/>
      <c r="EC16" s="704"/>
    </row>
    <row r="17" spans="2:133" ht="11.25" customHeight="1" x14ac:dyDescent="0.15">
      <c r="B17" s="658" t="s">
        <v>262</v>
      </c>
      <c r="C17" s="659"/>
      <c r="D17" s="659"/>
      <c r="E17" s="659"/>
      <c r="F17" s="659"/>
      <c r="G17" s="659"/>
      <c r="H17" s="659"/>
      <c r="I17" s="659"/>
      <c r="J17" s="659"/>
      <c r="K17" s="659"/>
      <c r="L17" s="659"/>
      <c r="M17" s="659"/>
      <c r="N17" s="659"/>
      <c r="O17" s="659"/>
      <c r="P17" s="659"/>
      <c r="Q17" s="660"/>
      <c r="R17" s="661">
        <v>2987</v>
      </c>
      <c r="S17" s="664"/>
      <c r="T17" s="664"/>
      <c r="U17" s="664"/>
      <c r="V17" s="664"/>
      <c r="W17" s="664"/>
      <c r="X17" s="664"/>
      <c r="Y17" s="665"/>
      <c r="Z17" s="723">
        <v>0.1</v>
      </c>
      <c r="AA17" s="723"/>
      <c r="AB17" s="723"/>
      <c r="AC17" s="723"/>
      <c r="AD17" s="724">
        <v>2987</v>
      </c>
      <c r="AE17" s="724"/>
      <c r="AF17" s="724"/>
      <c r="AG17" s="724"/>
      <c r="AH17" s="724"/>
      <c r="AI17" s="724"/>
      <c r="AJ17" s="724"/>
      <c r="AK17" s="724"/>
      <c r="AL17" s="666">
        <v>0.1</v>
      </c>
      <c r="AM17" s="667"/>
      <c r="AN17" s="667"/>
      <c r="AO17" s="725"/>
      <c r="AP17" s="658" t="s">
        <v>263</v>
      </c>
      <c r="AQ17" s="659"/>
      <c r="AR17" s="659"/>
      <c r="AS17" s="659"/>
      <c r="AT17" s="659"/>
      <c r="AU17" s="659"/>
      <c r="AV17" s="659"/>
      <c r="AW17" s="659"/>
      <c r="AX17" s="659"/>
      <c r="AY17" s="659"/>
      <c r="AZ17" s="659"/>
      <c r="BA17" s="659"/>
      <c r="BB17" s="659"/>
      <c r="BC17" s="659"/>
      <c r="BD17" s="659"/>
      <c r="BE17" s="659"/>
      <c r="BF17" s="660"/>
      <c r="BG17" s="661" t="s">
        <v>243</v>
      </c>
      <c r="BH17" s="664"/>
      <c r="BI17" s="664"/>
      <c r="BJ17" s="664"/>
      <c r="BK17" s="664"/>
      <c r="BL17" s="664"/>
      <c r="BM17" s="664"/>
      <c r="BN17" s="665"/>
      <c r="BO17" s="723" t="s">
        <v>127</v>
      </c>
      <c r="BP17" s="723"/>
      <c r="BQ17" s="723"/>
      <c r="BR17" s="723"/>
      <c r="BS17" s="669" t="s">
        <v>127</v>
      </c>
      <c r="BT17" s="664"/>
      <c r="BU17" s="664"/>
      <c r="BV17" s="664"/>
      <c r="BW17" s="664"/>
      <c r="BX17" s="664"/>
      <c r="BY17" s="664"/>
      <c r="BZ17" s="664"/>
      <c r="CA17" s="664"/>
      <c r="CB17" s="704"/>
      <c r="CD17" s="705" t="s">
        <v>264</v>
      </c>
      <c r="CE17" s="702"/>
      <c r="CF17" s="702"/>
      <c r="CG17" s="702"/>
      <c r="CH17" s="702"/>
      <c r="CI17" s="702"/>
      <c r="CJ17" s="702"/>
      <c r="CK17" s="702"/>
      <c r="CL17" s="702"/>
      <c r="CM17" s="702"/>
      <c r="CN17" s="702"/>
      <c r="CO17" s="702"/>
      <c r="CP17" s="702"/>
      <c r="CQ17" s="703"/>
      <c r="CR17" s="661">
        <v>727680</v>
      </c>
      <c r="CS17" s="664"/>
      <c r="CT17" s="664"/>
      <c r="CU17" s="664"/>
      <c r="CV17" s="664"/>
      <c r="CW17" s="664"/>
      <c r="CX17" s="664"/>
      <c r="CY17" s="665"/>
      <c r="CZ17" s="723">
        <v>20.6</v>
      </c>
      <c r="DA17" s="723"/>
      <c r="DB17" s="723"/>
      <c r="DC17" s="723"/>
      <c r="DD17" s="669" t="s">
        <v>243</v>
      </c>
      <c r="DE17" s="664"/>
      <c r="DF17" s="664"/>
      <c r="DG17" s="664"/>
      <c r="DH17" s="664"/>
      <c r="DI17" s="664"/>
      <c r="DJ17" s="664"/>
      <c r="DK17" s="664"/>
      <c r="DL17" s="664"/>
      <c r="DM17" s="664"/>
      <c r="DN17" s="664"/>
      <c r="DO17" s="664"/>
      <c r="DP17" s="665"/>
      <c r="DQ17" s="669">
        <v>198880</v>
      </c>
      <c r="DR17" s="664"/>
      <c r="DS17" s="664"/>
      <c r="DT17" s="664"/>
      <c r="DU17" s="664"/>
      <c r="DV17" s="664"/>
      <c r="DW17" s="664"/>
      <c r="DX17" s="664"/>
      <c r="DY17" s="664"/>
      <c r="DZ17" s="664"/>
      <c r="EA17" s="664"/>
      <c r="EB17" s="664"/>
      <c r="EC17" s="704"/>
    </row>
    <row r="18" spans="2:133" ht="11.25" customHeight="1" x14ac:dyDescent="0.15">
      <c r="B18" s="658" t="s">
        <v>265</v>
      </c>
      <c r="C18" s="659"/>
      <c r="D18" s="659"/>
      <c r="E18" s="659"/>
      <c r="F18" s="659"/>
      <c r="G18" s="659"/>
      <c r="H18" s="659"/>
      <c r="I18" s="659"/>
      <c r="J18" s="659"/>
      <c r="K18" s="659"/>
      <c r="L18" s="659"/>
      <c r="M18" s="659"/>
      <c r="N18" s="659"/>
      <c r="O18" s="659"/>
      <c r="P18" s="659"/>
      <c r="Q18" s="660"/>
      <c r="R18" s="661">
        <v>1449454</v>
      </c>
      <c r="S18" s="664"/>
      <c r="T18" s="664"/>
      <c r="U18" s="664"/>
      <c r="V18" s="664"/>
      <c r="W18" s="664"/>
      <c r="X18" s="664"/>
      <c r="Y18" s="665"/>
      <c r="Z18" s="723">
        <v>39.200000000000003</v>
      </c>
      <c r="AA18" s="723"/>
      <c r="AB18" s="723"/>
      <c r="AC18" s="723"/>
      <c r="AD18" s="724">
        <v>1317047</v>
      </c>
      <c r="AE18" s="724"/>
      <c r="AF18" s="724"/>
      <c r="AG18" s="724"/>
      <c r="AH18" s="724"/>
      <c r="AI18" s="724"/>
      <c r="AJ18" s="724"/>
      <c r="AK18" s="724"/>
      <c r="AL18" s="666">
        <v>64.2</v>
      </c>
      <c r="AM18" s="667"/>
      <c r="AN18" s="667"/>
      <c r="AO18" s="725"/>
      <c r="AP18" s="658" t="s">
        <v>266</v>
      </c>
      <c r="AQ18" s="659"/>
      <c r="AR18" s="659"/>
      <c r="AS18" s="659"/>
      <c r="AT18" s="659"/>
      <c r="AU18" s="659"/>
      <c r="AV18" s="659"/>
      <c r="AW18" s="659"/>
      <c r="AX18" s="659"/>
      <c r="AY18" s="659"/>
      <c r="AZ18" s="659"/>
      <c r="BA18" s="659"/>
      <c r="BB18" s="659"/>
      <c r="BC18" s="659"/>
      <c r="BD18" s="659"/>
      <c r="BE18" s="659"/>
      <c r="BF18" s="660"/>
      <c r="BG18" s="661" t="s">
        <v>127</v>
      </c>
      <c r="BH18" s="664"/>
      <c r="BI18" s="664"/>
      <c r="BJ18" s="664"/>
      <c r="BK18" s="664"/>
      <c r="BL18" s="664"/>
      <c r="BM18" s="664"/>
      <c r="BN18" s="665"/>
      <c r="BO18" s="723" t="s">
        <v>172</v>
      </c>
      <c r="BP18" s="723"/>
      <c r="BQ18" s="723"/>
      <c r="BR18" s="723"/>
      <c r="BS18" s="669" t="s">
        <v>127</v>
      </c>
      <c r="BT18" s="664"/>
      <c r="BU18" s="664"/>
      <c r="BV18" s="664"/>
      <c r="BW18" s="664"/>
      <c r="BX18" s="664"/>
      <c r="BY18" s="664"/>
      <c r="BZ18" s="664"/>
      <c r="CA18" s="664"/>
      <c r="CB18" s="704"/>
      <c r="CD18" s="705" t="s">
        <v>267</v>
      </c>
      <c r="CE18" s="702"/>
      <c r="CF18" s="702"/>
      <c r="CG18" s="702"/>
      <c r="CH18" s="702"/>
      <c r="CI18" s="702"/>
      <c r="CJ18" s="702"/>
      <c r="CK18" s="702"/>
      <c r="CL18" s="702"/>
      <c r="CM18" s="702"/>
      <c r="CN18" s="702"/>
      <c r="CO18" s="702"/>
      <c r="CP18" s="702"/>
      <c r="CQ18" s="703"/>
      <c r="CR18" s="661" t="s">
        <v>127</v>
      </c>
      <c r="CS18" s="664"/>
      <c r="CT18" s="664"/>
      <c r="CU18" s="664"/>
      <c r="CV18" s="664"/>
      <c r="CW18" s="664"/>
      <c r="CX18" s="664"/>
      <c r="CY18" s="665"/>
      <c r="CZ18" s="723" t="s">
        <v>127</v>
      </c>
      <c r="DA18" s="723"/>
      <c r="DB18" s="723"/>
      <c r="DC18" s="723"/>
      <c r="DD18" s="669" t="s">
        <v>243</v>
      </c>
      <c r="DE18" s="664"/>
      <c r="DF18" s="664"/>
      <c r="DG18" s="664"/>
      <c r="DH18" s="664"/>
      <c r="DI18" s="664"/>
      <c r="DJ18" s="664"/>
      <c r="DK18" s="664"/>
      <c r="DL18" s="664"/>
      <c r="DM18" s="664"/>
      <c r="DN18" s="664"/>
      <c r="DO18" s="664"/>
      <c r="DP18" s="665"/>
      <c r="DQ18" s="669" t="s">
        <v>127</v>
      </c>
      <c r="DR18" s="664"/>
      <c r="DS18" s="664"/>
      <c r="DT18" s="664"/>
      <c r="DU18" s="664"/>
      <c r="DV18" s="664"/>
      <c r="DW18" s="664"/>
      <c r="DX18" s="664"/>
      <c r="DY18" s="664"/>
      <c r="DZ18" s="664"/>
      <c r="EA18" s="664"/>
      <c r="EB18" s="664"/>
      <c r="EC18" s="704"/>
    </row>
    <row r="19" spans="2:133" ht="11.25" customHeight="1" x14ac:dyDescent="0.15">
      <c r="B19" s="658" t="s">
        <v>268</v>
      </c>
      <c r="C19" s="659"/>
      <c r="D19" s="659"/>
      <c r="E19" s="659"/>
      <c r="F19" s="659"/>
      <c r="G19" s="659"/>
      <c r="H19" s="659"/>
      <c r="I19" s="659"/>
      <c r="J19" s="659"/>
      <c r="K19" s="659"/>
      <c r="L19" s="659"/>
      <c r="M19" s="659"/>
      <c r="N19" s="659"/>
      <c r="O19" s="659"/>
      <c r="P19" s="659"/>
      <c r="Q19" s="660"/>
      <c r="R19" s="661">
        <v>1317047</v>
      </c>
      <c r="S19" s="664"/>
      <c r="T19" s="664"/>
      <c r="U19" s="664"/>
      <c r="V19" s="664"/>
      <c r="W19" s="664"/>
      <c r="X19" s="664"/>
      <c r="Y19" s="665"/>
      <c r="Z19" s="723">
        <v>35.6</v>
      </c>
      <c r="AA19" s="723"/>
      <c r="AB19" s="723"/>
      <c r="AC19" s="723"/>
      <c r="AD19" s="724">
        <v>1317047</v>
      </c>
      <c r="AE19" s="724"/>
      <c r="AF19" s="724"/>
      <c r="AG19" s="724"/>
      <c r="AH19" s="724"/>
      <c r="AI19" s="724"/>
      <c r="AJ19" s="724"/>
      <c r="AK19" s="724"/>
      <c r="AL19" s="666">
        <v>64.2</v>
      </c>
      <c r="AM19" s="667"/>
      <c r="AN19" s="667"/>
      <c r="AO19" s="725"/>
      <c r="AP19" s="658" t="s">
        <v>269</v>
      </c>
      <c r="AQ19" s="659"/>
      <c r="AR19" s="659"/>
      <c r="AS19" s="659"/>
      <c r="AT19" s="659"/>
      <c r="AU19" s="659"/>
      <c r="AV19" s="659"/>
      <c r="AW19" s="659"/>
      <c r="AX19" s="659"/>
      <c r="AY19" s="659"/>
      <c r="AZ19" s="659"/>
      <c r="BA19" s="659"/>
      <c r="BB19" s="659"/>
      <c r="BC19" s="659"/>
      <c r="BD19" s="659"/>
      <c r="BE19" s="659"/>
      <c r="BF19" s="660"/>
      <c r="BG19" s="661" t="s">
        <v>127</v>
      </c>
      <c r="BH19" s="664"/>
      <c r="BI19" s="664"/>
      <c r="BJ19" s="664"/>
      <c r="BK19" s="664"/>
      <c r="BL19" s="664"/>
      <c r="BM19" s="664"/>
      <c r="BN19" s="665"/>
      <c r="BO19" s="723" t="s">
        <v>243</v>
      </c>
      <c r="BP19" s="723"/>
      <c r="BQ19" s="723"/>
      <c r="BR19" s="723"/>
      <c r="BS19" s="669" t="s">
        <v>127</v>
      </c>
      <c r="BT19" s="664"/>
      <c r="BU19" s="664"/>
      <c r="BV19" s="664"/>
      <c r="BW19" s="664"/>
      <c r="BX19" s="664"/>
      <c r="BY19" s="664"/>
      <c r="BZ19" s="664"/>
      <c r="CA19" s="664"/>
      <c r="CB19" s="704"/>
      <c r="CD19" s="705" t="s">
        <v>270</v>
      </c>
      <c r="CE19" s="702"/>
      <c r="CF19" s="702"/>
      <c r="CG19" s="702"/>
      <c r="CH19" s="702"/>
      <c r="CI19" s="702"/>
      <c r="CJ19" s="702"/>
      <c r="CK19" s="702"/>
      <c r="CL19" s="702"/>
      <c r="CM19" s="702"/>
      <c r="CN19" s="702"/>
      <c r="CO19" s="702"/>
      <c r="CP19" s="702"/>
      <c r="CQ19" s="703"/>
      <c r="CR19" s="661" t="s">
        <v>127</v>
      </c>
      <c r="CS19" s="664"/>
      <c r="CT19" s="664"/>
      <c r="CU19" s="664"/>
      <c r="CV19" s="664"/>
      <c r="CW19" s="664"/>
      <c r="CX19" s="664"/>
      <c r="CY19" s="665"/>
      <c r="CZ19" s="723" t="s">
        <v>127</v>
      </c>
      <c r="DA19" s="723"/>
      <c r="DB19" s="723"/>
      <c r="DC19" s="723"/>
      <c r="DD19" s="669" t="s">
        <v>127</v>
      </c>
      <c r="DE19" s="664"/>
      <c r="DF19" s="664"/>
      <c r="DG19" s="664"/>
      <c r="DH19" s="664"/>
      <c r="DI19" s="664"/>
      <c r="DJ19" s="664"/>
      <c r="DK19" s="664"/>
      <c r="DL19" s="664"/>
      <c r="DM19" s="664"/>
      <c r="DN19" s="664"/>
      <c r="DO19" s="664"/>
      <c r="DP19" s="665"/>
      <c r="DQ19" s="669" t="s">
        <v>243</v>
      </c>
      <c r="DR19" s="664"/>
      <c r="DS19" s="664"/>
      <c r="DT19" s="664"/>
      <c r="DU19" s="664"/>
      <c r="DV19" s="664"/>
      <c r="DW19" s="664"/>
      <c r="DX19" s="664"/>
      <c r="DY19" s="664"/>
      <c r="DZ19" s="664"/>
      <c r="EA19" s="664"/>
      <c r="EB19" s="664"/>
      <c r="EC19" s="704"/>
    </row>
    <row r="20" spans="2:133" ht="11.25" customHeight="1" x14ac:dyDescent="0.15">
      <c r="B20" s="658" t="s">
        <v>271</v>
      </c>
      <c r="C20" s="659"/>
      <c r="D20" s="659"/>
      <c r="E20" s="659"/>
      <c r="F20" s="659"/>
      <c r="G20" s="659"/>
      <c r="H20" s="659"/>
      <c r="I20" s="659"/>
      <c r="J20" s="659"/>
      <c r="K20" s="659"/>
      <c r="L20" s="659"/>
      <c r="M20" s="659"/>
      <c r="N20" s="659"/>
      <c r="O20" s="659"/>
      <c r="P20" s="659"/>
      <c r="Q20" s="660"/>
      <c r="R20" s="661">
        <v>132407</v>
      </c>
      <c r="S20" s="664"/>
      <c r="T20" s="664"/>
      <c r="U20" s="664"/>
      <c r="V20" s="664"/>
      <c r="W20" s="664"/>
      <c r="X20" s="664"/>
      <c r="Y20" s="665"/>
      <c r="Z20" s="723">
        <v>3.6</v>
      </c>
      <c r="AA20" s="723"/>
      <c r="AB20" s="723"/>
      <c r="AC20" s="723"/>
      <c r="AD20" s="724" t="s">
        <v>172</v>
      </c>
      <c r="AE20" s="724"/>
      <c r="AF20" s="724"/>
      <c r="AG20" s="724"/>
      <c r="AH20" s="724"/>
      <c r="AI20" s="724"/>
      <c r="AJ20" s="724"/>
      <c r="AK20" s="724"/>
      <c r="AL20" s="666" t="s">
        <v>127</v>
      </c>
      <c r="AM20" s="667"/>
      <c r="AN20" s="667"/>
      <c r="AO20" s="725"/>
      <c r="AP20" s="658" t="s">
        <v>272</v>
      </c>
      <c r="AQ20" s="659"/>
      <c r="AR20" s="659"/>
      <c r="AS20" s="659"/>
      <c r="AT20" s="659"/>
      <c r="AU20" s="659"/>
      <c r="AV20" s="659"/>
      <c r="AW20" s="659"/>
      <c r="AX20" s="659"/>
      <c r="AY20" s="659"/>
      <c r="AZ20" s="659"/>
      <c r="BA20" s="659"/>
      <c r="BB20" s="659"/>
      <c r="BC20" s="659"/>
      <c r="BD20" s="659"/>
      <c r="BE20" s="659"/>
      <c r="BF20" s="660"/>
      <c r="BG20" s="661" t="s">
        <v>127</v>
      </c>
      <c r="BH20" s="664"/>
      <c r="BI20" s="664"/>
      <c r="BJ20" s="664"/>
      <c r="BK20" s="664"/>
      <c r="BL20" s="664"/>
      <c r="BM20" s="664"/>
      <c r="BN20" s="665"/>
      <c r="BO20" s="723" t="s">
        <v>172</v>
      </c>
      <c r="BP20" s="723"/>
      <c r="BQ20" s="723"/>
      <c r="BR20" s="723"/>
      <c r="BS20" s="669" t="s">
        <v>127</v>
      </c>
      <c r="BT20" s="664"/>
      <c r="BU20" s="664"/>
      <c r="BV20" s="664"/>
      <c r="BW20" s="664"/>
      <c r="BX20" s="664"/>
      <c r="BY20" s="664"/>
      <c r="BZ20" s="664"/>
      <c r="CA20" s="664"/>
      <c r="CB20" s="704"/>
      <c r="CD20" s="705" t="s">
        <v>273</v>
      </c>
      <c r="CE20" s="702"/>
      <c r="CF20" s="702"/>
      <c r="CG20" s="702"/>
      <c r="CH20" s="702"/>
      <c r="CI20" s="702"/>
      <c r="CJ20" s="702"/>
      <c r="CK20" s="702"/>
      <c r="CL20" s="702"/>
      <c r="CM20" s="702"/>
      <c r="CN20" s="702"/>
      <c r="CO20" s="702"/>
      <c r="CP20" s="702"/>
      <c r="CQ20" s="703"/>
      <c r="CR20" s="661">
        <v>3530936</v>
      </c>
      <c r="CS20" s="664"/>
      <c r="CT20" s="664"/>
      <c r="CU20" s="664"/>
      <c r="CV20" s="664"/>
      <c r="CW20" s="664"/>
      <c r="CX20" s="664"/>
      <c r="CY20" s="665"/>
      <c r="CZ20" s="723">
        <v>100</v>
      </c>
      <c r="DA20" s="723"/>
      <c r="DB20" s="723"/>
      <c r="DC20" s="723"/>
      <c r="DD20" s="669">
        <v>398175</v>
      </c>
      <c r="DE20" s="664"/>
      <c r="DF20" s="664"/>
      <c r="DG20" s="664"/>
      <c r="DH20" s="664"/>
      <c r="DI20" s="664"/>
      <c r="DJ20" s="664"/>
      <c r="DK20" s="664"/>
      <c r="DL20" s="664"/>
      <c r="DM20" s="664"/>
      <c r="DN20" s="664"/>
      <c r="DO20" s="664"/>
      <c r="DP20" s="665"/>
      <c r="DQ20" s="669">
        <v>2404715</v>
      </c>
      <c r="DR20" s="664"/>
      <c r="DS20" s="664"/>
      <c r="DT20" s="664"/>
      <c r="DU20" s="664"/>
      <c r="DV20" s="664"/>
      <c r="DW20" s="664"/>
      <c r="DX20" s="664"/>
      <c r="DY20" s="664"/>
      <c r="DZ20" s="664"/>
      <c r="EA20" s="664"/>
      <c r="EB20" s="664"/>
      <c r="EC20" s="704"/>
    </row>
    <row r="21" spans="2:133" ht="11.25" customHeight="1" x14ac:dyDescent="0.15">
      <c r="B21" s="658" t="s">
        <v>274</v>
      </c>
      <c r="C21" s="659"/>
      <c r="D21" s="659"/>
      <c r="E21" s="659"/>
      <c r="F21" s="659"/>
      <c r="G21" s="659"/>
      <c r="H21" s="659"/>
      <c r="I21" s="659"/>
      <c r="J21" s="659"/>
      <c r="K21" s="659"/>
      <c r="L21" s="659"/>
      <c r="M21" s="659"/>
      <c r="N21" s="659"/>
      <c r="O21" s="659"/>
      <c r="P21" s="659"/>
      <c r="Q21" s="660"/>
      <c r="R21" s="661" t="s">
        <v>243</v>
      </c>
      <c r="S21" s="664"/>
      <c r="T21" s="664"/>
      <c r="U21" s="664"/>
      <c r="V21" s="664"/>
      <c r="W21" s="664"/>
      <c r="X21" s="664"/>
      <c r="Y21" s="665"/>
      <c r="Z21" s="723" t="s">
        <v>127</v>
      </c>
      <c r="AA21" s="723"/>
      <c r="AB21" s="723"/>
      <c r="AC21" s="723"/>
      <c r="AD21" s="724" t="s">
        <v>243</v>
      </c>
      <c r="AE21" s="724"/>
      <c r="AF21" s="724"/>
      <c r="AG21" s="724"/>
      <c r="AH21" s="724"/>
      <c r="AI21" s="724"/>
      <c r="AJ21" s="724"/>
      <c r="AK21" s="724"/>
      <c r="AL21" s="666" t="s">
        <v>127</v>
      </c>
      <c r="AM21" s="667"/>
      <c r="AN21" s="667"/>
      <c r="AO21" s="725"/>
      <c r="AP21" s="769" t="s">
        <v>275</v>
      </c>
      <c r="AQ21" s="776"/>
      <c r="AR21" s="776"/>
      <c r="AS21" s="776"/>
      <c r="AT21" s="776"/>
      <c r="AU21" s="776"/>
      <c r="AV21" s="776"/>
      <c r="AW21" s="776"/>
      <c r="AX21" s="776"/>
      <c r="AY21" s="776"/>
      <c r="AZ21" s="776"/>
      <c r="BA21" s="776"/>
      <c r="BB21" s="776"/>
      <c r="BC21" s="776"/>
      <c r="BD21" s="776"/>
      <c r="BE21" s="776"/>
      <c r="BF21" s="771"/>
      <c r="BG21" s="661" t="s">
        <v>127</v>
      </c>
      <c r="BH21" s="664"/>
      <c r="BI21" s="664"/>
      <c r="BJ21" s="664"/>
      <c r="BK21" s="664"/>
      <c r="BL21" s="664"/>
      <c r="BM21" s="664"/>
      <c r="BN21" s="665"/>
      <c r="BO21" s="723" t="s">
        <v>127</v>
      </c>
      <c r="BP21" s="723"/>
      <c r="BQ21" s="723"/>
      <c r="BR21" s="723"/>
      <c r="BS21" s="669" t="s">
        <v>172</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276</v>
      </c>
      <c r="C22" s="659"/>
      <c r="D22" s="659"/>
      <c r="E22" s="659"/>
      <c r="F22" s="659"/>
      <c r="G22" s="659"/>
      <c r="H22" s="659"/>
      <c r="I22" s="659"/>
      <c r="J22" s="659"/>
      <c r="K22" s="659"/>
      <c r="L22" s="659"/>
      <c r="M22" s="659"/>
      <c r="N22" s="659"/>
      <c r="O22" s="659"/>
      <c r="P22" s="659"/>
      <c r="Q22" s="660"/>
      <c r="R22" s="661">
        <v>2181673</v>
      </c>
      <c r="S22" s="664"/>
      <c r="T22" s="664"/>
      <c r="U22" s="664"/>
      <c r="V22" s="664"/>
      <c r="W22" s="664"/>
      <c r="X22" s="664"/>
      <c r="Y22" s="665"/>
      <c r="Z22" s="723">
        <v>58.9</v>
      </c>
      <c r="AA22" s="723"/>
      <c r="AB22" s="723"/>
      <c r="AC22" s="723"/>
      <c r="AD22" s="724">
        <v>2049266</v>
      </c>
      <c r="AE22" s="724"/>
      <c r="AF22" s="724"/>
      <c r="AG22" s="724"/>
      <c r="AH22" s="724"/>
      <c r="AI22" s="724"/>
      <c r="AJ22" s="724"/>
      <c r="AK22" s="724"/>
      <c r="AL22" s="666">
        <v>99.8</v>
      </c>
      <c r="AM22" s="667"/>
      <c r="AN22" s="667"/>
      <c r="AO22" s="725"/>
      <c r="AP22" s="769" t="s">
        <v>277</v>
      </c>
      <c r="AQ22" s="776"/>
      <c r="AR22" s="776"/>
      <c r="AS22" s="776"/>
      <c r="AT22" s="776"/>
      <c r="AU22" s="776"/>
      <c r="AV22" s="776"/>
      <c r="AW22" s="776"/>
      <c r="AX22" s="776"/>
      <c r="AY22" s="776"/>
      <c r="AZ22" s="776"/>
      <c r="BA22" s="776"/>
      <c r="BB22" s="776"/>
      <c r="BC22" s="776"/>
      <c r="BD22" s="776"/>
      <c r="BE22" s="776"/>
      <c r="BF22" s="771"/>
      <c r="BG22" s="661" t="s">
        <v>243</v>
      </c>
      <c r="BH22" s="664"/>
      <c r="BI22" s="664"/>
      <c r="BJ22" s="664"/>
      <c r="BK22" s="664"/>
      <c r="BL22" s="664"/>
      <c r="BM22" s="664"/>
      <c r="BN22" s="665"/>
      <c r="BO22" s="723" t="s">
        <v>172</v>
      </c>
      <c r="BP22" s="723"/>
      <c r="BQ22" s="723"/>
      <c r="BR22" s="723"/>
      <c r="BS22" s="669" t="s">
        <v>127</v>
      </c>
      <c r="BT22" s="664"/>
      <c r="BU22" s="664"/>
      <c r="BV22" s="664"/>
      <c r="BW22" s="664"/>
      <c r="BX22" s="664"/>
      <c r="BY22" s="664"/>
      <c r="BZ22" s="664"/>
      <c r="CA22" s="664"/>
      <c r="CB22" s="704"/>
      <c r="CD22" s="778" t="s">
        <v>278</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279</v>
      </c>
      <c r="C23" s="659"/>
      <c r="D23" s="659"/>
      <c r="E23" s="659"/>
      <c r="F23" s="659"/>
      <c r="G23" s="659"/>
      <c r="H23" s="659"/>
      <c r="I23" s="659"/>
      <c r="J23" s="659"/>
      <c r="K23" s="659"/>
      <c r="L23" s="659"/>
      <c r="M23" s="659"/>
      <c r="N23" s="659"/>
      <c r="O23" s="659"/>
      <c r="P23" s="659"/>
      <c r="Q23" s="660"/>
      <c r="R23" s="661" t="s">
        <v>127</v>
      </c>
      <c r="S23" s="664"/>
      <c r="T23" s="664"/>
      <c r="U23" s="664"/>
      <c r="V23" s="664"/>
      <c r="W23" s="664"/>
      <c r="X23" s="664"/>
      <c r="Y23" s="665"/>
      <c r="Z23" s="723" t="s">
        <v>172</v>
      </c>
      <c r="AA23" s="723"/>
      <c r="AB23" s="723"/>
      <c r="AC23" s="723"/>
      <c r="AD23" s="724" t="s">
        <v>127</v>
      </c>
      <c r="AE23" s="724"/>
      <c r="AF23" s="724"/>
      <c r="AG23" s="724"/>
      <c r="AH23" s="724"/>
      <c r="AI23" s="724"/>
      <c r="AJ23" s="724"/>
      <c r="AK23" s="724"/>
      <c r="AL23" s="666" t="s">
        <v>172</v>
      </c>
      <c r="AM23" s="667"/>
      <c r="AN23" s="667"/>
      <c r="AO23" s="725"/>
      <c r="AP23" s="769" t="s">
        <v>280</v>
      </c>
      <c r="AQ23" s="776"/>
      <c r="AR23" s="776"/>
      <c r="AS23" s="776"/>
      <c r="AT23" s="776"/>
      <c r="AU23" s="776"/>
      <c r="AV23" s="776"/>
      <c r="AW23" s="776"/>
      <c r="AX23" s="776"/>
      <c r="AY23" s="776"/>
      <c r="AZ23" s="776"/>
      <c r="BA23" s="776"/>
      <c r="BB23" s="776"/>
      <c r="BC23" s="776"/>
      <c r="BD23" s="776"/>
      <c r="BE23" s="776"/>
      <c r="BF23" s="771"/>
      <c r="BG23" s="661" t="s">
        <v>172</v>
      </c>
      <c r="BH23" s="664"/>
      <c r="BI23" s="664"/>
      <c r="BJ23" s="664"/>
      <c r="BK23" s="664"/>
      <c r="BL23" s="664"/>
      <c r="BM23" s="664"/>
      <c r="BN23" s="665"/>
      <c r="BO23" s="723" t="s">
        <v>127</v>
      </c>
      <c r="BP23" s="723"/>
      <c r="BQ23" s="723"/>
      <c r="BR23" s="723"/>
      <c r="BS23" s="669" t="s">
        <v>172</v>
      </c>
      <c r="BT23" s="664"/>
      <c r="BU23" s="664"/>
      <c r="BV23" s="664"/>
      <c r="BW23" s="664"/>
      <c r="BX23" s="664"/>
      <c r="BY23" s="664"/>
      <c r="BZ23" s="664"/>
      <c r="CA23" s="664"/>
      <c r="CB23" s="704"/>
      <c r="CD23" s="778" t="s">
        <v>219</v>
      </c>
      <c r="CE23" s="779"/>
      <c r="CF23" s="779"/>
      <c r="CG23" s="779"/>
      <c r="CH23" s="779"/>
      <c r="CI23" s="779"/>
      <c r="CJ23" s="779"/>
      <c r="CK23" s="779"/>
      <c r="CL23" s="779"/>
      <c r="CM23" s="779"/>
      <c r="CN23" s="779"/>
      <c r="CO23" s="779"/>
      <c r="CP23" s="779"/>
      <c r="CQ23" s="780"/>
      <c r="CR23" s="778" t="s">
        <v>281</v>
      </c>
      <c r="CS23" s="779"/>
      <c r="CT23" s="779"/>
      <c r="CU23" s="779"/>
      <c r="CV23" s="779"/>
      <c r="CW23" s="779"/>
      <c r="CX23" s="779"/>
      <c r="CY23" s="780"/>
      <c r="CZ23" s="778" t="s">
        <v>282</v>
      </c>
      <c r="DA23" s="779"/>
      <c r="DB23" s="779"/>
      <c r="DC23" s="780"/>
      <c r="DD23" s="778" t="s">
        <v>283</v>
      </c>
      <c r="DE23" s="779"/>
      <c r="DF23" s="779"/>
      <c r="DG23" s="779"/>
      <c r="DH23" s="779"/>
      <c r="DI23" s="779"/>
      <c r="DJ23" s="779"/>
      <c r="DK23" s="780"/>
      <c r="DL23" s="787" t="s">
        <v>284</v>
      </c>
      <c r="DM23" s="788"/>
      <c r="DN23" s="788"/>
      <c r="DO23" s="788"/>
      <c r="DP23" s="788"/>
      <c r="DQ23" s="788"/>
      <c r="DR23" s="788"/>
      <c r="DS23" s="788"/>
      <c r="DT23" s="788"/>
      <c r="DU23" s="788"/>
      <c r="DV23" s="789"/>
      <c r="DW23" s="778" t="s">
        <v>285</v>
      </c>
      <c r="DX23" s="779"/>
      <c r="DY23" s="779"/>
      <c r="DZ23" s="779"/>
      <c r="EA23" s="779"/>
      <c r="EB23" s="779"/>
      <c r="EC23" s="780"/>
    </row>
    <row r="24" spans="2:133" ht="11.25" customHeight="1" x14ac:dyDescent="0.15">
      <c r="B24" s="658" t="s">
        <v>286</v>
      </c>
      <c r="C24" s="659"/>
      <c r="D24" s="659"/>
      <c r="E24" s="659"/>
      <c r="F24" s="659"/>
      <c r="G24" s="659"/>
      <c r="H24" s="659"/>
      <c r="I24" s="659"/>
      <c r="J24" s="659"/>
      <c r="K24" s="659"/>
      <c r="L24" s="659"/>
      <c r="M24" s="659"/>
      <c r="N24" s="659"/>
      <c r="O24" s="659"/>
      <c r="P24" s="659"/>
      <c r="Q24" s="660"/>
      <c r="R24" s="661">
        <v>8279</v>
      </c>
      <c r="S24" s="664"/>
      <c r="T24" s="664"/>
      <c r="U24" s="664"/>
      <c r="V24" s="664"/>
      <c r="W24" s="664"/>
      <c r="X24" s="664"/>
      <c r="Y24" s="665"/>
      <c r="Z24" s="723">
        <v>0.2</v>
      </c>
      <c r="AA24" s="723"/>
      <c r="AB24" s="723"/>
      <c r="AC24" s="723"/>
      <c r="AD24" s="724" t="s">
        <v>172</v>
      </c>
      <c r="AE24" s="724"/>
      <c r="AF24" s="724"/>
      <c r="AG24" s="724"/>
      <c r="AH24" s="724"/>
      <c r="AI24" s="724"/>
      <c r="AJ24" s="724"/>
      <c r="AK24" s="724"/>
      <c r="AL24" s="666" t="s">
        <v>127</v>
      </c>
      <c r="AM24" s="667"/>
      <c r="AN24" s="667"/>
      <c r="AO24" s="725"/>
      <c r="AP24" s="769" t="s">
        <v>287</v>
      </c>
      <c r="AQ24" s="776"/>
      <c r="AR24" s="776"/>
      <c r="AS24" s="776"/>
      <c r="AT24" s="776"/>
      <c r="AU24" s="776"/>
      <c r="AV24" s="776"/>
      <c r="AW24" s="776"/>
      <c r="AX24" s="776"/>
      <c r="AY24" s="776"/>
      <c r="AZ24" s="776"/>
      <c r="BA24" s="776"/>
      <c r="BB24" s="776"/>
      <c r="BC24" s="776"/>
      <c r="BD24" s="776"/>
      <c r="BE24" s="776"/>
      <c r="BF24" s="771"/>
      <c r="BG24" s="661" t="s">
        <v>127</v>
      </c>
      <c r="BH24" s="664"/>
      <c r="BI24" s="664"/>
      <c r="BJ24" s="664"/>
      <c r="BK24" s="664"/>
      <c r="BL24" s="664"/>
      <c r="BM24" s="664"/>
      <c r="BN24" s="665"/>
      <c r="BO24" s="723" t="s">
        <v>127</v>
      </c>
      <c r="BP24" s="723"/>
      <c r="BQ24" s="723"/>
      <c r="BR24" s="723"/>
      <c r="BS24" s="669" t="s">
        <v>243</v>
      </c>
      <c r="BT24" s="664"/>
      <c r="BU24" s="664"/>
      <c r="BV24" s="664"/>
      <c r="BW24" s="664"/>
      <c r="BX24" s="664"/>
      <c r="BY24" s="664"/>
      <c r="BZ24" s="664"/>
      <c r="CA24" s="664"/>
      <c r="CB24" s="704"/>
      <c r="CD24" s="732" t="s">
        <v>288</v>
      </c>
      <c r="CE24" s="733"/>
      <c r="CF24" s="733"/>
      <c r="CG24" s="733"/>
      <c r="CH24" s="733"/>
      <c r="CI24" s="733"/>
      <c r="CJ24" s="733"/>
      <c r="CK24" s="733"/>
      <c r="CL24" s="733"/>
      <c r="CM24" s="733"/>
      <c r="CN24" s="733"/>
      <c r="CO24" s="733"/>
      <c r="CP24" s="733"/>
      <c r="CQ24" s="734"/>
      <c r="CR24" s="726">
        <v>1414765</v>
      </c>
      <c r="CS24" s="727"/>
      <c r="CT24" s="727"/>
      <c r="CU24" s="727"/>
      <c r="CV24" s="727"/>
      <c r="CW24" s="727"/>
      <c r="CX24" s="727"/>
      <c r="CY24" s="773"/>
      <c r="CZ24" s="774">
        <v>40.1</v>
      </c>
      <c r="DA24" s="743"/>
      <c r="DB24" s="743"/>
      <c r="DC24" s="777"/>
      <c r="DD24" s="772">
        <v>696481</v>
      </c>
      <c r="DE24" s="727"/>
      <c r="DF24" s="727"/>
      <c r="DG24" s="727"/>
      <c r="DH24" s="727"/>
      <c r="DI24" s="727"/>
      <c r="DJ24" s="727"/>
      <c r="DK24" s="773"/>
      <c r="DL24" s="772">
        <v>694940</v>
      </c>
      <c r="DM24" s="727"/>
      <c r="DN24" s="727"/>
      <c r="DO24" s="727"/>
      <c r="DP24" s="727"/>
      <c r="DQ24" s="727"/>
      <c r="DR24" s="727"/>
      <c r="DS24" s="727"/>
      <c r="DT24" s="727"/>
      <c r="DU24" s="727"/>
      <c r="DV24" s="773"/>
      <c r="DW24" s="774">
        <v>32.4</v>
      </c>
      <c r="DX24" s="743"/>
      <c r="DY24" s="743"/>
      <c r="DZ24" s="743"/>
      <c r="EA24" s="743"/>
      <c r="EB24" s="743"/>
      <c r="EC24" s="775"/>
    </row>
    <row r="25" spans="2:133" ht="11.25" customHeight="1" x14ac:dyDescent="0.15">
      <c r="B25" s="658" t="s">
        <v>289</v>
      </c>
      <c r="C25" s="659"/>
      <c r="D25" s="659"/>
      <c r="E25" s="659"/>
      <c r="F25" s="659"/>
      <c r="G25" s="659"/>
      <c r="H25" s="659"/>
      <c r="I25" s="659"/>
      <c r="J25" s="659"/>
      <c r="K25" s="659"/>
      <c r="L25" s="659"/>
      <c r="M25" s="659"/>
      <c r="N25" s="659"/>
      <c r="O25" s="659"/>
      <c r="P25" s="659"/>
      <c r="Q25" s="660"/>
      <c r="R25" s="661">
        <v>12510</v>
      </c>
      <c r="S25" s="664"/>
      <c r="T25" s="664"/>
      <c r="U25" s="664"/>
      <c r="V25" s="664"/>
      <c r="W25" s="664"/>
      <c r="X25" s="664"/>
      <c r="Y25" s="665"/>
      <c r="Z25" s="723">
        <v>0.3</v>
      </c>
      <c r="AA25" s="723"/>
      <c r="AB25" s="723"/>
      <c r="AC25" s="723"/>
      <c r="AD25" s="724">
        <v>346</v>
      </c>
      <c r="AE25" s="724"/>
      <c r="AF25" s="724"/>
      <c r="AG25" s="724"/>
      <c r="AH25" s="724"/>
      <c r="AI25" s="724"/>
      <c r="AJ25" s="724"/>
      <c r="AK25" s="724"/>
      <c r="AL25" s="666">
        <v>0</v>
      </c>
      <c r="AM25" s="667"/>
      <c r="AN25" s="667"/>
      <c r="AO25" s="725"/>
      <c r="AP25" s="769" t="s">
        <v>290</v>
      </c>
      <c r="AQ25" s="776"/>
      <c r="AR25" s="776"/>
      <c r="AS25" s="776"/>
      <c r="AT25" s="776"/>
      <c r="AU25" s="776"/>
      <c r="AV25" s="776"/>
      <c r="AW25" s="776"/>
      <c r="AX25" s="776"/>
      <c r="AY25" s="776"/>
      <c r="AZ25" s="776"/>
      <c r="BA25" s="776"/>
      <c r="BB25" s="776"/>
      <c r="BC25" s="776"/>
      <c r="BD25" s="776"/>
      <c r="BE25" s="776"/>
      <c r="BF25" s="771"/>
      <c r="BG25" s="661" t="s">
        <v>127</v>
      </c>
      <c r="BH25" s="664"/>
      <c r="BI25" s="664"/>
      <c r="BJ25" s="664"/>
      <c r="BK25" s="664"/>
      <c r="BL25" s="664"/>
      <c r="BM25" s="664"/>
      <c r="BN25" s="665"/>
      <c r="BO25" s="723" t="s">
        <v>127</v>
      </c>
      <c r="BP25" s="723"/>
      <c r="BQ25" s="723"/>
      <c r="BR25" s="723"/>
      <c r="BS25" s="669" t="s">
        <v>127</v>
      </c>
      <c r="BT25" s="664"/>
      <c r="BU25" s="664"/>
      <c r="BV25" s="664"/>
      <c r="BW25" s="664"/>
      <c r="BX25" s="664"/>
      <c r="BY25" s="664"/>
      <c r="BZ25" s="664"/>
      <c r="CA25" s="664"/>
      <c r="CB25" s="704"/>
      <c r="CD25" s="705" t="s">
        <v>291</v>
      </c>
      <c r="CE25" s="702"/>
      <c r="CF25" s="702"/>
      <c r="CG25" s="702"/>
      <c r="CH25" s="702"/>
      <c r="CI25" s="702"/>
      <c r="CJ25" s="702"/>
      <c r="CK25" s="702"/>
      <c r="CL25" s="702"/>
      <c r="CM25" s="702"/>
      <c r="CN25" s="702"/>
      <c r="CO25" s="702"/>
      <c r="CP25" s="702"/>
      <c r="CQ25" s="703"/>
      <c r="CR25" s="661">
        <v>438111</v>
      </c>
      <c r="CS25" s="662"/>
      <c r="CT25" s="662"/>
      <c r="CU25" s="662"/>
      <c r="CV25" s="662"/>
      <c r="CW25" s="662"/>
      <c r="CX25" s="662"/>
      <c r="CY25" s="663"/>
      <c r="CZ25" s="666">
        <v>12.4</v>
      </c>
      <c r="DA25" s="695"/>
      <c r="DB25" s="695"/>
      <c r="DC25" s="696"/>
      <c r="DD25" s="669">
        <v>411169</v>
      </c>
      <c r="DE25" s="662"/>
      <c r="DF25" s="662"/>
      <c r="DG25" s="662"/>
      <c r="DH25" s="662"/>
      <c r="DI25" s="662"/>
      <c r="DJ25" s="662"/>
      <c r="DK25" s="663"/>
      <c r="DL25" s="669">
        <v>409628</v>
      </c>
      <c r="DM25" s="662"/>
      <c r="DN25" s="662"/>
      <c r="DO25" s="662"/>
      <c r="DP25" s="662"/>
      <c r="DQ25" s="662"/>
      <c r="DR25" s="662"/>
      <c r="DS25" s="662"/>
      <c r="DT25" s="662"/>
      <c r="DU25" s="662"/>
      <c r="DV25" s="663"/>
      <c r="DW25" s="666">
        <v>19.100000000000001</v>
      </c>
      <c r="DX25" s="695"/>
      <c r="DY25" s="695"/>
      <c r="DZ25" s="695"/>
      <c r="EA25" s="695"/>
      <c r="EB25" s="695"/>
      <c r="EC25" s="697"/>
    </row>
    <row r="26" spans="2:133" ht="11.25" customHeight="1" x14ac:dyDescent="0.15">
      <c r="B26" s="658" t="s">
        <v>292</v>
      </c>
      <c r="C26" s="659"/>
      <c r="D26" s="659"/>
      <c r="E26" s="659"/>
      <c r="F26" s="659"/>
      <c r="G26" s="659"/>
      <c r="H26" s="659"/>
      <c r="I26" s="659"/>
      <c r="J26" s="659"/>
      <c r="K26" s="659"/>
      <c r="L26" s="659"/>
      <c r="M26" s="659"/>
      <c r="N26" s="659"/>
      <c r="O26" s="659"/>
      <c r="P26" s="659"/>
      <c r="Q26" s="660"/>
      <c r="R26" s="661">
        <v>2694</v>
      </c>
      <c r="S26" s="664"/>
      <c r="T26" s="664"/>
      <c r="U26" s="664"/>
      <c r="V26" s="664"/>
      <c r="W26" s="664"/>
      <c r="X26" s="664"/>
      <c r="Y26" s="665"/>
      <c r="Z26" s="723">
        <v>0.1</v>
      </c>
      <c r="AA26" s="723"/>
      <c r="AB26" s="723"/>
      <c r="AC26" s="723"/>
      <c r="AD26" s="724" t="s">
        <v>127</v>
      </c>
      <c r="AE26" s="724"/>
      <c r="AF26" s="724"/>
      <c r="AG26" s="724"/>
      <c r="AH26" s="724"/>
      <c r="AI26" s="724"/>
      <c r="AJ26" s="724"/>
      <c r="AK26" s="724"/>
      <c r="AL26" s="666" t="s">
        <v>127</v>
      </c>
      <c r="AM26" s="667"/>
      <c r="AN26" s="667"/>
      <c r="AO26" s="725"/>
      <c r="AP26" s="769" t="s">
        <v>293</v>
      </c>
      <c r="AQ26" s="770"/>
      <c r="AR26" s="770"/>
      <c r="AS26" s="770"/>
      <c r="AT26" s="770"/>
      <c r="AU26" s="770"/>
      <c r="AV26" s="770"/>
      <c r="AW26" s="770"/>
      <c r="AX26" s="770"/>
      <c r="AY26" s="770"/>
      <c r="AZ26" s="770"/>
      <c r="BA26" s="770"/>
      <c r="BB26" s="770"/>
      <c r="BC26" s="770"/>
      <c r="BD26" s="770"/>
      <c r="BE26" s="770"/>
      <c r="BF26" s="771"/>
      <c r="BG26" s="661" t="s">
        <v>127</v>
      </c>
      <c r="BH26" s="664"/>
      <c r="BI26" s="664"/>
      <c r="BJ26" s="664"/>
      <c r="BK26" s="664"/>
      <c r="BL26" s="664"/>
      <c r="BM26" s="664"/>
      <c r="BN26" s="665"/>
      <c r="BO26" s="723" t="s">
        <v>243</v>
      </c>
      <c r="BP26" s="723"/>
      <c r="BQ26" s="723"/>
      <c r="BR26" s="723"/>
      <c r="BS26" s="669" t="s">
        <v>127</v>
      </c>
      <c r="BT26" s="664"/>
      <c r="BU26" s="664"/>
      <c r="BV26" s="664"/>
      <c r="BW26" s="664"/>
      <c r="BX26" s="664"/>
      <c r="BY26" s="664"/>
      <c r="BZ26" s="664"/>
      <c r="CA26" s="664"/>
      <c r="CB26" s="704"/>
      <c r="CD26" s="705" t="s">
        <v>294</v>
      </c>
      <c r="CE26" s="702"/>
      <c r="CF26" s="702"/>
      <c r="CG26" s="702"/>
      <c r="CH26" s="702"/>
      <c r="CI26" s="702"/>
      <c r="CJ26" s="702"/>
      <c r="CK26" s="702"/>
      <c r="CL26" s="702"/>
      <c r="CM26" s="702"/>
      <c r="CN26" s="702"/>
      <c r="CO26" s="702"/>
      <c r="CP26" s="702"/>
      <c r="CQ26" s="703"/>
      <c r="CR26" s="661">
        <v>264147</v>
      </c>
      <c r="CS26" s="664"/>
      <c r="CT26" s="664"/>
      <c r="CU26" s="664"/>
      <c r="CV26" s="664"/>
      <c r="CW26" s="664"/>
      <c r="CX26" s="664"/>
      <c r="CY26" s="665"/>
      <c r="CZ26" s="666">
        <v>7.5</v>
      </c>
      <c r="DA26" s="695"/>
      <c r="DB26" s="695"/>
      <c r="DC26" s="696"/>
      <c r="DD26" s="669">
        <v>241185</v>
      </c>
      <c r="DE26" s="664"/>
      <c r="DF26" s="664"/>
      <c r="DG26" s="664"/>
      <c r="DH26" s="664"/>
      <c r="DI26" s="664"/>
      <c r="DJ26" s="664"/>
      <c r="DK26" s="665"/>
      <c r="DL26" s="669" t="s">
        <v>243</v>
      </c>
      <c r="DM26" s="664"/>
      <c r="DN26" s="664"/>
      <c r="DO26" s="664"/>
      <c r="DP26" s="664"/>
      <c r="DQ26" s="664"/>
      <c r="DR26" s="664"/>
      <c r="DS26" s="664"/>
      <c r="DT26" s="664"/>
      <c r="DU26" s="664"/>
      <c r="DV26" s="665"/>
      <c r="DW26" s="666" t="s">
        <v>127</v>
      </c>
      <c r="DX26" s="695"/>
      <c r="DY26" s="695"/>
      <c r="DZ26" s="695"/>
      <c r="EA26" s="695"/>
      <c r="EB26" s="695"/>
      <c r="EC26" s="697"/>
    </row>
    <row r="27" spans="2:133" ht="11.25" customHeight="1" x14ac:dyDescent="0.15">
      <c r="B27" s="658" t="s">
        <v>295</v>
      </c>
      <c r="C27" s="659"/>
      <c r="D27" s="659"/>
      <c r="E27" s="659"/>
      <c r="F27" s="659"/>
      <c r="G27" s="659"/>
      <c r="H27" s="659"/>
      <c r="I27" s="659"/>
      <c r="J27" s="659"/>
      <c r="K27" s="659"/>
      <c r="L27" s="659"/>
      <c r="M27" s="659"/>
      <c r="N27" s="659"/>
      <c r="O27" s="659"/>
      <c r="P27" s="659"/>
      <c r="Q27" s="660"/>
      <c r="R27" s="661">
        <v>241364</v>
      </c>
      <c r="S27" s="664"/>
      <c r="T27" s="664"/>
      <c r="U27" s="664"/>
      <c r="V27" s="664"/>
      <c r="W27" s="664"/>
      <c r="X27" s="664"/>
      <c r="Y27" s="665"/>
      <c r="Z27" s="723">
        <v>6.5</v>
      </c>
      <c r="AA27" s="723"/>
      <c r="AB27" s="723"/>
      <c r="AC27" s="723"/>
      <c r="AD27" s="724" t="s">
        <v>172</v>
      </c>
      <c r="AE27" s="724"/>
      <c r="AF27" s="724"/>
      <c r="AG27" s="724"/>
      <c r="AH27" s="724"/>
      <c r="AI27" s="724"/>
      <c r="AJ27" s="724"/>
      <c r="AK27" s="724"/>
      <c r="AL27" s="666" t="s">
        <v>127</v>
      </c>
      <c r="AM27" s="667"/>
      <c r="AN27" s="667"/>
      <c r="AO27" s="725"/>
      <c r="AP27" s="658" t="s">
        <v>296</v>
      </c>
      <c r="AQ27" s="659"/>
      <c r="AR27" s="659"/>
      <c r="AS27" s="659"/>
      <c r="AT27" s="659"/>
      <c r="AU27" s="659"/>
      <c r="AV27" s="659"/>
      <c r="AW27" s="659"/>
      <c r="AX27" s="659"/>
      <c r="AY27" s="659"/>
      <c r="AZ27" s="659"/>
      <c r="BA27" s="659"/>
      <c r="BB27" s="659"/>
      <c r="BC27" s="659"/>
      <c r="BD27" s="659"/>
      <c r="BE27" s="659"/>
      <c r="BF27" s="660"/>
      <c r="BG27" s="661">
        <v>606708</v>
      </c>
      <c r="BH27" s="664"/>
      <c r="BI27" s="664"/>
      <c r="BJ27" s="664"/>
      <c r="BK27" s="664"/>
      <c r="BL27" s="664"/>
      <c r="BM27" s="664"/>
      <c r="BN27" s="665"/>
      <c r="BO27" s="723">
        <v>100</v>
      </c>
      <c r="BP27" s="723"/>
      <c r="BQ27" s="723"/>
      <c r="BR27" s="723"/>
      <c r="BS27" s="669">
        <v>3227</v>
      </c>
      <c r="BT27" s="664"/>
      <c r="BU27" s="664"/>
      <c r="BV27" s="664"/>
      <c r="BW27" s="664"/>
      <c r="BX27" s="664"/>
      <c r="BY27" s="664"/>
      <c r="BZ27" s="664"/>
      <c r="CA27" s="664"/>
      <c r="CB27" s="704"/>
      <c r="CD27" s="705" t="s">
        <v>297</v>
      </c>
      <c r="CE27" s="702"/>
      <c r="CF27" s="702"/>
      <c r="CG27" s="702"/>
      <c r="CH27" s="702"/>
      <c r="CI27" s="702"/>
      <c r="CJ27" s="702"/>
      <c r="CK27" s="702"/>
      <c r="CL27" s="702"/>
      <c r="CM27" s="702"/>
      <c r="CN27" s="702"/>
      <c r="CO27" s="702"/>
      <c r="CP27" s="702"/>
      <c r="CQ27" s="703"/>
      <c r="CR27" s="661">
        <v>248974</v>
      </c>
      <c r="CS27" s="662"/>
      <c r="CT27" s="662"/>
      <c r="CU27" s="662"/>
      <c r="CV27" s="662"/>
      <c r="CW27" s="662"/>
      <c r="CX27" s="662"/>
      <c r="CY27" s="663"/>
      <c r="CZ27" s="666">
        <v>7.1</v>
      </c>
      <c r="DA27" s="695"/>
      <c r="DB27" s="695"/>
      <c r="DC27" s="696"/>
      <c r="DD27" s="669">
        <v>86432</v>
      </c>
      <c r="DE27" s="662"/>
      <c r="DF27" s="662"/>
      <c r="DG27" s="662"/>
      <c r="DH27" s="662"/>
      <c r="DI27" s="662"/>
      <c r="DJ27" s="662"/>
      <c r="DK27" s="663"/>
      <c r="DL27" s="669">
        <v>86432</v>
      </c>
      <c r="DM27" s="662"/>
      <c r="DN27" s="662"/>
      <c r="DO27" s="662"/>
      <c r="DP27" s="662"/>
      <c r="DQ27" s="662"/>
      <c r="DR27" s="662"/>
      <c r="DS27" s="662"/>
      <c r="DT27" s="662"/>
      <c r="DU27" s="662"/>
      <c r="DV27" s="663"/>
      <c r="DW27" s="666">
        <v>4</v>
      </c>
      <c r="DX27" s="695"/>
      <c r="DY27" s="695"/>
      <c r="DZ27" s="695"/>
      <c r="EA27" s="695"/>
      <c r="EB27" s="695"/>
      <c r="EC27" s="697"/>
    </row>
    <row r="28" spans="2:133" ht="11.25" customHeight="1" x14ac:dyDescent="0.15">
      <c r="B28" s="766" t="s">
        <v>298</v>
      </c>
      <c r="C28" s="767"/>
      <c r="D28" s="767"/>
      <c r="E28" s="767"/>
      <c r="F28" s="767"/>
      <c r="G28" s="767"/>
      <c r="H28" s="767"/>
      <c r="I28" s="767"/>
      <c r="J28" s="767"/>
      <c r="K28" s="767"/>
      <c r="L28" s="767"/>
      <c r="M28" s="767"/>
      <c r="N28" s="767"/>
      <c r="O28" s="767"/>
      <c r="P28" s="767"/>
      <c r="Q28" s="768"/>
      <c r="R28" s="661" t="s">
        <v>127</v>
      </c>
      <c r="S28" s="664"/>
      <c r="T28" s="664"/>
      <c r="U28" s="664"/>
      <c r="V28" s="664"/>
      <c r="W28" s="664"/>
      <c r="X28" s="664"/>
      <c r="Y28" s="665"/>
      <c r="Z28" s="723" t="s">
        <v>127</v>
      </c>
      <c r="AA28" s="723"/>
      <c r="AB28" s="723"/>
      <c r="AC28" s="723"/>
      <c r="AD28" s="724" t="s">
        <v>127</v>
      </c>
      <c r="AE28" s="724"/>
      <c r="AF28" s="724"/>
      <c r="AG28" s="724"/>
      <c r="AH28" s="724"/>
      <c r="AI28" s="724"/>
      <c r="AJ28" s="724"/>
      <c r="AK28" s="724"/>
      <c r="AL28" s="666" t="s">
        <v>127</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299</v>
      </c>
      <c r="CE28" s="702"/>
      <c r="CF28" s="702"/>
      <c r="CG28" s="702"/>
      <c r="CH28" s="702"/>
      <c r="CI28" s="702"/>
      <c r="CJ28" s="702"/>
      <c r="CK28" s="702"/>
      <c r="CL28" s="702"/>
      <c r="CM28" s="702"/>
      <c r="CN28" s="702"/>
      <c r="CO28" s="702"/>
      <c r="CP28" s="702"/>
      <c r="CQ28" s="703"/>
      <c r="CR28" s="661">
        <v>727680</v>
      </c>
      <c r="CS28" s="664"/>
      <c r="CT28" s="664"/>
      <c r="CU28" s="664"/>
      <c r="CV28" s="664"/>
      <c r="CW28" s="664"/>
      <c r="CX28" s="664"/>
      <c r="CY28" s="665"/>
      <c r="CZ28" s="666">
        <v>20.6</v>
      </c>
      <c r="DA28" s="695"/>
      <c r="DB28" s="695"/>
      <c r="DC28" s="696"/>
      <c r="DD28" s="669">
        <v>198880</v>
      </c>
      <c r="DE28" s="664"/>
      <c r="DF28" s="664"/>
      <c r="DG28" s="664"/>
      <c r="DH28" s="664"/>
      <c r="DI28" s="664"/>
      <c r="DJ28" s="664"/>
      <c r="DK28" s="665"/>
      <c r="DL28" s="669">
        <v>198880</v>
      </c>
      <c r="DM28" s="664"/>
      <c r="DN28" s="664"/>
      <c r="DO28" s="664"/>
      <c r="DP28" s="664"/>
      <c r="DQ28" s="664"/>
      <c r="DR28" s="664"/>
      <c r="DS28" s="664"/>
      <c r="DT28" s="664"/>
      <c r="DU28" s="664"/>
      <c r="DV28" s="665"/>
      <c r="DW28" s="666">
        <v>9.3000000000000007</v>
      </c>
      <c r="DX28" s="695"/>
      <c r="DY28" s="695"/>
      <c r="DZ28" s="695"/>
      <c r="EA28" s="695"/>
      <c r="EB28" s="695"/>
      <c r="EC28" s="697"/>
    </row>
    <row r="29" spans="2:133" ht="11.25" customHeight="1" x14ac:dyDescent="0.15">
      <c r="B29" s="658" t="s">
        <v>300</v>
      </c>
      <c r="C29" s="659"/>
      <c r="D29" s="659"/>
      <c r="E29" s="659"/>
      <c r="F29" s="659"/>
      <c r="G29" s="659"/>
      <c r="H29" s="659"/>
      <c r="I29" s="659"/>
      <c r="J29" s="659"/>
      <c r="K29" s="659"/>
      <c r="L29" s="659"/>
      <c r="M29" s="659"/>
      <c r="N29" s="659"/>
      <c r="O29" s="659"/>
      <c r="P29" s="659"/>
      <c r="Q29" s="660"/>
      <c r="R29" s="661">
        <v>129910</v>
      </c>
      <c r="S29" s="664"/>
      <c r="T29" s="664"/>
      <c r="U29" s="664"/>
      <c r="V29" s="664"/>
      <c r="W29" s="664"/>
      <c r="X29" s="664"/>
      <c r="Y29" s="665"/>
      <c r="Z29" s="723">
        <v>3.5</v>
      </c>
      <c r="AA29" s="723"/>
      <c r="AB29" s="723"/>
      <c r="AC29" s="723"/>
      <c r="AD29" s="724" t="s">
        <v>243</v>
      </c>
      <c r="AE29" s="724"/>
      <c r="AF29" s="724"/>
      <c r="AG29" s="724"/>
      <c r="AH29" s="724"/>
      <c r="AI29" s="724"/>
      <c r="AJ29" s="724"/>
      <c r="AK29" s="724"/>
      <c r="AL29" s="666" t="s">
        <v>127</v>
      </c>
      <c r="AM29" s="667"/>
      <c r="AN29" s="667"/>
      <c r="AO29" s="725"/>
      <c r="AP29" s="735" t="s">
        <v>219</v>
      </c>
      <c r="AQ29" s="736"/>
      <c r="AR29" s="736"/>
      <c r="AS29" s="736"/>
      <c r="AT29" s="736"/>
      <c r="AU29" s="736"/>
      <c r="AV29" s="736"/>
      <c r="AW29" s="736"/>
      <c r="AX29" s="736"/>
      <c r="AY29" s="736"/>
      <c r="AZ29" s="736"/>
      <c r="BA29" s="736"/>
      <c r="BB29" s="736"/>
      <c r="BC29" s="736"/>
      <c r="BD29" s="736"/>
      <c r="BE29" s="736"/>
      <c r="BF29" s="737"/>
      <c r="BG29" s="735" t="s">
        <v>301</v>
      </c>
      <c r="BH29" s="763"/>
      <c r="BI29" s="763"/>
      <c r="BJ29" s="763"/>
      <c r="BK29" s="763"/>
      <c r="BL29" s="763"/>
      <c r="BM29" s="763"/>
      <c r="BN29" s="763"/>
      <c r="BO29" s="763"/>
      <c r="BP29" s="763"/>
      <c r="BQ29" s="764"/>
      <c r="BR29" s="735" t="s">
        <v>302</v>
      </c>
      <c r="BS29" s="763"/>
      <c r="BT29" s="763"/>
      <c r="BU29" s="763"/>
      <c r="BV29" s="763"/>
      <c r="BW29" s="763"/>
      <c r="BX29" s="763"/>
      <c r="BY29" s="763"/>
      <c r="BZ29" s="763"/>
      <c r="CA29" s="763"/>
      <c r="CB29" s="764"/>
      <c r="CD29" s="745" t="s">
        <v>303</v>
      </c>
      <c r="CE29" s="746"/>
      <c r="CF29" s="705" t="s">
        <v>304</v>
      </c>
      <c r="CG29" s="702"/>
      <c r="CH29" s="702"/>
      <c r="CI29" s="702"/>
      <c r="CJ29" s="702"/>
      <c r="CK29" s="702"/>
      <c r="CL29" s="702"/>
      <c r="CM29" s="702"/>
      <c r="CN29" s="702"/>
      <c r="CO29" s="702"/>
      <c r="CP29" s="702"/>
      <c r="CQ29" s="703"/>
      <c r="CR29" s="661">
        <v>727680</v>
      </c>
      <c r="CS29" s="662"/>
      <c r="CT29" s="662"/>
      <c r="CU29" s="662"/>
      <c r="CV29" s="662"/>
      <c r="CW29" s="662"/>
      <c r="CX29" s="662"/>
      <c r="CY29" s="663"/>
      <c r="CZ29" s="666">
        <v>20.6</v>
      </c>
      <c r="DA29" s="695"/>
      <c r="DB29" s="695"/>
      <c r="DC29" s="696"/>
      <c r="DD29" s="669">
        <v>198880</v>
      </c>
      <c r="DE29" s="662"/>
      <c r="DF29" s="662"/>
      <c r="DG29" s="662"/>
      <c r="DH29" s="662"/>
      <c r="DI29" s="662"/>
      <c r="DJ29" s="662"/>
      <c r="DK29" s="663"/>
      <c r="DL29" s="669">
        <v>198880</v>
      </c>
      <c r="DM29" s="662"/>
      <c r="DN29" s="662"/>
      <c r="DO29" s="662"/>
      <c r="DP29" s="662"/>
      <c r="DQ29" s="662"/>
      <c r="DR29" s="662"/>
      <c r="DS29" s="662"/>
      <c r="DT29" s="662"/>
      <c r="DU29" s="662"/>
      <c r="DV29" s="663"/>
      <c r="DW29" s="666">
        <v>9.3000000000000007</v>
      </c>
      <c r="DX29" s="695"/>
      <c r="DY29" s="695"/>
      <c r="DZ29" s="695"/>
      <c r="EA29" s="695"/>
      <c r="EB29" s="695"/>
      <c r="EC29" s="697"/>
    </row>
    <row r="30" spans="2:133" ht="11.25" customHeight="1" x14ac:dyDescent="0.15">
      <c r="B30" s="658" t="s">
        <v>305</v>
      </c>
      <c r="C30" s="659"/>
      <c r="D30" s="659"/>
      <c r="E30" s="659"/>
      <c r="F30" s="659"/>
      <c r="G30" s="659"/>
      <c r="H30" s="659"/>
      <c r="I30" s="659"/>
      <c r="J30" s="659"/>
      <c r="K30" s="659"/>
      <c r="L30" s="659"/>
      <c r="M30" s="659"/>
      <c r="N30" s="659"/>
      <c r="O30" s="659"/>
      <c r="P30" s="659"/>
      <c r="Q30" s="660"/>
      <c r="R30" s="661">
        <v>6471</v>
      </c>
      <c r="S30" s="664"/>
      <c r="T30" s="664"/>
      <c r="U30" s="664"/>
      <c r="V30" s="664"/>
      <c r="W30" s="664"/>
      <c r="X30" s="664"/>
      <c r="Y30" s="665"/>
      <c r="Z30" s="723">
        <v>0.2</v>
      </c>
      <c r="AA30" s="723"/>
      <c r="AB30" s="723"/>
      <c r="AC30" s="723"/>
      <c r="AD30" s="724">
        <v>426</v>
      </c>
      <c r="AE30" s="724"/>
      <c r="AF30" s="724"/>
      <c r="AG30" s="724"/>
      <c r="AH30" s="724"/>
      <c r="AI30" s="724"/>
      <c r="AJ30" s="724"/>
      <c r="AK30" s="724"/>
      <c r="AL30" s="666">
        <v>0</v>
      </c>
      <c r="AM30" s="667"/>
      <c r="AN30" s="667"/>
      <c r="AO30" s="725"/>
      <c r="AP30" s="751" t="s">
        <v>306</v>
      </c>
      <c r="AQ30" s="752"/>
      <c r="AR30" s="752"/>
      <c r="AS30" s="752"/>
      <c r="AT30" s="757" t="s">
        <v>307</v>
      </c>
      <c r="AU30" s="230"/>
      <c r="AV30" s="230"/>
      <c r="AW30" s="230"/>
      <c r="AX30" s="760" t="s">
        <v>185</v>
      </c>
      <c r="AY30" s="761"/>
      <c r="AZ30" s="761"/>
      <c r="BA30" s="761"/>
      <c r="BB30" s="761"/>
      <c r="BC30" s="761"/>
      <c r="BD30" s="761"/>
      <c r="BE30" s="761"/>
      <c r="BF30" s="762"/>
      <c r="BG30" s="741">
        <v>99.7</v>
      </c>
      <c r="BH30" s="742"/>
      <c r="BI30" s="742"/>
      <c r="BJ30" s="742"/>
      <c r="BK30" s="742"/>
      <c r="BL30" s="742"/>
      <c r="BM30" s="743">
        <v>99.5</v>
      </c>
      <c r="BN30" s="742"/>
      <c r="BO30" s="742"/>
      <c r="BP30" s="742"/>
      <c r="BQ30" s="744"/>
      <c r="BR30" s="741">
        <v>99.8</v>
      </c>
      <c r="BS30" s="742"/>
      <c r="BT30" s="742"/>
      <c r="BU30" s="742"/>
      <c r="BV30" s="742"/>
      <c r="BW30" s="742"/>
      <c r="BX30" s="743">
        <v>99.6</v>
      </c>
      <c r="BY30" s="742"/>
      <c r="BZ30" s="742"/>
      <c r="CA30" s="742"/>
      <c r="CB30" s="744"/>
      <c r="CD30" s="747"/>
      <c r="CE30" s="748"/>
      <c r="CF30" s="705" t="s">
        <v>308</v>
      </c>
      <c r="CG30" s="702"/>
      <c r="CH30" s="702"/>
      <c r="CI30" s="702"/>
      <c r="CJ30" s="702"/>
      <c r="CK30" s="702"/>
      <c r="CL30" s="702"/>
      <c r="CM30" s="702"/>
      <c r="CN30" s="702"/>
      <c r="CO30" s="702"/>
      <c r="CP30" s="702"/>
      <c r="CQ30" s="703"/>
      <c r="CR30" s="661">
        <v>717698</v>
      </c>
      <c r="CS30" s="664"/>
      <c r="CT30" s="664"/>
      <c r="CU30" s="664"/>
      <c r="CV30" s="664"/>
      <c r="CW30" s="664"/>
      <c r="CX30" s="664"/>
      <c r="CY30" s="665"/>
      <c r="CZ30" s="666">
        <v>20.3</v>
      </c>
      <c r="DA30" s="695"/>
      <c r="DB30" s="695"/>
      <c r="DC30" s="696"/>
      <c r="DD30" s="669">
        <v>188898</v>
      </c>
      <c r="DE30" s="664"/>
      <c r="DF30" s="664"/>
      <c r="DG30" s="664"/>
      <c r="DH30" s="664"/>
      <c r="DI30" s="664"/>
      <c r="DJ30" s="664"/>
      <c r="DK30" s="665"/>
      <c r="DL30" s="669">
        <v>188898</v>
      </c>
      <c r="DM30" s="664"/>
      <c r="DN30" s="664"/>
      <c r="DO30" s="664"/>
      <c r="DP30" s="664"/>
      <c r="DQ30" s="664"/>
      <c r="DR30" s="664"/>
      <c r="DS30" s="664"/>
      <c r="DT30" s="664"/>
      <c r="DU30" s="664"/>
      <c r="DV30" s="665"/>
      <c r="DW30" s="666">
        <v>8.8000000000000007</v>
      </c>
      <c r="DX30" s="695"/>
      <c r="DY30" s="695"/>
      <c r="DZ30" s="695"/>
      <c r="EA30" s="695"/>
      <c r="EB30" s="695"/>
      <c r="EC30" s="697"/>
    </row>
    <row r="31" spans="2:133" ht="11.25" customHeight="1" x14ac:dyDescent="0.15">
      <c r="B31" s="658" t="s">
        <v>309</v>
      </c>
      <c r="C31" s="659"/>
      <c r="D31" s="659"/>
      <c r="E31" s="659"/>
      <c r="F31" s="659"/>
      <c r="G31" s="659"/>
      <c r="H31" s="659"/>
      <c r="I31" s="659"/>
      <c r="J31" s="659"/>
      <c r="K31" s="659"/>
      <c r="L31" s="659"/>
      <c r="M31" s="659"/>
      <c r="N31" s="659"/>
      <c r="O31" s="659"/>
      <c r="P31" s="659"/>
      <c r="Q31" s="660"/>
      <c r="R31" s="661">
        <v>6731</v>
      </c>
      <c r="S31" s="664"/>
      <c r="T31" s="664"/>
      <c r="U31" s="664"/>
      <c r="V31" s="664"/>
      <c r="W31" s="664"/>
      <c r="X31" s="664"/>
      <c r="Y31" s="665"/>
      <c r="Z31" s="723">
        <v>0.2</v>
      </c>
      <c r="AA31" s="723"/>
      <c r="AB31" s="723"/>
      <c r="AC31" s="723"/>
      <c r="AD31" s="724" t="s">
        <v>127</v>
      </c>
      <c r="AE31" s="724"/>
      <c r="AF31" s="724"/>
      <c r="AG31" s="724"/>
      <c r="AH31" s="724"/>
      <c r="AI31" s="724"/>
      <c r="AJ31" s="724"/>
      <c r="AK31" s="724"/>
      <c r="AL31" s="666" t="s">
        <v>127</v>
      </c>
      <c r="AM31" s="667"/>
      <c r="AN31" s="667"/>
      <c r="AO31" s="725"/>
      <c r="AP31" s="753"/>
      <c r="AQ31" s="754"/>
      <c r="AR31" s="754"/>
      <c r="AS31" s="754"/>
      <c r="AT31" s="758"/>
      <c r="AU31" s="229" t="s">
        <v>310</v>
      </c>
      <c r="AV31" s="229"/>
      <c r="AW31" s="229"/>
      <c r="AX31" s="658" t="s">
        <v>311</v>
      </c>
      <c r="AY31" s="659"/>
      <c r="AZ31" s="659"/>
      <c r="BA31" s="659"/>
      <c r="BB31" s="659"/>
      <c r="BC31" s="659"/>
      <c r="BD31" s="659"/>
      <c r="BE31" s="659"/>
      <c r="BF31" s="660"/>
      <c r="BG31" s="739">
        <v>99.6</v>
      </c>
      <c r="BH31" s="662"/>
      <c r="BI31" s="662"/>
      <c r="BJ31" s="662"/>
      <c r="BK31" s="662"/>
      <c r="BL31" s="662"/>
      <c r="BM31" s="667">
        <v>99.4</v>
      </c>
      <c r="BN31" s="740"/>
      <c r="BO31" s="740"/>
      <c r="BP31" s="740"/>
      <c r="BQ31" s="701"/>
      <c r="BR31" s="739">
        <v>99.7</v>
      </c>
      <c r="BS31" s="662"/>
      <c r="BT31" s="662"/>
      <c r="BU31" s="662"/>
      <c r="BV31" s="662"/>
      <c r="BW31" s="662"/>
      <c r="BX31" s="667">
        <v>99.6</v>
      </c>
      <c r="BY31" s="740"/>
      <c r="BZ31" s="740"/>
      <c r="CA31" s="740"/>
      <c r="CB31" s="701"/>
      <c r="CD31" s="747"/>
      <c r="CE31" s="748"/>
      <c r="CF31" s="705" t="s">
        <v>312</v>
      </c>
      <c r="CG31" s="702"/>
      <c r="CH31" s="702"/>
      <c r="CI31" s="702"/>
      <c r="CJ31" s="702"/>
      <c r="CK31" s="702"/>
      <c r="CL31" s="702"/>
      <c r="CM31" s="702"/>
      <c r="CN31" s="702"/>
      <c r="CO31" s="702"/>
      <c r="CP31" s="702"/>
      <c r="CQ31" s="703"/>
      <c r="CR31" s="661">
        <v>9982</v>
      </c>
      <c r="CS31" s="662"/>
      <c r="CT31" s="662"/>
      <c r="CU31" s="662"/>
      <c r="CV31" s="662"/>
      <c r="CW31" s="662"/>
      <c r="CX31" s="662"/>
      <c r="CY31" s="663"/>
      <c r="CZ31" s="666">
        <v>0.3</v>
      </c>
      <c r="DA31" s="695"/>
      <c r="DB31" s="695"/>
      <c r="DC31" s="696"/>
      <c r="DD31" s="669">
        <v>9982</v>
      </c>
      <c r="DE31" s="662"/>
      <c r="DF31" s="662"/>
      <c r="DG31" s="662"/>
      <c r="DH31" s="662"/>
      <c r="DI31" s="662"/>
      <c r="DJ31" s="662"/>
      <c r="DK31" s="663"/>
      <c r="DL31" s="669">
        <v>9982</v>
      </c>
      <c r="DM31" s="662"/>
      <c r="DN31" s="662"/>
      <c r="DO31" s="662"/>
      <c r="DP31" s="662"/>
      <c r="DQ31" s="662"/>
      <c r="DR31" s="662"/>
      <c r="DS31" s="662"/>
      <c r="DT31" s="662"/>
      <c r="DU31" s="662"/>
      <c r="DV31" s="663"/>
      <c r="DW31" s="666">
        <v>0.5</v>
      </c>
      <c r="DX31" s="695"/>
      <c r="DY31" s="695"/>
      <c r="DZ31" s="695"/>
      <c r="EA31" s="695"/>
      <c r="EB31" s="695"/>
      <c r="EC31" s="697"/>
    </row>
    <row r="32" spans="2:133" ht="11.25" customHeight="1" x14ac:dyDescent="0.15">
      <c r="B32" s="658" t="s">
        <v>313</v>
      </c>
      <c r="C32" s="659"/>
      <c r="D32" s="659"/>
      <c r="E32" s="659"/>
      <c r="F32" s="659"/>
      <c r="G32" s="659"/>
      <c r="H32" s="659"/>
      <c r="I32" s="659"/>
      <c r="J32" s="659"/>
      <c r="K32" s="659"/>
      <c r="L32" s="659"/>
      <c r="M32" s="659"/>
      <c r="N32" s="659"/>
      <c r="O32" s="659"/>
      <c r="P32" s="659"/>
      <c r="Q32" s="660"/>
      <c r="R32" s="661">
        <v>548330</v>
      </c>
      <c r="S32" s="664"/>
      <c r="T32" s="664"/>
      <c r="U32" s="664"/>
      <c r="V32" s="664"/>
      <c r="W32" s="664"/>
      <c r="X32" s="664"/>
      <c r="Y32" s="665"/>
      <c r="Z32" s="723">
        <v>14.8</v>
      </c>
      <c r="AA32" s="723"/>
      <c r="AB32" s="723"/>
      <c r="AC32" s="723"/>
      <c r="AD32" s="724" t="s">
        <v>127</v>
      </c>
      <c r="AE32" s="724"/>
      <c r="AF32" s="724"/>
      <c r="AG32" s="724"/>
      <c r="AH32" s="724"/>
      <c r="AI32" s="724"/>
      <c r="AJ32" s="724"/>
      <c r="AK32" s="724"/>
      <c r="AL32" s="666" t="s">
        <v>127</v>
      </c>
      <c r="AM32" s="667"/>
      <c r="AN32" s="667"/>
      <c r="AO32" s="725"/>
      <c r="AP32" s="755"/>
      <c r="AQ32" s="756"/>
      <c r="AR32" s="756"/>
      <c r="AS32" s="756"/>
      <c r="AT32" s="759"/>
      <c r="AU32" s="231"/>
      <c r="AV32" s="231"/>
      <c r="AW32" s="231"/>
      <c r="AX32" s="673" t="s">
        <v>314</v>
      </c>
      <c r="AY32" s="674"/>
      <c r="AZ32" s="674"/>
      <c r="BA32" s="674"/>
      <c r="BB32" s="674"/>
      <c r="BC32" s="674"/>
      <c r="BD32" s="674"/>
      <c r="BE32" s="674"/>
      <c r="BF32" s="675"/>
      <c r="BG32" s="738">
        <v>99.8</v>
      </c>
      <c r="BH32" s="677"/>
      <c r="BI32" s="677"/>
      <c r="BJ32" s="677"/>
      <c r="BK32" s="677"/>
      <c r="BL32" s="677"/>
      <c r="BM32" s="721">
        <v>99.6</v>
      </c>
      <c r="BN32" s="677"/>
      <c r="BO32" s="677"/>
      <c r="BP32" s="677"/>
      <c r="BQ32" s="714"/>
      <c r="BR32" s="738">
        <v>99.9</v>
      </c>
      <c r="BS32" s="677"/>
      <c r="BT32" s="677"/>
      <c r="BU32" s="677"/>
      <c r="BV32" s="677"/>
      <c r="BW32" s="677"/>
      <c r="BX32" s="721">
        <v>99.7</v>
      </c>
      <c r="BY32" s="677"/>
      <c r="BZ32" s="677"/>
      <c r="CA32" s="677"/>
      <c r="CB32" s="714"/>
      <c r="CD32" s="749"/>
      <c r="CE32" s="750"/>
      <c r="CF32" s="705" t="s">
        <v>315</v>
      </c>
      <c r="CG32" s="702"/>
      <c r="CH32" s="702"/>
      <c r="CI32" s="702"/>
      <c r="CJ32" s="702"/>
      <c r="CK32" s="702"/>
      <c r="CL32" s="702"/>
      <c r="CM32" s="702"/>
      <c r="CN32" s="702"/>
      <c r="CO32" s="702"/>
      <c r="CP32" s="702"/>
      <c r="CQ32" s="703"/>
      <c r="CR32" s="661" t="s">
        <v>127</v>
      </c>
      <c r="CS32" s="664"/>
      <c r="CT32" s="664"/>
      <c r="CU32" s="664"/>
      <c r="CV32" s="664"/>
      <c r="CW32" s="664"/>
      <c r="CX32" s="664"/>
      <c r="CY32" s="665"/>
      <c r="CZ32" s="666" t="s">
        <v>127</v>
      </c>
      <c r="DA32" s="695"/>
      <c r="DB32" s="695"/>
      <c r="DC32" s="696"/>
      <c r="DD32" s="669" t="s">
        <v>127</v>
      </c>
      <c r="DE32" s="664"/>
      <c r="DF32" s="664"/>
      <c r="DG32" s="664"/>
      <c r="DH32" s="664"/>
      <c r="DI32" s="664"/>
      <c r="DJ32" s="664"/>
      <c r="DK32" s="665"/>
      <c r="DL32" s="669" t="s">
        <v>172</v>
      </c>
      <c r="DM32" s="664"/>
      <c r="DN32" s="664"/>
      <c r="DO32" s="664"/>
      <c r="DP32" s="664"/>
      <c r="DQ32" s="664"/>
      <c r="DR32" s="664"/>
      <c r="DS32" s="664"/>
      <c r="DT32" s="664"/>
      <c r="DU32" s="664"/>
      <c r="DV32" s="665"/>
      <c r="DW32" s="666" t="s">
        <v>172</v>
      </c>
      <c r="DX32" s="695"/>
      <c r="DY32" s="695"/>
      <c r="DZ32" s="695"/>
      <c r="EA32" s="695"/>
      <c r="EB32" s="695"/>
      <c r="EC32" s="697"/>
    </row>
    <row r="33" spans="2:133" ht="11.25" customHeight="1" x14ac:dyDescent="0.15">
      <c r="B33" s="658" t="s">
        <v>316</v>
      </c>
      <c r="C33" s="659"/>
      <c r="D33" s="659"/>
      <c r="E33" s="659"/>
      <c r="F33" s="659"/>
      <c r="G33" s="659"/>
      <c r="H33" s="659"/>
      <c r="I33" s="659"/>
      <c r="J33" s="659"/>
      <c r="K33" s="659"/>
      <c r="L33" s="659"/>
      <c r="M33" s="659"/>
      <c r="N33" s="659"/>
      <c r="O33" s="659"/>
      <c r="P33" s="659"/>
      <c r="Q33" s="660"/>
      <c r="R33" s="661">
        <v>216985</v>
      </c>
      <c r="S33" s="664"/>
      <c r="T33" s="664"/>
      <c r="U33" s="664"/>
      <c r="V33" s="664"/>
      <c r="W33" s="664"/>
      <c r="X33" s="664"/>
      <c r="Y33" s="665"/>
      <c r="Z33" s="723">
        <v>5.9</v>
      </c>
      <c r="AA33" s="723"/>
      <c r="AB33" s="723"/>
      <c r="AC33" s="723"/>
      <c r="AD33" s="724" t="s">
        <v>243</v>
      </c>
      <c r="AE33" s="724"/>
      <c r="AF33" s="724"/>
      <c r="AG33" s="724"/>
      <c r="AH33" s="724"/>
      <c r="AI33" s="724"/>
      <c r="AJ33" s="724"/>
      <c r="AK33" s="724"/>
      <c r="AL33" s="666" t="s">
        <v>127</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317</v>
      </c>
      <c r="CE33" s="702"/>
      <c r="CF33" s="702"/>
      <c r="CG33" s="702"/>
      <c r="CH33" s="702"/>
      <c r="CI33" s="702"/>
      <c r="CJ33" s="702"/>
      <c r="CK33" s="702"/>
      <c r="CL33" s="702"/>
      <c r="CM33" s="702"/>
      <c r="CN33" s="702"/>
      <c r="CO33" s="702"/>
      <c r="CP33" s="702"/>
      <c r="CQ33" s="703"/>
      <c r="CR33" s="661">
        <v>1699022</v>
      </c>
      <c r="CS33" s="662"/>
      <c r="CT33" s="662"/>
      <c r="CU33" s="662"/>
      <c r="CV33" s="662"/>
      <c r="CW33" s="662"/>
      <c r="CX33" s="662"/>
      <c r="CY33" s="663"/>
      <c r="CZ33" s="666">
        <v>48.1</v>
      </c>
      <c r="DA33" s="695"/>
      <c r="DB33" s="695"/>
      <c r="DC33" s="696"/>
      <c r="DD33" s="669">
        <v>1566906</v>
      </c>
      <c r="DE33" s="662"/>
      <c r="DF33" s="662"/>
      <c r="DG33" s="662"/>
      <c r="DH33" s="662"/>
      <c r="DI33" s="662"/>
      <c r="DJ33" s="662"/>
      <c r="DK33" s="663"/>
      <c r="DL33" s="669">
        <v>925408</v>
      </c>
      <c r="DM33" s="662"/>
      <c r="DN33" s="662"/>
      <c r="DO33" s="662"/>
      <c r="DP33" s="662"/>
      <c r="DQ33" s="662"/>
      <c r="DR33" s="662"/>
      <c r="DS33" s="662"/>
      <c r="DT33" s="662"/>
      <c r="DU33" s="662"/>
      <c r="DV33" s="663"/>
      <c r="DW33" s="666">
        <v>43.1</v>
      </c>
      <c r="DX33" s="695"/>
      <c r="DY33" s="695"/>
      <c r="DZ33" s="695"/>
      <c r="EA33" s="695"/>
      <c r="EB33" s="695"/>
      <c r="EC33" s="697"/>
    </row>
    <row r="34" spans="2:133" ht="11.25" customHeight="1" x14ac:dyDescent="0.15">
      <c r="B34" s="658" t="s">
        <v>318</v>
      </c>
      <c r="C34" s="659"/>
      <c r="D34" s="659"/>
      <c r="E34" s="659"/>
      <c r="F34" s="659"/>
      <c r="G34" s="659"/>
      <c r="H34" s="659"/>
      <c r="I34" s="659"/>
      <c r="J34" s="659"/>
      <c r="K34" s="659"/>
      <c r="L34" s="659"/>
      <c r="M34" s="659"/>
      <c r="N34" s="659"/>
      <c r="O34" s="659"/>
      <c r="P34" s="659"/>
      <c r="Q34" s="660"/>
      <c r="R34" s="661">
        <v>55474</v>
      </c>
      <c r="S34" s="664"/>
      <c r="T34" s="664"/>
      <c r="U34" s="664"/>
      <c r="V34" s="664"/>
      <c r="W34" s="664"/>
      <c r="X34" s="664"/>
      <c r="Y34" s="665"/>
      <c r="Z34" s="723">
        <v>1.5</v>
      </c>
      <c r="AA34" s="723"/>
      <c r="AB34" s="723"/>
      <c r="AC34" s="723"/>
      <c r="AD34" s="724">
        <v>2691</v>
      </c>
      <c r="AE34" s="724"/>
      <c r="AF34" s="724"/>
      <c r="AG34" s="724"/>
      <c r="AH34" s="724"/>
      <c r="AI34" s="724"/>
      <c r="AJ34" s="724"/>
      <c r="AK34" s="724"/>
      <c r="AL34" s="666">
        <v>0.1</v>
      </c>
      <c r="AM34" s="667"/>
      <c r="AN34" s="667"/>
      <c r="AO34" s="725"/>
      <c r="AP34" s="234"/>
      <c r="AQ34" s="735" t="s">
        <v>319</v>
      </c>
      <c r="AR34" s="736"/>
      <c r="AS34" s="736"/>
      <c r="AT34" s="736"/>
      <c r="AU34" s="736"/>
      <c r="AV34" s="736"/>
      <c r="AW34" s="736"/>
      <c r="AX34" s="736"/>
      <c r="AY34" s="736"/>
      <c r="AZ34" s="736"/>
      <c r="BA34" s="736"/>
      <c r="BB34" s="736"/>
      <c r="BC34" s="736"/>
      <c r="BD34" s="736"/>
      <c r="BE34" s="736"/>
      <c r="BF34" s="737"/>
      <c r="BG34" s="735" t="s">
        <v>320</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321</v>
      </c>
      <c r="CE34" s="702"/>
      <c r="CF34" s="702"/>
      <c r="CG34" s="702"/>
      <c r="CH34" s="702"/>
      <c r="CI34" s="702"/>
      <c r="CJ34" s="702"/>
      <c r="CK34" s="702"/>
      <c r="CL34" s="702"/>
      <c r="CM34" s="702"/>
      <c r="CN34" s="702"/>
      <c r="CO34" s="702"/>
      <c r="CP34" s="702"/>
      <c r="CQ34" s="703"/>
      <c r="CR34" s="661">
        <v>470357</v>
      </c>
      <c r="CS34" s="664"/>
      <c r="CT34" s="664"/>
      <c r="CU34" s="664"/>
      <c r="CV34" s="664"/>
      <c r="CW34" s="664"/>
      <c r="CX34" s="664"/>
      <c r="CY34" s="665"/>
      <c r="CZ34" s="666">
        <v>13.3</v>
      </c>
      <c r="DA34" s="695"/>
      <c r="DB34" s="695"/>
      <c r="DC34" s="696"/>
      <c r="DD34" s="669">
        <v>411519</v>
      </c>
      <c r="DE34" s="664"/>
      <c r="DF34" s="664"/>
      <c r="DG34" s="664"/>
      <c r="DH34" s="664"/>
      <c r="DI34" s="664"/>
      <c r="DJ34" s="664"/>
      <c r="DK34" s="665"/>
      <c r="DL34" s="669">
        <v>269076</v>
      </c>
      <c r="DM34" s="664"/>
      <c r="DN34" s="664"/>
      <c r="DO34" s="664"/>
      <c r="DP34" s="664"/>
      <c r="DQ34" s="664"/>
      <c r="DR34" s="664"/>
      <c r="DS34" s="664"/>
      <c r="DT34" s="664"/>
      <c r="DU34" s="664"/>
      <c r="DV34" s="665"/>
      <c r="DW34" s="666">
        <v>12.5</v>
      </c>
      <c r="DX34" s="695"/>
      <c r="DY34" s="695"/>
      <c r="DZ34" s="695"/>
      <c r="EA34" s="695"/>
      <c r="EB34" s="695"/>
      <c r="EC34" s="697"/>
    </row>
    <row r="35" spans="2:133" ht="11.25" customHeight="1" x14ac:dyDescent="0.15">
      <c r="B35" s="658" t="s">
        <v>322</v>
      </c>
      <c r="C35" s="659"/>
      <c r="D35" s="659"/>
      <c r="E35" s="659"/>
      <c r="F35" s="659"/>
      <c r="G35" s="659"/>
      <c r="H35" s="659"/>
      <c r="I35" s="659"/>
      <c r="J35" s="659"/>
      <c r="K35" s="659"/>
      <c r="L35" s="659"/>
      <c r="M35" s="659"/>
      <c r="N35" s="659"/>
      <c r="O35" s="659"/>
      <c r="P35" s="659"/>
      <c r="Q35" s="660"/>
      <c r="R35" s="661">
        <v>290900</v>
      </c>
      <c r="S35" s="664"/>
      <c r="T35" s="664"/>
      <c r="U35" s="664"/>
      <c r="V35" s="664"/>
      <c r="W35" s="664"/>
      <c r="X35" s="664"/>
      <c r="Y35" s="665"/>
      <c r="Z35" s="723">
        <v>7.9</v>
      </c>
      <c r="AA35" s="723"/>
      <c r="AB35" s="723"/>
      <c r="AC35" s="723"/>
      <c r="AD35" s="724" t="s">
        <v>127</v>
      </c>
      <c r="AE35" s="724"/>
      <c r="AF35" s="724"/>
      <c r="AG35" s="724"/>
      <c r="AH35" s="724"/>
      <c r="AI35" s="724"/>
      <c r="AJ35" s="724"/>
      <c r="AK35" s="724"/>
      <c r="AL35" s="666" t="s">
        <v>127</v>
      </c>
      <c r="AM35" s="667"/>
      <c r="AN35" s="667"/>
      <c r="AO35" s="725"/>
      <c r="AP35" s="234"/>
      <c r="AQ35" s="729" t="s">
        <v>323</v>
      </c>
      <c r="AR35" s="730"/>
      <c r="AS35" s="730"/>
      <c r="AT35" s="730"/>
      <c r="AU35" s="730"/>
      <c r="AV35" s="730"/>
      <c r="AW35" s="730"/>
      <c r="AX35" s="730"/>
      <c r="AY35" s="731"/>
      <c r="AZ35" s="726">
        <v>510557</v>
      </c>
      <c r="BA35" s="727"/>
      <c r="BB35" s="727"/>
      <c r="BC35" s="727"/>
      <c r="BD35" s="727"/>
      <c r="BE35" s="727"/>
      <c r="BF35" s="728"/>
      <c r="BG35" s="732" t="s">
        <v>324</v>
      </c>
      <c r="BH35" s="733"/>
      <c r="BI35" s="733"/>
      <c r="BJ35" s="733"/>
      <c r="BK35" s="733"/>
      <c r="BL35" s="733"/>
      <c r="BM35" s="733"/>
      <c r="BN35" s="733"/>
      <c r="BO35" s="733"/>
      <c r="BP35" s="733"/>
      <c r="BQ35" s="733"/>
      <c r="BR35" s="733"/>
      <c r="BS35" s="733"/>
      <c r="BT35" s="733"/>
      <c r="BU35" s="734"/>
      <c r="BV35" s="726">
        <v>2025</v>
      </c>
      <c r="BW35" s="727"/>
      <c r="BX35" s="727"/>
      <c r="BY35" s="727"/>
      <c r="BZ35" s="727"/>
      <c r="CA35" s="727"/>
      <c r="CB35" s="728"/>
      <c r="CD35" s="705" t="s">
        <v>325</v>
      </c>
      <c r="CE35" s="702"/>
      <c r="CF35" s="702"/>
      <c r="CG35" s="702"/>
      <c r="CH35" s="702"/>
      <c r="CI35" s="702"/>
      <c r="CJ35" s="702"/>
      <c r="CK35" s="702"/>
      <c r="CL35" s="702"/>
      <c r="CM35" s="702"/>
      <c r="CN35" s="702"/>
      <c r="CO35" s="702"/>
      <c r="CP35" s="702"/>
      <c r="CQ35" s="703"/>
      <c r="CR35" s="661">
        <v>19058</v>
      </c>
      <c r="CS35" s="662"/>
      <c r="CT35" s="662"/>
      <c r="CU35" s="662"/>
      <c r="CV35" s="662"/>
      <c r="CW35" s="662"/>
      <c r="CX35" s="662"/>
      <c r="CY35" s="663"/>
      <c r="CZ35" s="666">
        <v>0.5</v>
      </c>
      <c r="DA35" s="695"/>
      <c r="DB35" s="695"/>
      <c r="DC35" s="696"/>
      <c r="DD35" s="669">
        <v>18407</v>
      </c>
      <c r="DE35" s="662"/>
      <c r="DF35" s="662"/>
      <c r="DG35" s="662"/>
      <c r="DH35" s="662"/>
      <c r="DI35" s="662"/>
      <c r="DJ35" s="662"/>
      <c r="DK35" s="663"/>
      <c r="DL35" s="669">
        <v>13066</v>
      </c>
      <c r="DM35" s="662"/>
      <c r="DN35" s="662"/>
      <c r="DO35" s="662"/>
      <c r="DP35" s="662"/>
      <c r="DQ35" s="662"/>
      <c r="DR35" s="662"/>
      <c r="DS35" s="662"/>
      <c r="DT35" s="662"/>
      <c r="DU35" s="662"/>
      <c r="DV35" s="663"/>
      <c r="DW35" s="666">
        <v>0.6</v>
      </c>
      <c r="DX35" s="695"/>
      <c r="DY35" s="695"/>
      <c r="DZ35" s="695"/>
      <c r="EA35" s="695"/>
      <c r="EB35" s="695"/>
      <c r="EC35" s="697"/>
    </row>
    <row r="36" spans="2:133" ht="11.25" customHeight="1" x14ac:dyDescent="0.15">
      <c r="B36" s="658" t="s">
        <v>326</v>
      </c>
      <c r="C36" s="659"/>
      <c r="D36" s="659"/>
      <c r="E36" s="659"/>
      <c r="F36" s="659"/>
      <c r="G36" s="659"/>
      <c r="H36" s="659"/>
      <c r="I36" s="659"/>
      <c r="J36" s="659"/>
      <c r="K36" s="659"/>
      <c r="L36" s="659"/>
      <c r="M36" s="659"/>
      <c r="N36" s="659"/>
      <c r="O36" s="659"/>
      <c r="P36" s="659"/>
      <c r="Q36" s="660"/>
      <c r="R36" s="661" t="s">
        <v>127</v>
      </c>
      <c r="S36" s="664"/>
      <c r="T36" s="664"/>
      <c r="U36" s="664"/>
      <c r="V36" s="664"/>
      <c r="W36" s="664"/>
      <c r="X36" s="664"/>
      <c r="Y36" s="665"/>
      <c r="Z36" s="723" t="s">
        <v>127</v>
      </c>
      <c r="AA36" s="723"/>
      <c r="AB36" s="723"/>
      <c r="AC36" s="723"/>
      <c r="AD36" s="724" t="s">
        <v>127</v>
      </c>
      <c r="AE36" s="724"/>
      <c r="AF36" s="724"/>
      <c r="AG36" s="724"/>
      <c r="AH36" s="724"/>
      <c r="AI36" s="724"/>
      <c r="AJ36" s="724"/>
      <c r="AK36" s="724"/>
      <c r="AL36" s="666" t="s">
        <v>127</v>
      </c>
      <c r="AM36" s="667"/>
      <c r="AN36" s="667"/>
      <c r="AO36" s="725"/>
      <c r="AQ36" s="698" t="s">
        <v>327</v>
      </c>
      <c r="AR36" s="699"/>
      <c r="AS36" s="699"/>
      <c r="AT36" s="699"/>
      <c r="AU36" s="699"/>
      <c r="AV36" s="699"/>
      <c r="AW36" s="699"/>
      <c r="AX36" s="699"/>
      <c r="AY36" s="700"/>
      <c r="AZ36" s="661">
        <v>267393</v>
      </c>
      <c r="BA36" s="664"/>
      <c r="BB36" s="664"/>
      <c r="BC36" s="664"/>
      <c r="BD36" s="662"/>
      <c r="BE36" s="662"/>
      <c r="BF36" s="701"/>
      <c r="BG36" s="705" t="s">
        <v>328</v>
      </c>
      <c r="BH36" s="702"/>
      <c r="BI36" s="702"/>
      <c r="BJ36" s="702"/>
      <c r="BK36" s="702"/>
      <c r="BL36" s="702"/>
      <c r="BM36" s="702"/>
      <c r="BN36" s="702"/>
      <c r="BO36" s="702"/>
      <c r="BP36" s="702"/>
      <c r="BQ36" s="702"/>
      <c r="BR36" s="702"/>
      <c r="BS36" s="702"/>
      <c r="BT36" s="702"/>
      <c r="BU36" s="703"/>
      <c r="BV36" s="661">
        <v>1499</v>
      </c>
      <c r="BW36" s="664"/>
      <c r="BX36" s="664"/>
      <c r="BY36" s="664"/>
      <c r="BZ36" s="664"/>
      <c r="CA36" s="664"/>
      <c r="CB36" s="704"/>
      <c r="CD36" s="705" t="s">
        <v>329</v>
      </c>
      <c r="CE36" s="702"/>
      <c r="CF36" s="702"/>
      <c r="CG36" s="702"/>
      <c r="CH36" s="702"/>
      <c r="CI36" s="702"/>
      <c r="CJ36" s="702"/>
      <c r="CK36" s="702"/>
      <c r="CL36" s="702"/>
      <c r="CM36" s="702"/>
      <c r="CN36" s="702"/>
      <c r="CO36" s="702"/>
      <c r="CP36" s="702"/>
      <c r="CQ36" s="703"/>
      <c r="CR36" s="661">
        <v>321960</v>
      </c>
      <c r="CS36" s="664"/>
      <c r="CT36" s="664"/>
      <c r="CU36" s="664"/>
      <c r="CV36" s="664"/>
      <c r="CW36" s="664"/>
      <c r="CX36" s="664"/>
      <c r="CY36" s="665"/>
      <c r="CZ36" s="666">
        <v>9.1</v>
      </c>
      <c r="DA36" s="695"/>
      <c r="DB36" s="695"/>
      <c r="DC36" s="696"/>
      <c r="DD36" s="669">
        <v>301944</v>
      </c>
      <c r="DE36" s="664"/>
      <c r="DF36" s="664"/>
      <c r="DG36" s="664"/>
      <c r="DH36" s="664"/>
      <c r="DI36" s="664"/>
      <c r="DJ36" s="664"/>
      <c r="DK36" s="665"/>
      <c r="DL36" s="669">
        <v>217043</v>
      </c>
      <c r="DM36" s="664"/>
      <c r="DN36" s="664"/>
      <c r="DO36" s="664"/>
      <c r="DP36" s="664"/>
      <c r="DQ36" s="664"/>
      <c r="DR36" s="664"/>
      <c r="DS36" s="664"/>
      <c r="DT36" s="664"/>
      <c r="DU36" s="664"/>
      <c r="DV36" s="665"/>
      <c r="DW36" s="666">
        <v>10.1</v>
      </c>
      <c r="DX36" s="695"/>
      <c r="DY36" s="695"/>
      <c r="DZ36" s="695"/>
      <c r="EA36" s="695"/>
      <c r="EB36" s="695"/>
      <c r="EC36" s="697"/>
    </row>
    <row r="37" spans="2:133" ht="11.25" customHeight="1" x14ac:dyDescent="0.15">
      <c r="B37" s="658" t="s">
        <v>330</v>
      </c>
      <c r="C37" s="659"/>
      <c r="D37" s="659"/>
      <c r="E37" s="659"/>
      <c r="F37" s="659"/>
      <c r="G37" s="659"/>
      <c r="H37" s="659"/>
      <c r="I37" s="659"/>
      <c r="J37" s="659"/>
      <c r="K37" s="659"/>
      <c r="L37" s="659"/>
      <c r="M37" s="659"/>
      <c r="N37" s="659"/>
      <c r="O37" s="659"/>
      <c r="P37" s="659"/>
      <c r="Q37" s="660"/>
      <c r="R37" s="661">
        <v>95000</v>
      </c>
      <c r="S37" s="664"/>
      <c r="T37" s="664"/>
      <c r="U37" s="664"/>
      <c r="V37" s="664"/>
      <c r="W37" s="664"/>
      <c r="X37" s="664"/>
      <c r="Y37" s="665"/>
      <c r="Z37" s="723">
        <v>2.6</v>
      </c>
      <c r="AA37" s="723"/>
      <c r="AB37" s="723"/>
      <c r="AC37" s="723"/>
      <c r="AD37" s="724" t="s">
        <v>127</v>
      </c>
      <c r="AE37" s="724"/>
      <c r="AF37" s="724"/>
      <c r="AG37" s="724"/>
      <c r="AH37" s="724"/>
      <c r="AI37" s="724"/>
      <c r="AJ37" s="724"/>
      <c r="AK37" s="724"/>
      <c r="AL37" s="666" t="s">
        <v>127</v>
      </c>
      <c r="AM37" s="667"/>
      <c r="AN37" s="667"/>
      <c r="AO37" s="725"/>
      <c r="AQ37" s="698" t="s">
        <v>331</v>
      </c>
      <c r="AR37" s="699"/>
      <c r="AS37" s="699"/>
      <c r="AT37" s="699"/>
      <c r="AU37" s="699"/>
      <c r="AV37" s="699"/>
      <c r="AW37" s="699"/>
      <c r="AX37" s="699"/>
      <c r="AY37" s="700"/>
      <c r="AZ37" s="661">
        <v>41009</v>
      </c>
      <c r="BA37" s="664"/>
      <c r="BB37" s="664"/>
      <c r="BC37" s="664"/>
      <c r="BD37" s="662"/>
      <c r="BE37" s="662"/>
      <c r="BF37" s="701"/>
      <c r="BG37" s="705" t="s">
        <v>332</v>
      </c>
      <c r="BH37" s="702"/>
      <c r="BI37" s="702"/>
      <c r="BJ37" s="702"/>
      <c r="BK37" s="702"/>
      <c r="BL37" s="702"/>
      <c r="BM37" s="702"/>
      <c r="BN37" s="702"/>
      <c r="BO37" s="702"/>
      <c r="BP37" s="702"/>
      <c r="BQ37" s="702"/>
      <c r="BR37" s="702"/>
      <c r="BS37" s="702"/>
      <c r="BT37" s="702"/>
      <c r="BU37" s="703"/>
      <c r="BV37" s="661">
        <v>626</v>
      </c>
      <c r="BW37" s="664"/>
      <c r="BX37" s="664"/>
      <c r="BY37" s="664"/>
      <c r="BZ37" s="664"/>
      <c r="CA37" s="664"/>
      <c r="CB37" s="704"/>
      <c r="CD37" s="705" t="s">
        <v>333</v>
      </c>
      <c r="CE37" s="702"/>
      <c r="CF37" s="702"/>
      <c r="CG37" s="702"/>
      <c r="CH37" s="702"/>
      <c r="CI37" s="702"/>
      <c r="CJ37" s="702"/>
      <c r="CK37" s="702"/>
      <c r="CL37" s="702"/>
      <c r="CM37" s="702"/>
      <c r="CN37" s="702"/>
      <c r="CO37" s="702"/>
      <c r="CP37" s="702"/>
      <c r="CQ37" s="703"/>
      <c r="CR37" s="661">
        <v>182710</v>
      </c>
      <c r="CS37" s="662"/>
      <c r="CT37" s="662"/>
      <c r="CU37" s="662"/>
      <c r="CV37" s="662"/>
      <c r="CW37" s="662"/>
      <c r="CX37" s="662"/>
      <c r="CY37" s="663"/>
      <c r="CZ37" s="666">
        <v>5.2</v>
      </c>
      <c r="DA37" s="695"/>
      <c r="DB37" s="695"/>
      <c r="DC37" s="696"/>
      <c r="DD37" s="669">
        <v>182710</v>
      </c>
      <c r="DE37" s="662"/>
      <c r="DF37" s="662"/>
      <c r="DG37" s="662"/>
      <c r="DH37" s="662"/>
      <c r="DI37" s="662"/>
      <c r="DJ37" s="662"/>
      <c r="DK37" s="663"/>
      <c r="DL37" s="669">
        <v>173755</v>
      </c>
      <c r="DM37" s="662"/>
      <c r="DN37" s="662"/>
      <c r="DO37" s="662"/>
      <c r="DP37" s="662"/>
      <c r="DQ37" s="662"/>
      <c r="DR37" s="662"/>
      <c r="DS37" s="662"/>
      <c r="DT37" s="662"/>
      <c r="DU37" s="662"/>
      <c r="DV37" s="663"/>
      <c r="DW37" s="666">
        <v>8.1</v>
      </c>
      <c r="DX37" s="695"/>
      <c r="DY37" s="695"/>
      <c r="DZ37" s="695"/>
      <c r="EA37" s="695"/>
      <c r="EB37" s="695"/>
      <c r="EC37" s="697"/>
    </row>
    <row r="38" spans="2:133" ht="11.25" customHeight="1" x14ac:dyDescent="0.15">
      <c r="B38" s="673" t="s">
        <v>334</v>
      </c>
      <c r="C38" s="674"/>
      <c r="D38" s="674"/>
      <c r="E38" s="674"/>
      <c r="F38" s="674"/>
      <c r="G38" s="674"/>
      <c r="H38" s="674"/>
      <c r="I38" s="674"/>
      <c r="J38" s="674"/>
      <c r="K38" s="674"/>
      <c r="L38" s="674"/>
      <c r="M38" s="674"/>
      <c r="N38" s="674"/>
      <c r="O38" s="674"/>
      <c r="P38" s="674"/>
      <c r="Q38" s="675"/>
      <c r="R38" s="676">
        <v>3701321</v>
      </c>
      <c r="S38" s="713"/>
      <c r="T38" s="713"/>
      <c r="U38" s="713"/>
      <c r="V38" s="713"/>
      <c r="W38" s="713"/>
      <c r="X38" s="713"/>
      <c r="Y38" s="718"/>
      <c r="Z38" s="719">
        <v>100</v>
      </c>
      <c r="AA38" s="719"/>
      <c r="AB38" s="719"/>
      <c r="AC38" s="719"/>
      <c r="AD38" s="720">
        <v>2052729</v>
      </c>
      <c r="AE38" s="720"/>
      <c r="AF38" s="720"/>
      <c r="AG38" s="720"/>
      <c r="AH38" s="720"/>
      <c r="AI38" s="720"/>
      <c r="AJ38" s="720"/>
      <c r="AK38" s="720"/>
      <c r="AL38" s="679">
        <v>100</v>
      </c>
      <c r="AM38" s="721"/>
      <c r="AN38" s="721"/>
      <c r="AO38" s="722"/>
      <c r="AQ38" s="698" t="s">
        <v>335</v>
      </c>
      <c r="AR38" s="699"/>
      <c r="AS38" s="699"/>
      <c r="AT38" s="699"/>
      <c r="AU38" s="699"/>
      <c r="AV38" s="699"/>
      <c r="AW38" s="699"/>
      <c r="AX38" s="699"/>
      <c r="AY38" s="700"/>
      <c r="AZ38" s="661">
        <v>39370</v>
      </c>
      <c r="BA38" s="664"/>
      <c r="BB38" s="664"/>
      <c r="BC38" s="664"/>
      <c r="BD38" s="662"/>
      <c r="BE38" s="662"/>
      <c r="BF38" s="701"/>
      <c r="BG38" s="705" t="s">
        <v>336</v>
      </c>
      <c r="BH38" s="702"/>
      <c r="BI38" s="702"/>
      <c r="BJ38" s="702"/>
      <c r="BK38" s="702"/>
      <c r="BL38" s="702"/>
      <c r="BM38" s="702"/>
      <c r="BN38" s="702"/>
      <c r="BO38" s="702"/>
      <c r="BP38" s="702"/>
      <c r="BQ38" s="702"/>
      <c r="BR38" s="702"/>
      <c r="BS38" s="702"/>
      <c r="BT38" s="702"/>
      <c r="BU38" s="703"/>
      <c r="BV38" s="661">
        <v>1128</v>
      </c>
      <c r="BW38" s="664"/>
      <c r="BX38" s="664"/>
      <c r="BY38" s="664"/>
      <c r="BZ38" s="664"/>
      <c r="CA38" s="664"/>
      <c r="CB38" s="704"/>
      <c r="CD38" s="705" t="s">
        <v>337</v>
      </c>
      <c r="CE38" s="702"/>
      <c r="CF38" s="702"/>
      <c r="CG38" s="702"/>
      <c r="CH38" s="702"/>
      <c r="CI38" s="702"/>
      <c r="CJ38" s="702"/>
      <c r="CK38" s="702"/>
      <c r="CL38" s="702"/>
      <c r="CM38" s="702"/>
      <c r="CN38" s="702"/>
      <c r="CO38" s="702"/>
      <c r="CP38" s="702"/>
      <c r="CQ38" s="703"/>
      <c r="CR38" s="661">
        <v>510557</v>
      </c>
      <c r="CS38" s="664"/>
      <c r="CT38" s="664"/>
      <c r="CU38" s="664"/>
      <c r="CV38" s="664"/>
      <c r="CW38" s="664"/>
      <c r="CX38" s="664"/>
      <c r="CY38" s="665"/>
      <c r="CZ38" s="666">
        <v>14.5</v>
      </c>
      <c r="DA38" s="695"/>
      <c r="DB38" s="695"/>
      <c r="DC38" s="696"/>
      <c r="DD38" s="669">
        <v>486338</v>
      </c>
      <c r="DE38" s="664"/>
      <c r="DF38" s="664"/>
      <c r="DG38" s="664"/>
      <c r="DH38" s="664"/>
      <c r="DI38" s="664"/>
      <c r="DJ38" s="664"/>
      <c r="DK38" s="665"/>
      <c r="DL38" s="669">
        <v>426223</v>
      </c>
      <c r="DM38" s="664"/>
      <c r="DN38" s="664"/>
      <c r="DO38" s="664"/>
      <c r="DP38" s="664"/>
      <c r="DQ38" s="664"/>
      <c r="DR38" s="664"/>
      <c r="DS38" s="664"/>
      <c r="DT38" s="664"/>
      <c r="DU38" s="664"/>
      <c r="DV38" s="665"/>
      <c r="DW38" s="666">
        <v>19.8</v>
      </c>
      <c r="DX38" s="695"/>
      <c r="DY38" s="695"/>
      <c r="DZ38" s="695"/>
      <c r="EA38" s="695"/>
      <c r="EB38" s="695"/>
      <c r="EC38" s="697"/>
    </row>
    <row r="39" spans="2:133" ht="11.25" customHeight="1" x14ac:dyDescent="0.15">
      <c r="AQ39" s="698" t="s">
        <v>338</v>
      </c>
      <c r="AR39" s="699"/>
      <c r="AS39" s="699"/>
      <c r="AT39" s="699"/>
      <c r="AU39" s="699"/>
      <c r="AV39" s="699"/>
      <c r="AW39" s="699"/>
      <c r="AX39" s="699"/>
      <c r="AY39" s="700"/>
      <c r="AZ39" s="661" t="s">
        <v>127</v>
      </c>
      <c r="BA39" s="664"/>
      <c r="BB39" s="664"/>
      <c r="BC39" s="664"/>
      <c r="BD39" s="662"/>
      <c r="BE39" s="662"/>
      <c r="BF39" s="701"/>
      <c r="BG39" s="706" t="s">
        <v>339</v>
      </c>
      <c r="BH39" s="707"/>
      <c r="BI39" s="707"/>
      <c r="BJ39" s="707"/>
      <c r="BK39" s="707"/>
      <c r="BL39" s="235"/>
      <c r="BM39" s="702" t="s">
        <v>340</v>
      </c>
      <c r="BN39" s="702"/>
      <c r="BO39" s="702"/>
      <c r="BP39" s="702"/>
      <c r="BQ39" s="702"/>
      <c r="BR39" s="702"/>
      <c r="BS39" s="702"/>
      <c r="BT39" s="702"/>
      <c r="BU39" s="703"/>
      <c r="BV39" s="661">
        <v>105</v>
      </c>
      <c r="BW39" s="664"/>
      <c r="BX39" s="664"/>
      <c r="BY39" s="664"/>
      <c r="BZ39" s="664"/>
      <c r="CA39" s="664"/>
      <c r="CB39" s="704"/>
      <c r="CD39" s="705" t="s">
        <v>341</v>
      </c>
      <c r="CE39" s="702"/>
      <c r="CF39" s="702"/>
      <c r="CG39" s="702"/>
      <c r="CH39" s="702"/>
      <c r="CI39" s="702"/>
      <c r="CJ39" s="702"/>
      <c r="CK39" s="702"/>
      <c r="CL39" s="702"/>
      <c r="CM39" s="702"/>
      <c r="CN39" s="702"/>
      <c r="CO39" s="702"/>
      <c r="CP39" s="702"/>
      <c r="CQ39" s="703"/>
      <c r="CR39" s="661">
        <v>346590</v>
      </c>
      <c r="CS39" s="662"/>
      <c r="CT39" s="662"/>
      <c r="CU39" s="662"/>
      <c r="CV39" s="662"/>
      <c r="CW39" s="662"/>
      <c r="CX39" s="662"/>
      <c r="CY39" s="663"/>
      <c r="CZ39" s="666">
        <v>9.8000000000000007</v>
      </c>
      <c r="DA39" s="695"/>
      <c r="DB39" s="695"/>
      <c r="DC39" s="696"/>
      <c r="DD39" s="669">
        <v>338698</v>
      </c>
      <c r="DE39" s="662"/>
      <c r="DF39" s="662"/>
      <c r="DG39" s="662"/>
      <c r="DH39" s="662"/>
      <c r="DI39" s="662"/>
      <c r="DJ39" s="662"/>
      <c r="DK39" s="663"/>
      <c r="DL39" s="669" t="s">
        <v>127</v>
      </c>
      <c r="DM39" s="662"/>
      <c r="DN39" s="662"/>
      <c r="DO39" s="662"/>
      <c r="DP39" s="662"/>
      <c r="DQ39" s="662"/>
      <c r="DR39" s="662"/>
      <c r="DS39" s="662"/>
      <c r="DT39" s="662"/>
      <c r="DU39" s="662"/>
      <c r="DV39" s="663"/>
      <c r="DW39" s="666" t="s">
        <v>243</v>
      </c>
      <c r="DX39" s="695"/>
      <c r="DY39" s="695"/>
      <c r="DZ39" s="695"/>
      <c r="EA39" s="695"/>
      <c r="EB39" s="695"/>
      <c r="EC39" s="697"/>
    </row>
    <row r="40" spans="2:133" ht="11.25" customHeight="1" x14ac:dyDescent="0.15">
      <c r="AQ40" s="698" t="s">
        <v>342</v>
      </c>
      <c r="AR40" s="699"/>
      <c r="AS40" s="699"/>
      <c r="AT40" s="699"/>
      <c r="AU40" s="699"/>
      <c r="AV40" s="699"/>
      <c r="AW40" s="699"/>
      <c r="AX40" s="699"/>
      <c r="AY40" s="700"/>
      <c r="AZ40" s="661">
        <v>26208</v>
      </c>
      <c r="BA40" s="664"/>
      <c r="BB40" s="664"/>
      <c r="BC40" s="664"/>
      <c r="BD40" s="662"/>
      <c r="BE40" s="662"/>
      <c r="BF40" s="701"/>
      <c r="BG40" s="706"/>
      <c r="BH40" s="707"/>
      <c r="BI40" s="707"/>
      <c r="BJ40" s="707"/>
      <c r="BK40" s="707"/>
      <c r="BL40" s="235"/>
      <c r="BM40" s="702" t="s">
        <v>343</v>
      </c>
      <c r="BN40" s="702"/>
      <c r="BO40" s="702"/>
      <c r="BP40" s="702"/>
      <c r="BQ40" s="702"/>
      <c r="BR40" s="702"/>
      <c r="BS40" s="702"/>
      <c r="BT40" s="702"/>
      <c r="BU40" s="703"/>
      <c r="BV40" s="661" t="s">
        <v>127</v>
      </c>
      <c r="BW40" s="664"/>
      <c r="BX40" s="664"/>
      <c r="BY40" s="664"/>
      <c r="BZ40" s="664"/>
      <c r="CA40" s="664"/>
      <c r="CB40" s="704"/>
      <c r="CD40" s="705" t="s">
        <v>344</v>
      </c>
      <c r="CE40" s="702"/>
      <c r="CF40" s="702"/>
      <c r="CG40" s="702"/>
      <c r="CH40" s="702"/>
      <c r="CI40" s="702"/>
      <c r="CJ40" s="702"/>
      <c r="CK40" s="702"/>
      <c r="CL40" s="702"/>
      <c r="CM40" s="702"/>
      <c r="CN40" s="702"/>
      <c r="CO40" s="702"/>
      <c r="CP40" s="702"/>
      <c r="CQ40" s="703"/>
      <c r="CR40" s="661">
        <v>30500</v>
      </c>
      <c r="CS40" s="664"/>
      <c r="CT40" s="664"/>
      <c r="CU40" s="664"/>
      <c r="CV40" s="664"/>
      <c r="CW40" s="664"/>
      <c r="CX40" s="664"/>
      <c r="CY40" s="665"/>
      <c r="CZ40" s="666">
        <v>0.9</v>
      </c>
      <c r="DA40" s="695"/>
      <c r="DB40" s="695"/>
      <c r="DC40" s="696"/>
      <c r="DD40" s="669">
        <v>10000</v>
      </c>
      <c r="DE40" s="664"/>
      <c r="DF40" s="664"/>
      <c r="DG40" s="664"/>
      <c r="DH40" s="664"/>
      <c r="DI40" s="664"/>
      <c r="DJ40" s="664"/>
      <c r="DK40" s="665"/>
      <c r="DL40" s="669" t="s">
        <v>127</v>
      </c>
      <c r="DM40" s="664"/>
      <c r="DN40" s="664"/>
      <c r="DO40" s="664"/>
      <c r="DP40" s="664"/>
      <c r="DQ40" s="664"/>
      <c r="DR40" s="664"/>
      <c r="DS40" s="664"/>
      <c r="DT40" s="664"/>
      <c r="DU40" s="664"/>
      <c r="DV40" s="665"/>
      <c r="DW40" s="666" t="s">
        <v>127</v>
      </c>
      <c r="DX40" s="695"/>
      <c r="DY40" s="695"/>
      <c r="DZ40" s="695"/>
      <c r="EA40" s="695"/>
      <c r="EB40" s="695"/>
      <c r="EC40" s="697"/>
    </row>
    <row r="41" spans="2:133" ht="11.25" customHeight="1" x14ac:dyDescent="0.15">
      <c r="AQ41" s="710" t="s">
        <v>345</v>
      </c>
      <c r="AR41" s="711"/>
      <c r="AS41" s="711"/>
      <c r="AT41" s="711"/>
      <c r="AU41" s="711"/>
      <c r="AV41" s="711"/>
      <c r="AW41" s="711"/>
      <c r="AX41" s="711"/>
      <c r="AY41" s="712"/>
      <c r="AZ41" s="676">
        <v>136577</v>
      </c>
      <c r="BA41" s="713"/>
      <c r="BB41" s="713"/>
      <c r="BC41" s="713"/>
      <c r="BD41" s="677"/>
      <c r="BE41" s="677"/>
      <c r="BF41" s="714"/>
      <c r="BG41" s="708"/>
      <c r="BH41" s="709"/>
      <c r="BI41" s="709"/>
      <c r="BJ41" s="709"/>
      <c r="BK41" s="709"/>
      <c r="BL41" s="236"/>
      <c r="BM41" s="715" t="s">
        <v>346</v>
      </c>
      <c r="BN41" s="715"/>
      <c r="BO41" s="715"/>
      <c r="BP41" s="715"/>
      <c r="BQ41" s="715"/>
      <c r="BR41" s="715"/>
      <c r="BS41" s="715"/>
      <c r="BT41" s="715"/>
      <c r="BU41" s="716"/>
      <c r="BV41" s="676">
        <v>234</v>
      </c>
      <c r="BW41" s="713"/>
      <c r="BX41" s="713"/>
      <c r="BY41" s="713"/>
      <c r="BZ41" s="713"/>
      <c r="CA41" s="713"/>
      <c r="CB41" s="717"/>
      <c r="CD41" s="705" t="s">
        <v>347</v>
      </c>
      <c r="CE41" s="702"/>
      <c r="CF41" s="702"/>
      <c r="CG41" s="702"/>
      <c r="CH41" s="702"/>
      <c r="CI41" s="702"/>
      <c r="CJ41" s="702"/>
      <c r="CK41" s="702"/>
      <c r="CL41" s="702"/>
      <c r="CM41" s="702"/>
      <c r="CN41" s="702"/>
      <c r="CO41" s="702"/>
      <c r="CP41" s="702"/>
      <c r="CQ41" s="703"/>
      <c r="CR41" s="661" t="s">
        <v>127</v>
      </c>
      <c r="CS41" s="662"/>
      <c r="CT41" s="662"/>
      <c r="CU41" s="662"/>
      <c r="CV41" s="662"/>
      <c r="CW41" s="662"/>
      <c r="CX41" s="662"/>
      <c r="CY41" s="663"/>
      <c r="CZ41" s="666" t="s">
        <v>127</v>
      </c>
      <c r="DA41" s="695"/>
      <c r="DB41" s="695"/>
      <c r="DC41" s="696"/>
      <c r="DD41" s="669" t="s">
        <v>243</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348</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349</v>
      </c>
      <c r="CE42" s="659"/>
      <c r="CF42" s="659"/>
      <c r="CG42" s="659"/>
      <c r="CH42" s="659"/>
      <c r="CI42" s="659"/>
      <c r="CJ42" s="659"/>
      <c r="CK42" s="659"/>
      <c r="CL42" s="659"/>
      <c r="CM42" s="659"/>
      <c r="CN42" s="659"/>
      <c r="CO42" s="659"/>
      <c r="CP42" s="659"/>
      <c r="CQ42" s="660"/>
      <c r="CR42" s="661">
        <v>417149</v>
      </c>
      <c r="CS42" s="664"/>
      <c r="CT42" s="664"/>
      <c r="CU42" s="664"/>
      <c r="CV42" s="664"/>
      <c r="CW42" s="664"/>
      <c r="CX42" s="664"/>
      <c r="CY42" s="665"/>
      <c r="CZ42" s="666">
        <v>11.8</v>
      </c>
      <c r="DA42" s="667"/>
      <c r="DB42" s="667"/>
      <c r="DC42" s="668"/>
      <c r="DD42" s="669">
        <v>141328</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350</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351</v>
      </c>
      <c r="CE43" s="659"/>
      <c r="CF43" s="659"/>
      <c r="CG43" s="659"/>
      <c r="CH43" s="659"/>
      <c r="CI43" s="659"/>
      <c r="CJ43" s="659"/>
      <c r="CK43" s="659"/>
      <c r="CL43" s="659"/>
      <c r="CM43" s="659"/>
      <c r="CN43" s="659"/>
      <c r="CO43" s="659"/>
      <c r="CP43" s="659"/>
      <c r="CQ43" s="660"/>
      <c r="CR43" s="661">
        <v>8888</v>
      </c>
      <c r="CS43" s="662"/>
      <c r="CT43" s="662"/>
      <c r="CU43" s="662"/>
      <c r="CV43" s="662"/>
      <c r="CW43" s="662"/>
      <c r="CX43" s="662"/>
      <c r="CY43" s="663"/>
      <c r="CZ43" s="666">
        <v>0.3</v>
      </c>
      <c r="DA43" s="695"/>
      <c r="DB43" s="695"/>
      <c r="DC43" s="696"/>
      <c r="DD43" s="669">
        <v>8888</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352</v>
      </c>
      <c r="CD44" s="689" t="s">
        <v>303</v>
      </c>
      <c r="CE44" s="690"/>
      <c r="CF44" s="658" t="s">
        <v>353</v>
      </c>
      <c r="CG44" s="659"/>
      <c r="CH44" s="659"/>
      <c r="CI44" s="659"/>
      <c r="CJ44" s="659"/>
      <c r="CK44" s="659"/>
      <c r="CL44" s="659"/>
      <c r="CM44" s="659"/>
      <c r="CN44" s="659"/>
      <c r="CO44" s="659"/>
      <c r="CP44" s="659"/>
      <c r="CQ44" s="660"/>
      <c r="CR44" s="661">
        <v>398175</v>
      </c>
      <c r="CS44" s="664"/>
      <c r="CT44" s="664"/>
      <c r="CU44" s="664"/>
      <c r="CV44" s="664"/>
      <c r="CW44" s="664"/>
      <c r="CX44" s="664"/>
      <c r="CY44" s="665"/>
      <c r="CZ44" s="666">
        <v>11.3</v>
      </c>
      <c r="DA44" s="667"/>
      <c r="DB44" s="667"/>
      <c r="DC44" s="668"/>
      <c r="DD44" s="669">
        <v>139770</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354</v>
      </c>
      <c r="CG45" s="659"/>
      <c r="CH45" s="659"/>
      <c r="CI45" s="659"/>
      <c r="CJ45" s="659"/>
      <c r="CK45" s="659"/>
      <c r="CL45" s="659"/>
      <c r="CM45" s="659"/>
      <c r="CN45" s="659"/>
      <c r="CO45" s="659"/>
      <c r="CP45" s="659"/>
      <c r="CQ45" s="660"/>
      <c r="CR45" s="661">
        <v>109446</v>
      </c>
      <c r="CS45" s="662"/>
      <c r="CT45" s="662"/>
      <c r="CU45" s="662"/>
      <c r="CV45" s="662"/>
      <c r="CW45" s="662"/>
      <c r="CX45" s="662"/>
      <c r="CY45" s="663"/>
      <c r="CZ45" s="666">
        <v>3.1</v>
      </c>
      <c r="DA45" s="695"/>
      <c r="DB45" s="695"/>
      <c r="DC45" s="696"/>
      <c r="DD45" s="669">
        <v>35563</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355</v>
      </c>
      <c r="CG46" s="659"/>
      <c r="CH46" s="659"/>
      <c r="CI46" s="659"/>
      <c r="CJ46" s="659"/>
      <c r="CK46" s="659"/>
      <c r="CL46" s="659"/>
      <c r="CM46" s="659"/>
      <c r="CN46" s="659"/>
      <c r="CO46" s="659"/>
      <c r="CP46" s="659"/>
      <c r="CQ46" s="660"/>
      <c r="CR46" s="661">
        <v>282054</v>
      </c>
      <c r="CS46" s="664"/>
      <c r="CT46" s="664"/>
      <c r="CU46" s="664"/>
      <c r="CV46" s="664"/>
      <c r="CW46" s="664"/>
      <c r="CX46" s="664"/>
      <c r="CY46" s="665"/>
      <c r="CZ46" s="666">
        <v>8</v>
      </c>
      <c r="DA46" s="667"/>
      <c r="DB46" s="667"/>
      <c r="DC46" s="668"/>
      <c r="DD46" s="669">
        <v>102032</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356</v>
      </c>
      <c r="CG47" s="659"/>
      <c r="CH47" s="659"/>
      <c r="CI47" s="659"/>
      <c r="CJ47" s="659"/>
      <c r="CK47" s="659"/>
      <c r="CL47" s="659"/>
      <c r="CM47" s="659"/>
      <c r="CN47" s="659"/>
      <c r="CO47" s="659"/>
      <c r="CP47" s="659"/>
      <c r="CQ47" s="660"/>
      <c r="CR47" s="661">
        <v>18974</v>
      </c>
      <c r="CS47" s="662"/>
      <c r="CT47" s="662"/>
      <c r="CU47" s="662"/>
      <c r="CV47" s="662"/>
      <c r="CW47" s="662"/>
      <c r="CX47" s="662"/>
      <c r="CY47" s="663"/>
      <c r="CZ47" s="666">
        <v>0.5</v>
      </c>
      <c r="DA47" s="695"/>
      <c r="DB47" s="695"/>
      <c r="DC47" s="696"/>
      <c r="DD47" s="669">
        <v>1558</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357</v>
      </c>
      <c r="CG48" s="659"/>
      <c r="CH48" s="659"/>
      <c r="CI48" s="659"/>
      <c r="CJ48" s="659"/>
      <c r="CK48" s="659"/>
      <c r="CL48" s="659"/>
      <c r="CM48" s="659"/>
      <c r="CN48" s="659"/>
      <c r="CO48" s="659"/>
      <c r="CP48" s="659"/>
      <c r="CQ48" s="660"/>
      <c r="CR48" s="661" t="s">
        <v>127</v>
      </c>
      <c r="CS48" s="664"/>
      <c r="CT48" s="664"/>
      <c r="CU48" s="664"/>
      <c r="CV48" s="664"/>
      <c r="CW48" s="664"/>
      <c r="CX48" s="664"/>
      <c r="CY48" s="665"/>
      <c r="CZ48" s="666" t="s">
        <v>358</v>
      </c>
      <c r="DA48" s="667"/>
      <c r="DB48" s="667"/>
      <c r="DC48" s="668"/>
      <c r="DD48" s="669" t="s">
        <v>127</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359</v>
      </c>
      <c r="CE49" s="674"/>
      <c r="CF49" s="674"/>
      <c r="CG49" s="674"/>
      <c r="CH49" s="674"/>
      <c r="CI49" s="674"/>
      <c r="CJ49" s="674"/>
      <c r="CK49" s="674"/>
      <c r="CL49" s="674"/>
      <c r="CM49" s="674"/>
      <c r="CN49" s="674"/>
      <c r="CO49" s="674"/>
      <c r="CP49" s="674"/>
      <c r="CQ49" s="675"/>
      <c r="CR49" s="676">
        <v>3530936</v>
      </c>
      <c r="CS49" s="677"/>
      <c r="CT49" s="677"/>
      <c r="CU49" s="677"/>
      <c r="CV49" s="677"/>
      <c r="CW49" s="677"/>
      <c r="CX49" s="677"/>
      <c r="CY49" s="678"/>
      <c r="CZ49" s="679">
        <v>100</v>
      </c>
      <c r="DA49" s="680"/>
      <c r="DB49" s="680"/>
      <c r="DC49" s="681"/>
      <c r="DD49" s="682">
        <v>2404715</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syHQY19TUapa5iKif54OR4I1SgFmLI4M6brwfnkgJ5g3L4wrcyjOXd6C9bsW0Ki04V3lv6vfZzocbBDq0SqyRg==" saltValue="uf1E8F3/fdNyGmjtTWL6V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360</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77" t="s">
        <v>361</v>
      </c>
      <c r="DK2" s="1178"/>
      <c r="DL2" s="1178"/>
      <c r="DM2" s="1178"/>
      <c r="DN2" s="1178"/>
      <c r="DO2" s="1179"/>
      <c r="DP2" s="249"/>
      <c r="DQ2" s="1177" t="s">
        <v>362</v>
      </c>
      <c r="DR2" s="1178"/>
      <c r="DS2" s="1178"/>
      <c r="DT2" s="1178"/>
      <c r="DU2" s="1178"/>
      <c r="DV2" s="1178"/>
      <c r="DW2" s="1178"/>
      <c r="DX2" s="1178"/>
      <c r="DY2" s="1178"/>
      <c r="DZ2" s="1179"/>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2" t="s">
        <v>363</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364</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4" t="s">
        <v>365</v>
      </c>
      <c r="B5" s="1085"/>
      <c r="C5" s="1085"/>
      <c r="D5" s="1085"/>
      <c r="E5" s="1085"/>
      <c r="F5" s="1085"/>
      <c r="G5" s="1085"/>
      <c r="H5" s="1085"/>
      <c r="I5" s="1085"/>
      <c r="J5" s="1085"/>
      <c r="K5" s="1085"/>
      <c r="L5" s="1085"/>
      <c r="M5" s="1085"/>
      <c r="N5" s="1085"/>
      <c r="O5" s="1085"/>
      <c r="P5" s="1086"/>
      <c r="Q5" s="1090" t="s">
        <v>366</v>
      </c>
      <c r="R5" s="1091"/>
      <c r="S5" s="1091"/>
      <c r="T5" s="1091"/>
      <c r="U5" s="1092"/>
      <c r="V5" s="1090" t="s">
        <v>367</v>
      </c>
      <c r="W5" s="1091"/>
      <c r="X5" s="1091"/>
      <c r="Y5" s="1091"/>
      <c r="Z5" s="1092"/>
      <c r="AA5" s="1090" t="s">
        <v>368</v>
      </c>
      <c r="AB5" s="1091"/>
      <c r="AC5" s="1091"/>
      <c r="AD5" s="1091"/>
      <c r="AE5" s="1091"/>
      <c r="AF5" s="1180" t="s">
        <v>369</v>
      </c>
      <c r="AG5" s="1091"/>
      <c r="AH5" s="1091"/>
      <c r="AI5" s="1091"/>
      <c r="AJ5" s="1106"/>
      <c r="AK5" s="1091" t="s">
        <v>370</v>
      </c>
      <c r="AL5" s="1091"/>
      <c r="AM5" s="1091"/>
      <c r="AN5" s="1091"/>
      <c r="AO5" s="1092"/>
      <c r="AP5" s="1090" t="s">
        <v>371</v>
      </c>
      <c r="AQ5" s="1091"/>
      <c r="AR5" s="1091"/>
      <c r="AS5" s="1091"/>
      <c r="AT5" s="1092"/>
      <c r="AU5" s="1090" t="s">
        <v>372</v>
      </c>
      <c r="AV5" s="1091"/>
      <c r="AW5" s="1091"/>
      <c r="AX5" s="1091"/>
      <c r="AY5" s="1106"/>
      <c r="AZ5" s="256"/>
      <c r="BA5" s="256"/>
      <c r="BB5" s="256"/>
      <c r="BC5" s="256"/>
      <c r="BD5" s="256"/>
      <c r="BE5" s="257"/>
      <c r="BF5" s="257"/>
      <c r="BG5" s="257"/>
      <c r="BH5" s="257"/>
      <c r="BI5" s="257"/>
      <c r="BJ5" s="257"/>
      <c r="BK5" s="257"/>
      <c r="BL5" s="257"/>
      <c r="BM5" s="257"/>
      <c r="BN5" s="257"/>
      <c r="BO5" s="257"/>
      <c r="BP5" s="257"/>
      <c r="BQ5" s="1084" t="s">
        <v>373</v>
      </c>
      <c r="BR5" s="1085"/>
      <c r="BS5" s="1085"/>
      <c r="BT5" s="1085"/>
      <c r="BU5" s="1085"/>
      <c r="BV5" s="1085"/>
      <c r="BW5" s="1085"/>
      <c r="BX5" s="1085"/>
      <c r="BY5" s="1085"/>
      <c r="BZ5" s="1085"/>
      <c r="CA5" s="1085"/>
      <c r="CB5" s="1085"/>
      <c r="CC5" s="1085"/>
      <c r="CD5" s="1085"/>
      <c r="CE5" s="1085"/>
      <c r="CF5" s="1085"/>
      <c r="CG5" s="1086"/>
      <c r="CH5" s="1090" t="s">
        <v>374</v>
      </c>
      <c r="CI5" s="1091"/>
      <c r="CJ5" s="1091"/>
      <c r="CK5" s="1091"/>
      <c r="CL5" s="1092"/>
      <c r="CM5" s="1090" t="s">
        <v>375</v>
      </c>
      <c r="CN5" s="1091"/>
      <c r="CO5" s="1091"/>
      <c r="CP5" s="1091"/>
      <c r="CQ5" s="1092"/>
      <c r="CR5" s="1090" t="s">
        <v>376</v>
      </c>
      <c r="CS5" s="1091"/>
      <c r="CT5" s="1091"/>
      <c r="CU5" s="1091"/>
      <c r="CV5" s="1092"/>
      <c r="CW5" s="1090" t="s">
        <v>377</v>
      </c>
      <c r="CX5" s="1091"/>
      <c r="CY5" s="1091"/>
      <c r="CZ5" s="1091"/>
      <c r="DA5" s="1092"/>
      <c r="DB5" s="1090" t="s">
        <v>378</v>
      </c>
      <c r="DC5" s="1091"/>
      <c r="DD5" s="1091"/>
      <c r="DE5" s="1091"/>
      <c r="DF5" s="1092"/>
      <c r="DG5" s="1195" t="s">
        <v>379</v>
      </c>
      <c r="DH5" s="1196"/>
      <c r="DI5" s="1196"/>
      <c r="DJ5" s="1196"/>
      <c r="DK5" s="1197"/>
      <c r="DL5" s="1195" t="s">
        <v>380</v>
      </c>
      <c r="DM5" s="1196"/>
      <c r="DN5" s="1196"/>
      <c r="DO5" s="1196"/>
      <c r="DP5" s="1197"/>
      <c r="DQ5" s="1090" t="s">
        <v>381</v>
      </c>
      <c r="DR5" s="1091"/>
      <c r="DS5" s="1091"/>
      <c r="DT5" s="1091"/>
      <c r="DU5" s="1092"/>
      <c r="DV5" s="1090" t="s">
        <v>372</v>
      </c>
      <c r="DW5" s="1091"/>
      <c r="DX5" s="1091"/>
      <c r="DY5" s="1091"/>
      <c r="DZ5" s="1106"/>
      <c r="EA5" s="254"/>
    </row>
    <row r="6" spans="1:131" s="255"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181"/>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8"/>
      <c r="DH6" s="1199"/>
      <c r="DI6" s="1199"/>
      <c r="DJ6" s="1199"/>
      <c r="DK6" s="1200"/>
      <c r="DL6" s="1198"/>
      <c r="DM6" s="1199"/>
      <c r="DN6" s="1199"/>
      <c r="DO6" s="1199"/>
      <c r="DP6" s="1200"/>
      <c r="DQ6" s="1093"/>
      <c r="DR6" s="1094"/>
      <c r="DS6" s="1094"/>
      <c r="DT6" s="1094"/>
      <c r="DU6" s="1095"/>
      <c r="DV6" s="1093"/>
      <c r="DW6" s="1094"/>
      <c r="DX6" s="1094"/>
      <c r="DY6" s="1094"/>
      <c r="DZ6" s="1107"/>
      <c r="EA6" s="254"/>
    </row>
    <row r="7" spans="1:131" s="255" customFormat="1" ht="26.25" customHeight="1" thickTop="1" x14ac:dyDescent="0.15">
      <c r="A7" s="258">
        <v>1</v>
      </c>
      <c r="B7" s="1139" t="s">
        <v>382</v>
      </c>
      <c r="C7" s="1140"/>
      <c r="D7" s="1140"/>
      <c r="E7" s="1140"/>
      <c r="F7" s="1140"/>
      <c r="G7" s="1140"/>
      <c r="H7" s="1140"/>
      <c r="I7" s="1140"/>
      <c r="J7" s="1140"/>
      <c r="K7" s="1140"/>
      <c r="L7" s="1140"/>
      <c r="M7" s="1140"/>
      <c r="N7" s="1140"/>
      <c r="O7" s="1140"/>
      <c r="P7" s="1141"/>
      <c r="Q7" s="1201">
        <v>3701</v>
      </c>
      <c r="R7" s="1202"/>
      <c r="S7" s="1202"/>
      <c r="T7" s="1202"/>
      <c r="U7" s="1202"/>
      <c r="V7" s="1202">
        <v>3531</v>
      </c>
      <c r="W7" s="1202"/>
      <c r="X7" s="1202"/>
      <c r="Y7" s="1202"/>
      <c r="Z7" s="1202"/>
      <c r="AA7" s="1202">
        <v>170</v>
      </c>
      <c r="AB7" s="1202"/>
      <c r="AC7" s="1202"/>
      <c r="AD7" s="1202"/>
      <c r="AE7" s="1203"/>
      <c r="AF7" s="1204">
        <v>118</v>
      </c>
      <c r="AG7" s="1205"/>
      <c r="AH7" s="1205"/>
      <c r="AI7" s="1205"/>
      <c r="AJ7" s="1206"/>
      <c r="AK7" s="1188">
        <v>548</v>
      </c>
      <c r="AL7" s="1189"/>
      <c r="AM7" s="1189"/>
      <c r="AN7" s="1189"/>
      <c r="AO7" s="1189"/>
      <c r="AP7" s="1189">
        <v>1765</v>
      </c>
      <c r="AQ7" s="1189"/>
      <c r="AR7" s="1189"/>
      <c r="AS7" s="1189"/>
      <c r="AT7" s="1189"/>
      <c r="AU7" s="1190"/>
      <c r="AV7" s="1190"/>
      <c r="AW7" s="1190"/>
      <c r="AX7" s="1190"/>
      <c r="AY7" s="1191"/>
      <c r="AZ7" s="252"/>
      <c r="BA7" s="252"/>
      <c r="BB7" s="252"/>
      <c r="BC7" s="252"/>
      <c r="BD7" s="252"/>
      <c r="BE7" s="253"/>
      <c r="BF7" s="253"/>
      <c r="BG7" s="253"/>
      <c r="BH7" s="253"/>
      <c r="BI7" s="253"/>
      <c r="BJ7" s="253"/>
      <c r="BK7" s="253"/>
      <c r="BL7" s="253"/>
      <c r="BM7" s="253"/>
      <c r="BN7" s="253"/>
      <c r="BO7" s="253"/>
      <c r="BP7" s="253"/>
      <c r="BQ7" s="259">
        <v>1</v>
      </c>
      <c r="BR7" s="260"/>
      <c r="BS7" s="1192" t="s">
        <v>578</v>
      </c>
      <c r="BT7" s="1193"/>
      <c r="BU7" s="1193"/>
      <c r="BV7" s="1193"/>
      <c r="BW7" s="1193"/>
      <c r="BX7" s="1193"/>
      <c r="BY7" s="1193"/>
      <c r="BZ7" s="1193"/>
      <c r="CA7" s="1193"/>
      <c r="CB7" s="1193"/>
      <c r="CC7" s="1193"/>
      <c r="CD7" s="1193"/>
      <c r="CE7" s="1193"/>
      <c r="CF7" s="1193"/>
      <c r="CG7" s="1194"/>
      <c r="CH7" s="1185">
        <v>1</v>
      </c>
      <c r="CI7" s="1186"/>
      <c r="CJ7" s="1186"/>
      <c r="CK7" s="1186"/>
      <c r="CL7" s="1187"/>
      <c r="CM7" s="1185">
        <v>97</v>
      </c>
      <c r="CN7" s="1186"/>
      <c r="CO7" s="1186"/>
      <c r="CP7" s="1186"/>
      <c r="CQ7" s="1187"/>
      <c r="CR7" s="1185">
        <v>5</v>
      </c>
      <c r="CS7" s="1186"/>
      <c r="CT7" s="1186"/>
      <c r="CU7" s="1186"/>
      <c r="CV7" s="1187"/>
      <c r="CW7" s="1185" t="s">
        <v>577</v>
      </c>
      <c r="CX7" s="1186"/>
      <c r="CY7" s="1186"/>
      <c r="CZ7" s="1186"/>
      <c r="DA7" s="1187"/>
      <c r="DB7" s="1185" t="s">
        <v>577</v>
      </c>
      <c r="DC7" s="1186"/>
      <c r="DD7" s="1186"/>
      <c r="DE7" s="1186"/>
      <c r="DF7" s="1187"/>
      <c r="DG7" s="1185" t="s">
        <v>577</v>
      </c>
      <c r="DH7" s="1186"/>
      <c r="DI7" s="1186"/>
      <c r="DJ7" s="1186"/>
      <c r="DK7" s="1187"/>
      <c r="DL7" s="1185" t="s">
        <v>577</v>
      </c>
      <c r="DM7" s="1186"/>
      <c r="DN7" s="1186"/>
      <c r="DO7" s="1186"/>
      <c r="DP7" s="1187"/>
      <c r="DQ7" s="1185" t="s">
        <v>577</v>
      </c>
      <c r="DR7" s="1186"/>
      <c r="DS7" s="1186"/>
      <c r="DT7" s="1186"/>
      <c r="DU7" s="1187"/>
      <c r="DV7" s="1182"/>
      <c r="DW7" s="1183"/>
      <c r="DX7" s="1183"/>
      <c r="DY7" s="1183"/>
      <c r="DZ7" s="1184"/>
      <c r="EA7" s="254"/>
    </row>
    <row r="8" spans="1:131" s="255" customFormat="1" ht="26.25" customHeight="1" x14ac:dyDescent="0.15">
      <c r="A8" s="261">
        <v>2</v>
      </c>
      <c r="B8" s="1126"/>
      <c r="C8" s="1127"/>
      <c r="D8" s="1127"/>
      <c r="E8" s="1127"/>
      <c r="F8" s="1127"/>
      <c r="G8" s="1127"/>
      <c r="H8" s="1127"/>
      <c r="I8" s="1127"/>
      <c r="J8" s="1127"/>
      <c r="K8" s="1127"/>
      <c r="L8" s="1127"/>
      <c r="M8" s="1127"/>
      <c r="N8" s="1127"/>
      <c r="O8" s="1127"/>
      <c r="P8" s="1128"/>
      <c r="Q8" s="1132"/>
      <c r="R8" s="1133"/>
      <c r="S8" s="1133"/>
      <c r="T8" s="1133"/>
      <c r="U8" s="1133"/>
      <c r="V8" s="1133"/>
      <c r="W8" s="1133"/>
      <c r="X8" s="1133"/>
      <c r="Y8" s="1133"/>
      <c r="Z8" s="1133"/>
      <c r="AA8" s="1133"/>
      <c r="AB8" s="1133"/>
      <c r="AC8" s="1133"/>
      <c r="AD8" s="1133"/>
      <c r="AE8" s="1134"/>
      <c r="AF8" s="1108"/>
      <c r="AG8" s="1109"/>
      <c r="AH8" s="1109"/>
      <c r="AI8" s="1109"/>
      <c r="AJ8" s="1110"/>
      <c r="AK8" s="1175"/>
      <c r="AL8" s="1176"/>
      <c r="AM8" s="1176"/>
      <c r="AN8" s="1176"/>
      <c r="AO8" s="1176"/>
      <c r="AP8" s="1176"/>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c r="BT8" s="1104"/>
      <c r="BU8" s="1104"/>
      <c r="BV8" s="1104"/>
      <c r="BW8" s="1104"/>
      <c r="BX8" s="1104"/>
      <c r="BY8" s="1104"/>
      <c r="BZ8" s="1104"/>
      <c r="CA8" s="1104"/>
      <c r="CB8" s="1104"/>
      <c r="CC8" s="1104"/>
      <c r="CD8" s="1104"/>
      <c r="CE8" s="1104"/>
      <c r="CF8" s="1104"/>
      <c r="CG8" s="1105"/>
      <c r="CH8" s="1078"/>
      <c r="CI8" s="1079"/>
      <c r="CJ8" s="1079"/>
      <c r="CK8" s="1079"/>
      <c r="CL8" s="1080"/>
      <c r="CM8" s="1078"/>
      <c r="CN8" s="1079"/>
      <c r="CO8" s="1079"/>
      <c r="CP8" s="1079"/>
      <c r="CQ8" s="1080"/>
      <c r="CR8" s="1078"/>
      <c r="CS8" s="1079"/>
      <c r="CT8" s="1079"/>
      <c r="CU8" s="1079"/>
      <c r="CV8" s="1080"/>
      <c r="CW8" s="1078"/>
      <c r="CX8" s="1079"/>
      <c r="CY8" s="1079"/>
      <c r="CZ8" s="1079"/>
      <c r="DA8" s="1080"/>
      <c r="DB8" s="1078"/>
      <c r="DC8" s="1079"/>
      <c r="DD8" s="1079"/>
      <c r="DE8" s="1079"/>
      <c r="DF8" s="1080"/>
      <c r="DG8" s="1078"/>
      <c r="DH8" s="1079"/>
      <c r="DI8" s="1079"/>
      <c r="DJ8" s="1079"/>
      <c r="DK8" s="1080"/>
      <c r="DL8" s="1078"/>
      <c r="DM8" s="1079"/>
      <c r="DN8" s="1079"/>
      <c r="DO8" s="1079"/>
      <c r="DP8" s="1080"/>
      <c r="DQ8" s="1078"/>
      <c r="DR8" s="1079"/>
      <c r="DS8" s="1079"/>
      <c r="DT8" s="1079"/>
      <c r="DU8" s="1080"/>
      <c r="DV8" s="1081"/>
      <c r="DW8" s="1082"/>
      <c r="DX8" s="1082"/>
      <c r="DY8" s="1082"/>
      <c r="DZ8" s="1083"/>
      <c r="EA8" s="254"/>
    </row>
    <row r="9" spans="1:131" s="255" customFormat="1" ht="26.25" customHeight="1" x14ac:dyDescent="0.15">
      <c r="A9" s="261">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75"/>
      <c r="AL9" s="1176"/>
      <c r="AM9" s="1176"/>
      <c r="AN9" s="1176"/>
      <c r="AO9" s="1176"/>
      <c r="AP9" s="1176"/>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c r="BT9" s="1104"/>
      <c r="BU9" s="1104"/>
      <c r="BV9" s="1104"/>
      <c r="BW9" s="1104"/>
      <c r="BX9" s="1104"/>
      <c r="BY9" s="1104"/>
      <c r="BZ9" s="1104"/>
      <c r="CA9" s="1104"/>
      <c r="CB9" s="1104"/>
      <c r="CC9" s="1104"/>
      <c r="CD9" s="1104"/>
      <c r="CE9" s="1104"/>
      <c r="CF9" s="1104"/>
      <c r="CG9" s="1105"/>
      <c r="CH9" s="1078"/>
      <c r="CI9" s="1079"/>
      <c r="CJ9" s="1079"/>
      <c r="CK9" s="1079"/>
      <c r="CL9" s="1080"/>
      <c r="CM9" s="1078"/>
      <c r="CN9" s="1079"/>
      <c r="CO9" s="1079"/>
      <c r="CP9" s="1079"/>
      <c r="CQ9" s="1080"/>
      <c r="CR9" s="1078"/>
      <c r="CS9" s="1079"/>
      <c r="CT9" s="1079"/>
      <c r="CU9" s="1079"/>
      <c r="CV9" s="1080"/>
      <c r="CW9" s="1078"/>
      <c r="CX9" s="1079"/>
      <c r="CY9" s="1079"/>
      <c r="CZ9" s="1079"/>
      <c r="DA9" s="1080"/>
      <c r="DB9" s="1078"/>
      <c r="DC9" s="1079"/>
      <c r="DD9" s="1079"/>
      <c r="DE9" s="1079"/>
      <c r="DF9" s="1080"/>
      <c r="DG9" s="1078"/>
      <c r="DH9" s="1079"/>
      <c r="DI9" s="1079"/>
      <c r="DJ9" s="1079"/>
      <c r="DK9" s="1080"/>
      <c r="DL9" s="1078"/>
      <c r="DM9" s="1079"/>
      <c r="DN9" s="1079"/>
      <c r="DO9" s="1079"/>
      <c r="DP9" s="1080"/>
      <c r="DQ9" s="1078"/>
      <c r="DR9" s="1079"/>
      <c r="DS9" s="1079"/>
      <c r="DT9" s="1079"/>
      <c r="DU9" s="1080"/>
      <c r="DV9" s="1081"/>
      <c r="DW9" s="1082"/>
      <c r="DX9" s="1082"/>
      <c r="DY9" s="1082"/>
      <c r="DZ9" s="1083"/>
      <c r="EA9" s="254"/>
    </row>
    <row r="10" spans="1:131" s="255" customFormat="1" ht="26.25" customHeight="1" x14ac:dyDescent="0.15">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x14ac:dyDescent="0.15">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x14ac:dyDescent="0.15">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15">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15">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15">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15">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15">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15">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15">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15">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15">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383</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
      <c r="A23" s="264" t="s">
        <v>384</v>
      </c>
      <c r="B23" s="1033" t="s">
        <v>385</v>
      </c>
      <c r="C23" s="1034"/>
      <c r="D23" s="1034"/>
      <c r="E23" s="1034"/>
      <c r="F23" s="1034"/>
      <c r="G23" s="1034"/>
      <c r="H23" s="1034"/>
      <c r="I23" s="1034"/>
      <c r="J23" s="1034"/>
      <c r="K23" s="1034"/>
      <c r="L23" s="1034"/>
      <c r="M23" s="1034"/>
      <c r="N23" s="1034"/>
      <c r="O23" s="1034"/>
      <c r="P23" s="1035"/>
      <c r="Q23" s="1157"/>
      <c r="R23" s="1158"/>
      <c r="S23" s="1158"/>
      <c r="T23" s="1158"/>
      <c r="U23" s="1158"/>
      <c r="V23" s="1158"/>
      <c r="W23" s="1158"/>
      <c r="X23" s="1158"/>
      <c r="Y23" s="1158"/>
      <c r="Z23" s="1158"/>
      <c r="AA23" s="1158"/>
      <c r="AB23" s="1158"/>
      <c r="AC23" s="1158"/>
      <c r="AD23" s="1158"/>
      <c r="AE23" s="1159"/>
      <c r="AF23" s="1160">
        <v>118</v>
      </c>
      <c r="AG23" s="1158"/>
      <c r="AH23" s="1158"/>
      <c r="AI23" s="1158"/>
      <c r="AJ23" s="1161"/>
      <c r="AK23" s="1162"/>
      <c r="AL23" s="1163"/>
      <c r="AM23" s="1163"/>
      <c r="AN23" s="1163"/>
      <c r="AO23" s="1163"/>
      <c r="AP23" s="1158"/>
      <c r="AQ23" s="1158"/>
      <c r="AR23" s="1158"/>
      <c r="AS23" s="1158"/>
      <c r="AT23" s="1158"/>
      <c r="AU23" s="1164"/>
      <c r="AV23" s="1164"/>
      <c r="AW23" s="1164"/>
      <c r="AX23" s="1164"/>
      <c r="AY23" s="1165"/>
      <c r="AZ23" s="1154" t="s">
        <v>386</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15">
      <c r="A24" s="1153" t="s">
        <v>387</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
      <c r="A25" s="1152" t="s">
        <v>388</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15">
      <c r="A26" s="1084" t="s">
        <v>365</v>
      </c>
      <c r="B26" s="1085"/>
      <c r="C26" s="1085"/>
      <c r="D26" s="1085"/>
      <c r="E26" s="1085"/>
      <c r="F26" s="1085"/>
      <c r="G26" s="1085"/>
      <c r="H26" s="1085"/>
      <c r="I26" s="1085"/>
      <c r="J26" s="1085"/>
      <c r="K26" s="1085"/>
      <c r="L26" s="1085"/>
      <c r="M26" s="1085"/>
      <c r="N26" s="1085"/>
      <c r="O26" s="1085"/>
      <c r="P26" s="1086"/>
      <c r="Q26" s="1090" t="s">
        <v>389</v>
      </c>
      <c r="R26" s="1091"/>
      <c r="S26" s="1091"/>
      <c r="T26" s="1091"/>
      <c r="U26" s="1092"/>
      <c r="V26" s="1090" t="s">
        <v>390</v>
      </c>
      <c r="W26" s="1091"/>
      <c r="X26" s="1091"/>
      <c r="Y26" s="1091"/>
      <c r="Z26" s="1092"/>
      <c r="AA26" s="1090" t="s">
        <v>391</v>
      </c>
      <c r="AB26" s="1091"/>
      <c r="AC26" s="1091"/>
      <c r="AD26" s="1091"/>
      <c r="AE26" s="1091"/>
      <c r="AF26" s="1148" t="s">
        <v>392</v>
      </c>
      <c r="AG26" s="1097"/>
      <c r="AH26" s="1097"/>
      <c r="AI26" s="1097"/>
      <c r="AJ26" s="1149"/>
      <c r="AK26" s="1091" t="s">
        <v>393</v>
      </c>
      <c r="AL26" s="1091"/>
      <c r="AM26" s="1091"/>
      <c r="AN26" s="1091"/>
      <c r="AO26" s="1092"/>
      <c r="AP26" s="1090" t="s">
        <v>394</v>
      </c>
      <c r="AQ26" s="1091"/>
      <c r="AR26" s="1091"/>
      <c r="AS26" s="1091"/>
      <c r="AT26" s="1092"/>
      <c r="AU26" s="1090" t="s">
        <v>395</v>
      </c>
      <c r="AV26" s="1091"/>
      <c r="AW26" s="1091"/>
      <c r="AX26" s="1091"/>
      <c r="AY26" s="1092"/>
      <c r="AZ26" s="1090" t="s">
        <v>396</v>
      </c>
      <c r="BA26" s="1091"/>
      <c r="BB26" s="1091"/>
      <c r="BC26" s="1091"/>
      <c r="BD26" s="1092"/>
      <c r="BE26" s="1090" t="s">
        <v>372</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15">
      <c r="A28" s="266">
        <v>1</v>
      </c>
      <c r="B28" s="1139" t="s">
        <v>397</v>
      </c>
      <c r="C28" s="1140"/>
      <c r="D28" s="1140"/>
      <c r="E28" s="1140"/>
      <c r="F28" s="1140"/>
      <c r="G28" s="1140"/>
      <c r="H28" s="1140"/>
      <c r="I28" s="1140"/>
      <c r="J28" s="1140"/>
      <c r="K28" s="1140"/>
      <c r="L28" s="1140"/>
      <c r="M28" s="1140"/>
      <c r="N28" s="1140"/>
      <c r="O28" s="1140"/>
      <c r="P28" s="1141"/>
      <c r="Q28" s="1142">
        <v>433</v>
      </c>
      <c r="R28" s="1143"/>
      <c r="S28" s="1143"/>
      <c r="T28" s="1143"/>
      <c r="U28" s="1143"/>
      <c r="V28" s="1143">
        <v>431</v>
      </c>
      <c r="W28" s="1143"/>
      <c r="X28" s="1143"/>
      <c r="Y28" s="1143"/>
      <c r="Z28" s="1143"/>
      <c r="AA28" s="1143">
        <v>2</v>
      </c>
      <c r="AB28" s="1143"/>
      <c r="AC28" s="1143"/>
      <c r="AD28" s="1143"/>
      <c r="AE28" s="1144"/>
      <c r="AF28" s="1145">
        <v>2</v>
      </c>
      <c r="AG28" s="1143"/>
      <c r="AH28" s="1143"/>
      <c r="AI28" s="1143"/>
      <c r="AJ28" s="1146"/>
      <c r="AK28" s="1147">
        <v>31</v>
      </c>
      <c r="AL28" s="1135"/>
      <c r="AM28" s="1135"/>
      <c r="AN28" s="1135"/>
      <c r="AO28" s="1135"/>
      <c r="AP28" s="1135" t="s">
        <v>577</v>
      </c>
      <c r="AQ28" s="1135"/>
      <c r="AR28" s="1135"/>
      <c r="AS28" s="1135"/>
      <c r="AT28" s="1135"/>
      <c r="AU28" s="1135" t="s">
        <v>577</v>
      </c>
      <c r="AV28" s="1135"/>
      <c r="AW28" s="1135"/>
      <c r="AX28" s="1135"/>
      <c r="AY28" s="1135"/>
      <c r="AZ28" s="1136" t="s">
        <v>577</v>
      </c>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15">
      <c r="A29" s="266">
        <v>2</v>
      </c>
      <c r="B29" s="1126" t="s">
        <v>398</v>
      </c>
      <c r="C29" s="1127"/>
      <c r="D29" s="1127"/>
      <c r="E29" s="1127"/>
      <c r="F29" s="1127"/>
      <c r="G29" s="1127"/>
      <c r="H29" s="1127"/>
      <c r="I29" s="1127"/>
      <c r="J29" s="1127"/>
      <c r="K29" s="1127"/>
      <c r="L29" s="1127"/>
      <c r="M29" s="1127"/>
      <c r="N29" s="1127"/>
      <c r="O29" s="1127"/>
      <c r="P29" s="1128"/>
      <c r="Q29" s="1132">
        <v>507</v>
      </c>
      <c r="R29" s="1133"/>
      <c r="S29" s="1133"/>
      <c r="T29" s="1133"/>
      <c r="U29" s="1133"/>
      <c r="V29" s="1133">
        <v>504</v>
      </c>
      <c r="W29" s="1133"/>
      <c r="X29" s="1133"/>
      <c r="Y29" s="1133"/>
      <c r="Z29" s="1133"/>
      <c r="AA29" s="1133">
        <v>3</v>
      </c>
      <c r="AB29" s="1133"/>
      <c r="AC29" s="1133"/>
      <c r="AD29" s="1133"/>
      <c r="AE29" s="1134"/>
      <c r="AF29" s="1108">
        <v>3</v>
      </c>
      <c r="AG29" s="1109"/>
      <c r="AH29" s="1109"/>
      <c r="AI29" s="1109"/>
      <c r="AJ29" s="1110"/>
      <c r="AK29" s="1069">
        <v>76</v>
      </c>
      <c r="AL29" s="1060"/>
      <c r="AM29" s="1060"/>
      <c r="AN29" s="1060"/>
      <c r="AO29" s="1060"/>
      <c r="AP29" s="1060" t="s">
        <v>577</v>
      </c>
      <c r="AQ29" s="1060"/>
      <c r="AR29" s="1060"/>
      <c r="AS29" s="1060"/>
      <c r="AT29" s="1060"/>
      <c r="AU29" s="1060" t="s">
        <v>577</v>
      </c>
      <c r="AV29" s="1060"/>
      <c r="AW29" s="1060"/>
      <c r="AX29" s="1060"/>
      <c r="AY29" s="1060"/>
      <c r="AZ29" s="1131" t="s">
        <v>577</v>
      </c>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15">
      <c r="A30" s="266">
        <v>3</v>
      </c>
      <c r="B30" s="1126" t="s">
        <v>399</v>
      </c>
      <c r="C30" s="1127"/>
      <c r="D30" s="1127"/>
      <c r="E30" s="1127"/>
      <c r="F30" s="1127"/>
      <c r="G30" s="1127"/>
      <c r="H30" s="1127"/>
      <c r="I30" s="1127"/>
      <c r="J30" s="1127"/>
      <c r="K30" s="1127"/>
      <c r="L30" s="1127"/>
      <c r="M30" s="1127"/>
      <c r="N30" s="1127"/>
      <c r="O30" s="1127"/>
      <c r="P30" s="1128"/>
      <c r="Q30" s="1132">
        <v>51</v>
      </c>
      <c r="R30" s="1133"/>
      <c r="S30" s="1133"/>
      <c r="T30" s="1133"/>
      <c r="U30" s="1133"/>
      <c r="V30" s="1133">
        <v>51</v>
      </c>
      <c r="W30" s="1133"/>
      <c r="X30" s="1133"/>
      <c r="Y30" s="1133"/>
      <c r="Z30" s="1133"/>
      <c r="AA30" s="1133" t="s">
        <v>577</v>
      </c>
      <c r="AB30" s="1133"/>
      <c r="AC30" s="1133"/>
      <c r="AD30" s="1133"/>
      <c r="AE30" s="1134"/>
      <c r="AF30" s="1108" t="s">
        <v>400</v>
      </c>
      <c r="AG30" s="1109"/>
      <c r="AH30" s="1109"/>
      <c r="AI30" s="1109"/>
      <c r="AJ30" s="1110"/>
      <c r="AK30" s="1069">
        <v>14</v>
      </c>
      <c r="AL30" s="1060"/>
      <c r="AM30" s="1060"/>
      <c r="AN30" s="1060"/>
      <c r="AO30" s="1060"/>
      <c r="AP30" s="1060" t="s">
        <v>577</v>
      </c>
      <c r="AQ30" s="1060"/>
      <c r="AR30" s="1060"/>
      <c r="AS30" s="1060"/>
      <c r="AT30" s="1060"/>
      <c r="AU30" s="1060" t="s">
        <v>577</v>
      </c>
      <c r="AV30" s="1060"/>
      <c r="AW30" s="1060"/>
      <c r="AX30" s="1060"/>
      <c r="AY30" s="1060"/>
      <c r="AZ30" s="1131" t="s">
        <v>577</v>
      </c>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15">
      <c r="A31" s="266">
        <v>4</v>
      </c>
      <c r="B31" s="1126" t="s">
        <v>401</v>
      </c>
      <c r="C31" s="1127"/>
      <c r="D31" s="1127"/>
      <c r="E31" s="1127"/>
      <c r="F31" s="1127"/>
      <c r="G31" s="1127"/>
      <c r="H31" s="1127"/>
      <c r="I31" s="1127"/>
      <c r="J31" s="1127"/>
      <c r="K31" s="1127"/>
      <c r="L31" s="1127"/>
      <c r="M31" s="1127"/>
      <c r="N31" s="1127"/>
      <c r="O31" s="1127"/>
      <c r="P31" s="1128"/>
      <c r="Q31" s="1132">
        <v>163</v>
      </c>
      <c r="R31" s="1133"/>
      <c r="S31" s="1133"/>
      <c r="T31" s="1133"/>
      <c r="U31" s="1133"/>
      <c r="V31" s="1133">
        <v>135</v>
      </c>
      <c r="W31" s="1133"/>
      <c r="X31" s="1133"/>
      <c r="Y31" s="1133"/>
      <c r="Z31" s="1133"/>
      <c r="AA31" s="1133">
        <v>28</v>
      </c>
      <c r="AB31" s="1133"/>
      <c r="AC31" s="1133"/>
      <c r="AD31" s="1133"/>
      <c r="AE31" s="1134"/>
      <c r="AF31" s="1108">
        <v>28</v>
      </c>
      <c r="AG31" s="1109"/>
      <c r="AH31" s="1109"/>
      <c r="AI31" s="1109"/>
      <c r="AJ31" s="1110"/>
      <c r="AK31" s="1069">
        <v>60</v>
      </c>
      <c r="AL31" s="1060"/>
      <c r="AM31" s="1060"/>
      <c r="AN31" s="1060"/>
      <c r="AO31" s="1060"/>
      <c r="AP31" s="1060">
        <v>698</v>
      </c>
      <c r="AQ31" s="1060"/>
      <c r="AR31" s="1060"/>
      <c r="AS31" s="1060"/>
      <c r="AT31" s="1060"/>
      <c r="AU31" s="1060">
        <v>41</v>
      </c>
      <c r="AV31" s="1060"/>
      <c r="AW31" s="1060"/>
      <c r="AX31" s="1060"/>
      <c r="AY31" s="1060"/>
      <c r="AZ31" s="1131" t="s">
        <v>577</v>
      </c>
      <c r="BA31" s="1131"/>
      <c r="BB31" s="1131"/>
      <c r="BC31" s="1131"/>
      <c r="BD31" s="1131"/>
      <c r="BE31" s="1121" t="s">
        <v>402</v>
      </c>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15">
      <c r="A32" s="266">
        <v>5</v>
      </c>
      <c r="B32" s="1126" t="s">
        <v>403</v>
      </c>
      <c r="C32" s="1127"/>
      <c r="D32" s="1127"/>
      <c r="E32" s="1127"/>
      <c r="F32" s="1127"/>
      <c r="G32" s="1127"/>
      <c r="H32" s="1127"/>
      <c r="I32" s="1127"/>
      <c r="J32" s="1127"/>
      <c r="K32" s="1127"/>
      <c r="L32" s="1127"/>
      <c r="M32" s="1127"/>
      <c r="N32" s="1127"/>
      <c r="O32" s="1127"/>
      <c r="P32" s="1128"/>
      <c r="Q32" s="1132">
        <v>430</v>
      </c>
      <c r="R32" s="1133"/>
      <c r="S32" s="1133"/>
      <c r="T32" s="1133"/>
      <c r="U32" s="1133"/>
      <c r="V32" s="1133">
        <v>403</v>
      </c>
      <c r="W32" s="1133"/>
      <c r="X32" s="1133"/>
      <c r="Y32" s="1133"/>
      <c r="Z32" s="1133"/>
      <c r="AA32" s="1133">
        <v>27</v>
      </c>
      <c r="AB32" s="1133"/>
      <c r="AC32" s="1133"/>
      <c r="AD32" s="1133"/>
      <c r="AE32" s="1134"/>
      <c r="AF32" s="1108">
        <v>27</v>
      </c>
      <c r="AG32" s="1109"/>
      <c r="AH32" s="1109"/>
      <c r="AI32" s="1109"/>
      <c r="AJ32" s="1110"/>
      <c r="AK32" s="1069">
        <v>281</v>
      </c>
      <c r="AL32" s="1060"/>
      <c r="AM32" s="1060"/>
      <c r="AN32" s="1060"/>
      <c r="AO32" s="1060"/>
      <c r="AP32" s="1060">
        <v>1747</v>
      </c>
      <c r="AQ32" s="1060"/>
      <c r="AR32" s="1060"/>
      <c r="AS32" s="1060"/>
      <c r="AT32" s="1060"/>
      <c r="AU32" s="1060">
        <v>253</v>
      </c>
      <c r="AV32" s="1060"/>
      <c r="AW32" s="1060"/>
      <c r="AX32" s="1060"/>
      <c r="AY32" s="1060"/>
      <c r="AZ32" s="1131" t="s">
        <v>577</v>
      </c>
      <c r="BA32" s="1131"/>
      <c r="BB32" s="1131"/>
      <c r="BC32" s="1131"/>
      <c r="BD32" s="1131"/>
      <c r="BE32" s="1121" t="s">
        <v>404</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15">
      <c r="A33" s="266">
        <v>6</v>
      </c>
      <c r="B33" s="1126" t="s">
        <v>405</v>
      </c>
      <c r="C33" s="1127"/>
      <c r="D33" s="1127"/>
      <c r="E33" s="1127"/>
      <c r="F33" s="1127"/>
      <c r="G33" s="1127"/>
      <c r="H33" s="1127"/>
      <c r="I33" s="1127"/>
      <c r="J33" s="1127"/>
      <c r="K33" s="1127"/>
      <c r="L33" s="1127"/>
      <c r="M33" s="1127"/>
      <c r="N33" s="1127"/>
      <c r="O33" s="1127"/>
      <c r="P33" s="1128"/>
      <c r="Q33" s="1132">
        <v>43</v>
      </c>
      <c r="R33" s="1133"/>
      <c r="S33" s="1133"/>
      <c r="T33" s="1133"/>
      <c r="U33" s="1133"/>
      <c r="V33" s="1133">
        <v>43</v>
      </c>
      <c r="W33" s="1133"/>
      <c r="X33" s="1133"/>
      <c r="Y33" s="1133"/>
      <c r="Z33" s="1133"/>
      <c r="AA33" s="1133" t="s">
        <v>577</v>
      </c>
      <c r="AB33" s="1133"/>
      <c r="AC33" s="1133"/>
      <c r="AD33" s="1133"/>
      <c r="AE33" s="1134"/>
      <c r="AF33" s="1108">
        <v>0</v>
      </c>
      <c r="AG33" s="1109"/>
      <c r="AH33" s="1109"/>
      <c r="AI33" s="1109"/>
      <c r="AJ33" s="1110"/>
      <c r="AK33" s="1069">
        <v>39</v>
      </c>
      <c r="AL33" s="1060"/>
      <c r="AM33" s="1060"/>
      <c r="AN33" s="1060"/>
      <c r="AO33" s="1060"/>
      <c r="AP33" s="1060">
        <v>81</v>
      </c>
      <c r="AQ33" s="1060"/>
      <c r="AR33" s="1060"/>
      <c r="AS33" s="1060"/>
      <c r="AT33" s="1060"/>
      <c r="AU33" s="1060">
        <v>24</v>
      </c>
      <c r="AV33" s="1060"/>
      <c r="AW33" s="1060"/>
      <c r="AX33" s="1060"/>
      <c r="AY33" s="1060"/>
      <c r="AZ33" s="1131" t="s">
        <v>577</v>
      </c>
      <c r="BA33" s="1131"/>
      <c r="BB33" s="1131"/>
      <c r="BC33" s="1131"/>
      <c r="BD33" s="1131"/>
      <c r="BE33" s="1121" t="s">
        <v>402</v>
      </c>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15">
      <c r="A34" s="266">
        <v>7</v>
      </c>
      <c r="B34" s="1126"/>
      <c r="C34" s="1127"/>
      <c r="D34" s="1127"/>
      <c r="E34" s="1127"/>
      <c r="F34" s="1127"/>
      <c r="G34" s="1127"/>
      <c r="H34" s="1127"/>
      <c r="I34" s="1127"/>
      <c r="J34" s="1127"/>
      <c r="K34" s="1127"/>
      <c r="L34" s="1127"/>
      <c r="M34" s="1127"/>
      <c r="N34" s="1127"/>
      <c r="O34" s="1127"/>
      <c r="P34" s="1128"/>
      <c r="Q34" s="1132"/>
      <c r="R34" s="1133"/>
      <c r="S34" s="1133"/>
      <c r="T34" s="1133"/>
      <c r="U34" s="1133"/>
      <c r="V34" s="1133"/>
      <c r="W34" s="1133"/>
      <c r="X34" s="1133"/>
      <c r="Y34" s="1133"/>
      <c r="Z34" s="1133"/>
      <c r="AA34" s="1133"/>
      <c r="AB34" s="1133"/>
      <c r="AC34" s="1133"/>
      <c r="AD34" s="1133"/>
      <c r="AE34" s="1134"/>
      <c r="AF34" s="1108"/>
      <c r="AG34" s="1109"/>
      <c r="AH34" s="1109"/>
      <c r="AI34" s="1109"/>
      <c r="AJ34" s="1110"/>
      <c r="AK34" s="1069"/>
      <c r="AL34" s="1060"/>
      <c r="AM34" s="1060"/>
      <c r="AN34" s="1060"/>
      <c r="AO34" s="1060"/>
      <c r="AP34" s="1060"/>
      <c r="AQ34" s="1060"/>
      <c r="AR34" s="1060"/>
      <c r="AS34" s="1060"/>
      <c r="AT34" s="1060"/>
      <c r="AU34" s="1060"/>
      <c r="AV34" s="1060"/>
      <c r="AW34" s="1060"/>
      <c r="AX34" s="1060"/>
      <c r="AY34" s="1060"/>
      <c r="AZ34" s="1131"/>
      <c r="BA34" s="1131"/>
      <c r="BB34" s="1131"/>
      <c r="BC34" s="1131"/>
      <c r="BD34" s="1131"/>
      <c r="BE34" s="1121"/>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15">
      <c r="A35" s="266">
        <v>8</v>
      </c>
      <c r="B35" s="1126"/>
      <c r="C35" s="1127"/>
      <c r="D35" s="1127"/>
      <c r="E35" s="1127"/>
      <c r="F35" s="1127"/>
      <c r="G35" s="1127"/>
      <c r="H35" s="1127"/>
      <c r="I35" s="1127"/>
      <c r="J35" s="1127"/>
      <c r="K35" s="1127"/>
      <c r="L35" s="1127"/>
      <c r="M35" s="1127"/>
      <c r="N35" s="1127"/>
      <c r="O35" s="1127"/>
      <c r="P35" s="1128"/>
      <c r="Q35" s="1132"/>
      <c r="R35" s="1133"/>
      <c r="S35" s="1133"/>
      <c r="T35" s="1133"/>
      <c r="U35" s="1133"/>
      <c r="V35" s="1133"/>
      <c r="W35" s="1133"/>
      <c r="X35" s="1133"/>
      <c r="Y35" s="1133"/>
      <c r="Z35" s="1133"/>
      <c r="AA35" s="1133"/>
      <c r="AB35" s="1133"/>
      <c r="AC35" s="1133"/>
      <c r="AD35" s="1133"/>
      <c r="AE35" s="1134"/>
      <c r="AF35" s="1108"/>
      <c r="AG35" s="1109"/>
      <c r="AH35" s="1109"/>
      <c r="AI35" s="1109"/>
      <c r="AJ35" s="1110"/>
      <c r="AK35" s="1069"/>
      <c r="AL35" s="1060"/>
      <c r="AM35" s="1060"/>
      <c r="AN35" s="1060"/>
      <c r="AO35" s="1060"/>
      <c r="AP35" s="1060"/>
      <c r="AQ35" s="1060"/>
      <c r="AR35" s="1060"/>
      <c r="AS35" s="1060"/>
      <c r="AT35" s="1060"/>
      <c r="AU35" s="1060"/>
      <c r="AV35" s="1060"/>
      <c r="AW35" s="1060"/>
      <c r="AX35" s="1060"/>
      <c r="AY35" s="1060"/>
      <c r="AZ35" s="1131"/>
      <c r="BA35" s="1131"/>
      <c r="BB35" s="1131"/>
      <c r="BC35" s="1131"/>
      <c r="BD35" s="1131"/>
      <c r="BE35" s="1121"/>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15">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15">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15">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15">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15">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15">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15">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15">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15">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15">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15">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15">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15">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15">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15">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15">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15">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15">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15">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15">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15">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15">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15">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15">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15">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15">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406</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
      <c r="A63" s="264" t="s">
        <v>384</v>
      </c>
      <c r="B63" s="1033" t="s">
        <v>407</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60</v>
      </c>
      <c r="AG63" s="1048"/>
      <c r="AH63" s="1048"/>
      <c r="AI63" s="1048"/>
      <c r="AJ63" s="1119"/>
      <c r="AK63" s="1120"/>
      <c r="AL63" s="1052"/>
      <c r="AM63" s="1052"/>
      <c r="AN63" s="1052"/>
      <c r="AO63" s="1052"/>
      <c r="AP63" s="1048"/>
      <c r="AQ63" s="1048"/>
      <c r="AR63" s="1048"/>
      <c r="AS63" s="1048"/>
      <c r="AT63" s="1048"/>
      <c r="AU63" s="1048"/>
      <c r="AV63" s="1048"/>
      <c r="AW63" s="1048"/>
      <c r="AX63" s="1048"/>
      <c r="AY63" s="1048"/>
      <c r="AZ63" s="1114"/>
      <c r="BA63" s="1114"/>
      <c r="BB63" s="1114"/>
      <c r="BC63" s="1114"/>
      <c r="BD63" s="1114"/>
      <c r="BE63" s="1049"/>
      <c r="BF63" s="1049"/>
      <c r="BG63" s="1049"/>
      <c r="BH63" s="1049"/>
      <c r="BI63" s="1050"/>
      <c r="BJ63" s="1115" t="s">
        <v>408</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
      <c r="A65" s="252" t="s">
        <v>409</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15">
      <c r="A66" s="1084" t="s">
        <v>410</v>
      </c>
      <c r="B66" s="1085"/>
      <c r="C66" s="1085"/>
      <c r="D66" s="1085"/>
      <c r="E66" s="1085"/>
      <c r="F66" s="1085"/>
      <c r="G66" s="1085"/>
      <c r="H66" s="1085"/>
      <c r="I66" s="1085"/>
      <c r="J66" s="1085"/>
      <c r="K66" s="1085"/>
      <c r="L66" s="1085"/>
      <c r="M66" s="1085"/>
      <c r="N66" s="1085"/>
      <c r="O66" s="1085"/>
      <c r="P66" s="1086"/>
      <c r="Q66" s="1090" t="s">
        <v>411</v>
      </c>
      <c r="R66" s="1091"/>
      <c r="S66" s="1091"/>
      <c r="T66" s="1091"/>
      <c r="U66" s="1092"/>
      <c r="V66" s="1090" t="s">
        <v>390</v>
      </c>
      <c r="W66" s="1091"/>
      <c r="X66" s="1091"/>
      <c r="Y66" s="1091"/>
      <c r="Z66" s="1092"/>
      <c r="AA66" s="1090" t="s">
        <v>412</v>
      </c>
      <c r="AB66" s="1091"/>
      <c r="AC66" s="1091"/>
      <c r="AD66" s="1091"/>
      <c r="AE66" s="1092"/>
      <c r="AF66" s="1096" t="s">
        <v>413</v>
      </c>
      <c r="AG66" s="1097"/>
      <c r="AH66" s="1097"/>
      <c r="AI66" s="1097"/>
      <c r="AJ66" s="1098"/>
      <c r="AK66" s="1090" t="s">
        <v>414</v>
      </c>
      <c r="AL66" s="1085"/>
      <c r="AM66" s="1085"/>
      <c r="AN66" s="1085"/>
      <c r="AO66" s="1086"/>
      <c r="AP66" s="1090" t="s">
        <v>415</v>
      </c>
      <c r="AQ66" s="1091"/>
      <c r="AR66" s="1091"/>
      <c r="AS66" s="1091"/>
      <c r="AT66" s="1092"/>
      <c r="AU66" s="1090" t="s">
        <v>416</v>
      </c>
      <c r="AV66" s="1091"/>
      <c r="AW66" s="1091"/>
      <c r="AX66" s="1091"/>
      <c r="AY66" s="1092"/>
      <c r="AZ66" s="1090" t="s">
        <v>372</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4" t="s">
        <v>598</v>
      </c>
      <c r="C68" s="1075"/>
      <c r="D68" s="1075"/>
      <c r="E68" s="1075"/>
      <c r="F68" s="1075"/>
      <c r="G68" s="1075"/>
      <c r="H68" s="1075"/>
      <c r="I68" s="1075"/>
      <c r="J68" s="1075"/>
      <c r="K68" s="1075"/>
      <c r="L68" s="1075"/>
      <c r="M68" s="1075"/>
      <c r="N68" s="1075"/>
      <c r="O68" s="1075"/>
      <c r="P68" s="1076"/>
      <c r="Q68" s="1077">
        <v>4446</v>
      </c>
      <c r="R68" s="1071"/>
      <c r="S68" s="1071"/>
      <c r="T68" s="1071"/>
      <c r="U68" s="1071"/>
      <c r="V68" s="1071">
        <v>4244</v>
      </c>
      <c r="W68" s="1071"/>
      <c r="X68" s="1071"/>
      <c r="Y68" s="1071"/>
      <c r="Z68" s="1071"/>
      <c r="AA68" s="1071">
        <v>202</v>
      </c>
      <c r="AB68" s="1071"/>
      <c r="AC68" s="1071"/>
      <c r="AD68" s="1071"/>
      <c r="AE68" s="1071"/>
      <c r="AF68" s="1071">
        <v>202</v>
      </c>
      <c r="AG68" s="1071"/>
      <c r="AH68" s="1071"/>
      <c r="AI68" s="1071"/>
      <c r="AJ68" s="1071"/>
      <c r="AK68" s="1071">
        <v>1</v>
      </c>
      <c r="AL68" s="1071"/>
      <c r="AM68" s="1071"/>
      <c r="AN68" s="1071"/>
      <c r="AO68" s="1071"/>
      <c r="AP68" s="1071">
        <v>466</v>
      </c>
      <c r="AQ68" s="1071"/>
      <c r="AR68" s="1071"/>
      <c r="AS68" s="1071"/>
      <c r="AT68" s="1071"/>
      <c r="AU68" s="1071">
        <v>11</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599</v>
      </c>
      <c r="C69" s="1064"/>
      <c r="D69" s="1064"/>
      <c r="E69" s="1064"/>
      <c r="F69" s="1064"/>
      <c r="G69" s="1064"/>
      <c r="H69" s="1064"/>
      <c r="I69" s="1064"/>
      <c r="J69" s="1064"/>
      <c r="K69" s="1064"/>
      <c r="L69" s="1064"/>
      <c r="M69" s="1064"/>
      <c r="N69" s="1064"/>
      <c r="O69" s="1064"/>
      <c r="P69" s="1065"/>
      <c r="Q69" s="1066">
        <v>30</v>
      </c>
      <c r="R69" s="1060"/>
      <c r="S69" s="1060"/>
      <c r="T69" s="1060"/>
      <c r="U69" s="1060"/>
      <c r="V69" s="1060">
        <v>14</v>
      </c>
      <c r="W69" s="1060"/>
      <c r="X69" s="1060"/>
      <c r="Y69" s="1060"/>
      <c r="Z69" s="1060"/>
      <c r="AA69" s="1060">
        <v>16</v>
      </c>
      <c r="AB69" s="1060"/>
      <c r="AC69" s="1060"/>
      <c r="AD69" s="1060"/>
      <c r="AE69" s="1060"/>
      <c r="AF69" s="1060">
        <v>16</v>
      </c>
      <c r="AG69" s="1060"/>
      <c r="AH69" s="1060"/>
      <c r="AI69" s="1060"/>
      <c r="AJ69" s="1060"/>
      <c r="AK69" s="1060" t="s">
        <v>601</v>
      </c>
      <c r="AL69" s="1060"/>
      <c r="AM69" s="1060"/>
      <c r="AN69" s="1060"/>
      <c r="AO69" s="1060"/>
      <c r="AP69" s="1060" t="s">
        <v>601</v>
      </c>
      <c r="AQ69" s="1060"/>
      <c r="AR69" s="1060"/>
      <c r="AS69" s="1060"/>
      <c r="AT69" s="1060"/>
      <c r="AU69" s="1060" t="s">
        <v>601</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585</v>
      </c>
      <c r="C70" s="1064"/>
      <c r="D70" s="1064"/>
      <c r="E70" s="1064"/>
      <c r="F70" s="1064"/>
      <c r="G70" s="1064"/>
      <c r="H70" s="1064"/>
      <c r="I70" s="1064"/>
      <c r="J70" s="1064"/>
      <c r="K70" s="1064"/>
      <c r="L70" s="1064"/>
      <c r="M70" s="1064"/>
      <c r="N70" s="1064"/>
      <c r="O70" s="1064"/>
      <c r="P70" s="1065"/>
      <c r="Q70" s="1066">
        <v>1048</v>
      </c>
      <c r="R70" s="1060"/>
      <c r="S70" s="1060"/>
      <c r="T70" s="1060"/>
      <c r="U70" s="1060"/>
      <c r="V70" s="1060">
        <v>1001</v>
      </c>
      <c r="W70" s="1060"/>
      <c r="X70" s="1060"/>
      <c r="Y70" s="1060"/>
      <c r="Z70" s="1060"/>
      <c r="AA70" s="1060">
        <v>47</v>
      </c>
      <c r="AB70" s="1060"/>
      <c r="AC70" s="1060"/>
      <c r="AD70" s="1060"/>
      <c r="AE70" s="1060"/>
      <c r="AF70" s="1060">
        <v>47</v>
      </c>
      <c r="AG70" s="1060"/>
      <c r="AH70" s="1060"/>
      <c r="AI70" s="1060"/>
      <c r="AJ70" s="1060"/>
      <c r="AK70" s="1060">
        <v>42</v>
      </c>
      <c r="AL70" s="1060"/>
      <c r="AM70" s="1060"/>
      <c r="AN70" s="1060"/>
      <c r="AO70" s="1060"/>
      <c r="AP70" s="1060" t="s">
        <v>601</v>
      </c>
      <c r="AQ70" s="1060"/>
      <c r="AR70" s="1060"/>
      <c r="AS70" s="1060"/>
      <c r="AT70" s="1060"/>
      <c r="AU70" s="1060" t="s">
        <v>601</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586</v>
      </c>
      <c r="C71" s="1064"/>
      <c r="D71" s="1064"/>
      <c r="E71" s="1064"/>
      <c r="F71" s="1064"/>
      <c r="G71" s="1064"/>
      <c r="H71" s="1064"/>
      <c r="I71" s="1064"/>
      <c r="J71" s="1064"/>
      <c r="K71" s="1064"/>
      <c r="L71" s="1064"/>
      <c r="M71" s="1064"/>
      <c r="N71" s="1064"/>
      <c r="O71" s="1064"/>
      <c r="P71" s="1065"/>
      <c r="Q71" s="1066">
        <v>1268</v>
      </c>
      <c r="R71" s="1060"/>
      <c r="S71" s="1060"/>
      <c r="T71" s="1060"/>
      <c r="U71" s="1060"/>
      <c r="V71" s="1060">
        <v>1133</v>
      </c>
      <c r="W71" s="1060"/>
      <c r="X71" s="1060"/>
      <c r="Y71" s="1060"/>
      <c r="Z71" s="1060"/>
      <c r="AA71" s="1060">
        <v>135</v>
      </c>
      <c r="AB71" s="1060"/>
      <c r="AC71" s="1060"/>
      <c r="AD71" s="1060"/>
      <c r="AE71" s="1060"/>
      <c r="AF71" s="1060">
        <v>135</v>
      </c>
      <c r="AG71" s="1060"/>
      <c r="AH71" s="1060"/>
      <c r="AI71" s="1060"/>
      <c r="AJ71" s="1060"/>
      <c r="AK71" s="1060" t="s">
        <v>600</v>
      </c>
      <c r="AL71" s="1060"/>
      <c r="AM71" s="1060"/>
      <c r="AN71" s="1060"/>
      <c r="AO71" s="1060"/>
      <c r="AP71" s="1060" t="s">
        <v>601</v>
      </c>
      <c r="AQ71" s="1060"/>
      <c r="AR71" s="1060"/>
      <c r="AS71" s="1060"/>
      <c r="AT71" s="1060"/>
      <c r="AU71" s="1060" t="s">
        <v>601</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t="s">
        <v>587</v>
      </c>
      <c r="C72" s="1064"/>
      <c r="D72" s="1064"/>
      <c r="E72" s="1064"/>
      <c r="F72" s="1064"/>
      <c r="G72" s="1064"/>
      <c r="H72" s="1064"/>
      <c r="I72" s="1064"/>
      <c r="J72" s="1064"/>
      <c r="K72" s="1064"/>
      <c r="L72" s="1064"/>
      <c r="M72" s="1064"/>
      <c r="N72" s="1064"/>
      <c r="O72" s="1064"/>
      <c r="P72" s="1065"/>
      <c r="Q72" s="1066">
        <v>285242</v>
      </c>
      <c r="R72" s="1060"/>
      <c r="S72" s="1060"/>
      <c r="T72" s="1060"/>
      <c r="U72" s="1060"/>
      <c r="V72" s="1060">
        <v>271656</v>
      </c>
      <c r="W72" s="1060"/>
      <c r="X72" s="1060"/>
      <c r="Y72" s="1060"/>
      <c r="Z72" s="1060"/>
      <c r="AA72" s="1060">
        <v>13586</v>
      </c>
      <c r="AB72" s="1060"/>
      <c r="AC72" s="1060"/>
      <c r="AD72" s="1060"/>
      <c r="AE72" s="1060"/>
      <c r="AF72" s="1060">
        <v>13586</v>
      </c>
      <c r="AG72" s="1060"/>
      <c r="AH72" s="1060"/>
      <c r="AI72" s="1060"/>
      <c r="AJ72" s="1060"/>
      <c r="AK72" s="1060">
        <v>983</v>
      </c>
      <c r="AL72" s="1060"/>
      <c r="AM72" s="1060"/>
      <c r="AN72" s="1060"/>
      <c r="AO72" s="1060"/>
      <c r="AP72" s="1060" t="s">
        <v>601</v>
      </c>
      <c r="AQ72" s="1060"/>
      <c r="AR72" s="1060"/>
      <c r="AS72" s="1060"/>
      <c r="AT72" s="1060"/>
      <c r="AU72" s="1060" t="s">
        <v>601</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t="s">
        <v>588</v>
      </c>
      <c r="C73" s="1064"/>
      <c r="D73" s="1064"/>
      <c r="E73" s="1064"/>
      <c r="F73" s="1064"/>
      <c r="G73" s="1064"/>
      <c r="H73" s="1064"/>
      <c r="I73" s="1064"/>
      <c r="J73" s="1064"/>
      <c r="K73" s="1064"/>
      <c r="L73" s="1064"/>
      <c r="M73" s="1064"/>
      <c r="N73" s="1064"/>
      <c r="O73" s="1064"/>
      <c r="P73" s="1065"/>
      <c r="Q73" s="1066">
        <v>6381</v>
      </c>
      <c r="R73" s="1060"/>
      <c r="S73" s="1060"/>
      <c r="T73" s="1060"/>
      <c r="U73" s="1060"/>
      <c r="V73" s="1060">
        <v>6104</v>
      </c>
      <c r="W73" s="1060"/>
      <c r="X73" s="1060"/>
      <c r="Y73" s="1060"/>
      <c r="Z73" s="1060"/>
      <c r="AA73" s="1060">
        <v>277</v>
      </c>
      <c r="AB73" s="1060"/>
      <c r="AC73" s="1060"/>
      <c r="AD73" s="1060"/>
      <c r="AE73" s="1060"/>
      <c r="AF73" s="1060">
        <v>277</v>
      </c>
      <c r="AG73" s="1060"/>
      <c r="AH73" s="1060"/>
      <c r="AI73" s="1060"/>
      <c r="AJ73" s="1060"/>
      <c r="AK73" s="1060">
        <v>80</v>
      </c>
      <c r="AL73" s="1060"/>
      <c r="AM73" s="1060"/>
      <c r="AN73" s="1060"/>
      <c r="AO73" s="1060"/>
      <c r="AP73" s="1060" t="s">
        <v>601</v>
      </c>
      <c r="AQ73" s="1060"/>
      <c r="AR73" s="1060"/>
      <c r="AS73" s="1060"/>
      <c r="AT73" s="1060"/>
      <c r="AU73" s="1060" t="s">
        <v>602</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t="s">
        <v>589</v>
      </c>
      <c r="C74" s="1064"/>
      <c r="D74" s="1064"/>
      <c r="E74" s="1064"/>
      <c r="F74" s="1064"/>
      <c r="G74" s="1064"/>
      <c r="H74" s="1064"/>
      <c r="I74" s="1064"/>
      <c r="J74" s="1064"/>
      <c r="K74" s="1064"/>
      <c r="L74" s="1064"/>
      <c r="M74" s="1064"/>
      <c r="N74" s="1064"/>
      <c r="O74" s="1064"/>
      <c r="P74" s="1065"/>
      <c r="Q74" s="1066">
        <v>36</v>
      </c>
      <c r="R74" s="1060"/>
      <c r="S74" s="1060"/>
      <c r="T74" s="1060"/>
      <c r="U74" s="1060"/>
      <c r="V74" s="1060">
        <v>33</v>
      </c>
      <c r="W74" s="1060"/>
      <c r="X74" s="1060"/>
      <c r="Y74" s="1060"/>
      <c r="Z74" s="1060"/>
      <c r="AA74" s="1060">
        <v>3</v>
      </c>
      <c r="AB74" s="1060"/>
      <c r="AC74" s="1060"/>
      <c r="AD74" s="1060"/>
      <c r="AE74" s="1060"/>
      <c r="AF74" s="1060">
        <v>3</v>
      </c>
      <c r="AG74" s="1060"/>
      <c r="AH74" s="1060"/>
      <c r="AI74" s="1060"/>
      <c r="AJ74" s="1060"/>
      <c r="AK74" s="1060">
        <v>29</v>
      </c>
      <c r="AL74" s="1060"/>
      <c r="AM74" s="1060"/>
      <c r="AN74" s="1060"/>
      <c r="AO74" s="1060"/>
      <c r="AP74" s="1060" t="s">
        <v>601</v>
      </c>
      <c r="AQ74" s="1060"/>
      <c r="AR74" s="1060"/>
      <c r="AS74" s="1060"/>
      <c r="AT74" s="1060"/>
      <c r="AU74" s="1060" t="s">
        <v>601</v>
      </c>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t="s">
        <v>590</v>
      </c>
      <c r="C75" s="1064"/>
      <c r="D75" s="1064"/>
      <c r="E75" s="1064"/>
      <c r="F75" s="1064"/>
      <c r="G75" s="1064"/>
      <c r="H75" s="1064"/>
      <c r="I75" s="1064"/>
      <c r="J75" s="1064"/>
      <c r="K75" s="1064"/>
      <c r="L75" s="1064"/>
      <c r="M75" s="1064"/>
      <c r="N75" s="1064"/>
      <c r="O75" s="1064"/>
      <c r="P75" s="1065"/>
      <c r="Q75" s="1066">
        <v>48</v>
      </c>
      <c r="R75" s="1060"/>
      <c r="S75" s="1060"/>
      <c r="T75" s="1060"/>
      <c r="U75" s="1060"/>
      <c r="V75" s="1060">
        <v>38</v>
      </c>
      <c r="W75" s="1060"/>
      <c r="X75" s="1060"/>
      <c r="Y75" s="1060"/>
      <c r="Z75" s="1060"/>
      <c r="AA75" s="1060">
        <v>9</v>
      </c>
      <c r="AB75" s="1060"/>
      <c r="AC75" s="1060"/>
      <c r="AD75" s="1060"/>
      <c r="AE75" s="1060"/>
      <c r="AF75" s="1060">
        <v>6</v>
      </c>
      <c r="AG75" s="1060"/>
      <c r="AH75" s="1060"/>
      <c r="AI75" s="1060"/>
      <c r="AJ75" s="1060"/>
      <c r="AK75" s="1060">
        <v>13</v>
      </c>
      <c r="AL75" s="1060"/>
      <c r="AM75" s="1060"/>
      <c r="AN75" s="1060"/>
      <c r="AO75" s="1060"/>
      <c r="AP75" s="1060" t="s">
        <v>602</v>
      </c>
      <c r="AQ75" s="1060"/>
      <c r="AR75" s="1060"/>
      <c r="AS75" s="1060"/>
      <c r="AT75" s="1060"/>
      <c r="AU75" s="1060" t="s">
        <v>601</v>
      </c>
      <c r="AV75" s="1060"/>
      <c r="AW75" s="1060"/>
      <c r="AX75" s="1060"/>
      <c r="AY75" s="1060"/>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t="s">
        <v>591</v>
      </c>
      <c r="C76" s="1064"/>
      <c r="D76" s="1064"/>
      <c r="E76" s="1064"/>
      <c r="F76" s="1064"/>
      <c r="G76" s="1064"/>
      <c r="H76" s="1064"/>
      <c r="I76" s="1064"/>
      <c r="J76" s="1064"/>
      <c r="K76" s="1064"/>
      <c r="L76" s="1064"/>
      <c r="M76" s="1064"/>
      <c r="N76" s="1064"/>
      <c r="O76" s="1064"/>
      <c r="P76" s="1065"/>
      <c r="Q76" s="1070">
        <v>405</v>
      </c>
      <c r="R76" s="1068"/>
      <c r="S76" s="1068"/>
      <c r="T76" s="1068"/>
      <c r="U76" s="1069"/>
      <c r="V76" s="1067">
        <v>374</v>
      </c>
      <c r="W76" s="1068"/>
      <c r="X76" s="1068"/>
      <c r="Y76" s="1068"/>
      <c r="Z76" s="1069"/>
      <c r="AA76" s="1067">
        <v>31</v>
      </c>
      <c r="AB76" s="1068"/>
      <c r="AC76" s="1068"/>
      <c r="AD76" s="1068"/>
      <c r="AE76" s="1069"/>
      <c r="AF76" s="1067">
        <v>30</v>
      </c>
      <c r="AG76" s="1068"/>
      <c r="AH76" s="1068"/>
      <c r="AI76" s="1068"/>
      <c r="AJ76" s="1069"/>
      <c r="AK76" s="1067" t="s">
        <v>601</v>
      </c>
      <c r="AL76" s="1068"/>
      <c r="AM76" s="1068"/>
      <c r="AN76" s="1068"/>
      <c r="AO76" s="1069"/>
      <c r="AP76" s="1067">
        <v>463</v>
      </c>
      <c r="AQ76" s="1068"/>
      <c r="AR76" s="1068"/>
      <c r="AS76" s="1068"/>
      <c r="AT76" s="1069"/>
      <c r="AU76" s="1067">
        <v>15</v>
      </c>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t="s">
        <v>592</v>
      </c>
      <c r="C77" s="1064"/>
      <c r="D77" s="1064"/>
      <c r="E77" s="1064"/>
      <c r="F77" s="1064"/>
      <c r="G77" s="1064"/>
      <c r="H77" s="1064"/>
      <c r="I77" s="1064"/>
      <c r="J77" s="1064"/>
      <c r="K77" s="1064"/>
      <c r="L77" s="1064"/>
      <c r="M77" s="1064"/>
      <c r="N77" s="1064"/>
      <c r="O77" s="1064"/>
      <c r="P77" s="1065"/>
      <c r="Q77" s="1070">
        <v>4744</v>
      </c>
      <c r="R77" s="1068"/>
      <c r="S77" s="1068"/>
      <c r="T77" s="1068"/>
      <c r="U77" s="1069"/>
      <c r="V77" s="1067">
        <v>4690</v>
      </c>
      <c r="W77" s="1068"/>
      <c r="X77" s="1068"/>
      <c r="Y77" s="1068"/>
      <c r="Z77" s="1069"/>
      <c r="AA77" s="1067">
        <v>54</v>
      </c>
      <c r="AB77" s="1068"/>
      <c r="AC77" s="1068"/>
      <c r="AD77" s="1068"/>
      <c r="AE77" s="1069"/>
      <c r="AF77" s="1067">
        <v>54</v>
      </c>
      <c r="AG77" s="1068"/>
      <c r="AH77" s="1068"/>
      <c r="AI77" s="1068"/>
      <c r="AJ77" s="1069"/>
      <c r="AK77" s="1067">
        <v>195</v>
      </c>
      <c r="AL77" s="1068"/>
      <c r="AM77" s="1068"/>
      <c r="AN77" s="1068"/>
      <c r="AO77" s="1069"/>
      <c r="AP77" s="1067">
        <v>149</v>
      </c>
      <c r="AQ77" s="1068"/>
      <c r="AR77" s="1068"/>
      <c r="AS77" s="1068"/>
      <c r="AT77" s="1069"/>
      <c r="AU77" s="1067" t="s">
        <v>601</v>
      </c>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t="s">
        <v>593</v>
      </c>
      <c r="C78" s="1064"/>
      <c r="D78" s="1064"/>
      <c r="E78" s="1064"/>
      <c r="F78" s="1064"/>
      <c r="G78" s="1064"/>
      <c r="H78" s="1064"/>
      <c r="I78" s="1064"/>
      <c r="J78" s="1064"/>
      <c r="K78" s="1064"/>
      <c r="L78" s="1064"/>
      <c r="M78" s="1064"/>
      <c r="N78" s="1064"/>
      <c r="O78" s="1064"/>
      <c r="P78" s="1065"/>
      <c r="Q78" s="1070">
        <v>186</v>
      </c>
      <c r="R78" s="1068"/>
      <c r="S78" s="1068"/>
      <c r="T78" s="1068"/>
      <c r="U78" s="1069"/>
      <c r="V78" s="1067">
        <v>181</v>
      </c>
      <c r="W78" s="1068"/>
      <c r="X78" s="1068"/>
      <c r="Y78" s="1068"/>
      <c r="Z78" s="1069"/>
      <c r="AA78" s="1067">
        <v>5</v>
      </c>
      <c r="AB78" s="1068"/>
      <c r="AC78" s="1068"/>
      <c r="AD78" s="1068"/>
      <c r="AE78" s="1069"/>
      <c r="AF78" s="1067">
        <v>5</v>
      </c>
      <c r="AG78" s="1068"/>
      <c r="AH78" s="1068"/>
      <c r="AI78" s="1068"/>
      <c r="AJ78" s="1069"/>
      <c r="AK78" s="1067"/>
      <c r="AL78" s="1068"/>
      <c r="AM78" s="1068"/>
      <c r="AN78" s="1068"/>
      <c r="AO78" s="1069"/>
      <c r="AP78" s="1067">
        <v>84</v>
      </c>
      <c r="AQ78" s="1068"/>
      <c r="AR78" s="1068"/>
      <c r="AS78" s="1068"/>
      <c r="AT78" s="1069"/>
      <c r="AU78" s="1067">
        <v>55</v>
      </c>
      <c r="AV78" s="1068"/>
      <c r="AW78" s="1068"/>
      <c r="AX78" s="1068"/>
      <c r="AY78" s="1069"/>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t="s">
        <v>594</v>
      </c>
      <c r="C79" s="1064"/>
      <c r="D79" s="1064"/>
      <c r="E79" s="1064"/>
      <c r="F79" s="1064"/>
      <c r="G79" s="1064"/>
      <c r="H79" s="1064"/>
      <c r="I79" s="1064"/>
      <c r="J79" s="1064"/>
      <c r="K79" s="1064"/>
      <c r="L79" s="1064"/>
      <c r="M79" s="1064"/>
      <c r="N79" s="1064"/>
      <c r="O79" s="1064"/>
      <c r="P79" s="1065"/>
      <c r="Q79" s="1066">
        <v>2867</v>
      </c>
      <c r="R79" s="1060"/>
      <c r="S79" s="1060"/>
      <c r="T79" s="1060"/>
      <c r="U79" s="1060"/>
      <c r="V79" s="1060">
        <v>2724</v>
      </c>
      <c r="W79" s="1060"/>
      <c r="X79" s="1060"/>
      <c r="Y79" s="1060"/>
      <c r="Z79" s="1060"/>
      <c r="AA79" s="1060">
        <v>143</v>
      </c>
      <c r="AB79" s="1060"/>
      <c r="AC79" s="1060"/>
      <c r="AD79" s="1060"/>
      <c r="AE79" s="1060"/>
      <c r="AF79" s="1060">
        <v>143</v>
      </c>
      <c r="AG79" s="1060"/>
      <c r="AH79" s="1060"/>
      <c r="AI79" s="1060"/>
      <c r="AJ79" s="1060"/>
      <c r="AK79" s="1060">
        <v>508</v>
      </c>
      <c r="AL79" s="1060"/>
      <c r="AM79" s="1060"/>
      <c r="AN79" s="1060"/>
      <c r="AO79" s="1060"/>
      <c r="AP79" s="1060">
        <v>3408</v>
      </c>
      <c r="AQ79" s="1060"/>
      <c r="AR79" s="1060"/>
      <c r="AS79" s="1060"/>
      <c r="AT79" s="1060"/>
      <c r="AU79" s="1060">
        <v>15</v>
      </c>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t="s">
        <v>595</v>
      </c>
      <c r="C80" s="1064"/>
      <c r="D80" s="1064"/>
      <c r="E80" s="1064"/>
      <c r="F80" s="1064"/>
      <c r="G80" s="1064"/>
      <c r="H80" s="1064"/>
      <c r="I80" s="1064"/>
      <c r="J80" s="1064"/>
      <c r="K80" s="1064"/>
      <c r="L80" s="1064"/>
      <c r="M80" s="1064"/>
      <c r="N80" s="1064"/>
      <c r="O80" s="1064"/>
      <c r="P80" s="1065"/>
      <c r="Q80" s="1066">
        <v>282</v>
      </c>
      <c r="R80" s="1060"/>
      <c r="S80" s="1060"/>
      <c r="T80" s="1060"/>
      <c r="U80" s="1060"/>
      <c r="V80" s="1060">
        <v>277</v>
      </c>
      <c r="W80" s="1060"/>
      <c r="X80" s="1060"/>
      <c r="Y80" s="1060"/>
      <c r="Z80" s="1060"/>
      <c r="AA80" s="1060">
        <v>5</v>
      </c>
      <c r="AB80" s="1060"/>
      <c r="AC80" s="1060"/>
      <c r="AD80" s="1060"/>
      <c r="AE80" s="1060"/>
      <c r="AF80" s="1060">
        <v>5</v>
      </c>
      <c r="AG80" s="1060"/>
      <c r="AH80" s="1060"/>
      <c r="AI80" s="1060"/>
      <c r="AJ80" s="1060"/>
      <c r="AK80" s="1060" t="s">
        <v>597</v>
      </c>
      <c r="AL80" s="1060"/>
      <c r="AM80" s="1060"/>
      <c r="AN80" s="1060"/>
      <c r="AO80" s="1060"/>
      <c r="AP80" s="1060" t="s">
        <v>601</v>
      </c>
      <c r="AQ80" s="1060"/>
      <c r="AR80" s="1060"/>
      <c r="AS80" s="1060"/>
      <c r="AT80" s="1060"/>
      <c r="AU80" s="1060" t="s">
        <v>601</v>
      </c>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t="s">
        <v>596</v>
      </c>
      <c r="C81" s="1064"/>
      <c r="D81" s="1064"/>
      <c r="E81" s="1064"/>
      <c r="F81" s="1064"/>
      <c r="G81" s="1064"/>
      <c r="H81" s="1064"/>
      <c r="I81" s="1064"/>
      <c r="J81" s="1064"/>
      <c r="K81" s="1064"/>
      <c r="L81" s="1064"/>
      <c r="M81" s="1064"/>
      <c r="N81" s="1064"/>
      <c r="O81" s="1064"/>
      <c r="P81" s="1065"/>
      <c r="Q81" s="1066">
        <v>191</v>
      </c>
      <c r="R81" s="1060"/>
      <c r="S81" s="1060"/>
      <c r="T81" s="1060"/>
      <c r="U81" s="1060"/>
      <c r="V81" s="1060">
        <v>182</v>
      </c>
      <c r="W81" s="1060"/>
      <c r="X81" s="1060"/>
      <c r="Y81" s="1060"/>
      <c r="Z81" s="1060"/>
      <c r="AA81" s="1060">
        <v>9</v>
      </c>
      <c r="AB81" s="1060"/>
      <c r="AC81" s="1060"/>
      <c r="AD81" s="1060"/>
      <c r="AE81" s="1060"/>
      <c r="AF81" s="1060">
        <v>9</v>
      </c>
      <c r="AG81" s="1060"/>
      <c r="AH81" s="1060"/>
      <c r="AI81" s="1060"/>
      <c r="AJ81" s="1060"/>
      <c r="AK81" s="1060" t="s">
        <v>597</v>
      </c>
      <c r="AL81" s="1060"/>
      <c r="AM81" s="1060"/>
      <c r="AN81" s="1060"/>
      <c r="AO81" s="1060"/>
      <c r="AP81" s="1060" t="s">
        <v>602</v>
      </c>
      <c r="AQ81" s="1060"/>
      <c r="AR81" s="1060"/>
      <c r="AS81" s="1060"/>
      <c r="AT81" s="1060"/>
      <c r="AU81" s="1060" t="s">
        <v>601</v>
      </c>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384</v>
      </c>
      <c r="B88" s="1033" t="s">
        <v>417</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c r="AG88" s="1048"/>
      <c r="AH88" s="1048"/>
      <c r="AI88" s="1048"/>
      <c r="AJ88" s="1048"/>
      <c r="AK88" s="1052"/>
      <c r="AL88" s="1052"/>
      <c r="AM88" s="1052"/>
      <c r="AN88" s="1052"/>
      <c r="AO88" s="1052"/>
      <c r="AP88" s="1048"/>
      <c r="AQ88" s="1048"/>
      <c r="AR88" s="1048"/>
      <c r="AS88" s="1048"/>
      <c r="AT88" s="1048"/>
      <c r="AU88" s="1048"/>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384</v>
      </c>
      <c r="BR102" s="1033" t="s">
        <v>418</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c r="CS102" s="1040"/>
      <c r="CT102" s="1040"/>
      <c r="CU102" s="1040"/>
      <c r="CV102" s="1041"/>
      <c r="CW102" s="1039"/>
      <c r="CX102" s="1040"/>
      <c r="CY102" s="1040"/>
      <c r="CZ102" s="1040"/>
      <c r="DA102" s="1041"/>
      <c r="DB102" s="1039"/>
      <c r="DC102" s="1040"/>
      <c r="DD102" s="1040"/>
      <c r="DE102" s="1040"/>
      <c r="DF102" s="1041"/>
      <c r="DG102" s="1039"/>
      <c r="DH102" s="1040"/>
      <c r="DI102" s="1040"/>
      <c r="DJ102" s="1040"/>
      <c r="DK102" s="1041"/>
      <c r="DL102" s="1039"/>
      <c r="DM102" s="1040"/>
      <c r="DN102" s="1040"/>
      <c r="DO102" s="1040"/>
      <c r="DP102" s="1041"/>
      <c r="DQ102" s="1039"/>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419</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420</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421</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422</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423</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424</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425</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426</v>
      </c>
      <c r="AB109" s="983"/>
      <c r="AC109" s="983"/>
      <c r="AD109" s="983"/>
      <c r="AE109" s="984"/>
      <c r="AF109" s="985" t="s">
        <v>302</v>
      </c>
      <c r="AG109" s="983"/>
      <c r="AH109" s="983"/>
      <c r="AI109" s="983"/>
      <c r="AJ109" s="984"/>
      <c r="AK109" s="985" t="s">
        <v>301</v>
      </c>
      <c r="AL109" s="983"/>
      <c r="AM109" s="983"/>
      <c r="AN109" s="983"/>
      <c r="AO109" s="984"/>
      <c r="AP109" s="985" t="s">
        <v>427</v>
      </c>
      <c r="AQ109" s="983"/>
      <c r="AR109" s="983"/>
      <c r="AS109" s="983"/>
      <c r="AT109" s="1014"/>
      <c r="AU109" s="982" t="s">
        <v>425</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426</v>
      </c>
      <c r="BR109" s="983"/>
      <c r="BS109" s="983"/>
      <c r="BT109" s="983"/>
      <c r="BU109" s="984"/>
      <c r="BV109" s="985" t="s">
        <v>302</v>
      </c>
      <c r="BW109" s="983"/>
      <c r="BX109" s="983"/>
      <c r="BY109" s="983"/>
      <c r="BZ109" s="984"/>
      <c r="CA109" s="985" t="s">
        <v>301</v>
      </c>
      <c r="CB109" s="983"/>
      <c r="CC109" s="983"/>
      <c r="CD109" s="983"/>
      <c r="CE109" s="984"/>
      <c r="CF109" s="1021" t="s">
        <v>427</v>
      </c>
      <c r="CG109" s="1021"/>
      <c r="CH109" s="1021"/>
      <c r="CI109" s="1021"/>
      <c r="CJ109" s="1021"/>
      <c r="CK109" s="985" t="s">
        <v>428</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426</v>
      </c>
      <c r="DH109" s="983"/>
      <c r="DI109" s="983"/>
      <c r="DJ109" s="983"/>
      <c r="DK109" s="984"/>
      <c r="DL109" s="985" t="s">
        <v>302</v>
      </c>
      <c r="DM109" s="983"/>
      <c r="DN109" s="983"/>
      <c r="DO109" s="983"/>
      <c r="DP109" s="984"/>
      <c r="DQ109" s="985" t="s">
        <v>301</v>
      </c>
      <c r="DR109" s="983"/>
      <c r="DS109" s="983"/>
      <c r="DT109" s="983"/>
      <c r="DU109" s="984"/>
      <c r="DV109" s="985" t="s">
        <v>427</v>
      </c>
      <c r="DW109" s="983"/>
      <c r="DX109" s="983"/>
      <c r="DY109" s="983"/>
      <c r="DZ109" s="1014"/>
    </row>
    <row r="110" spans="1:131" s="246" customFormat="1" ht="26.25" customHeight="1" x14ac:dyDescent="0.15">
      <c r="A110" s="885" t="s">
        <v>429</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229043</v>
      </c>
      <c r="AB110" s="976"/>
      <c r="AC110" s="976"/>
      <c r="AD110" s="976"/>
      <c r="AE110" s="977"/>
      <c r="AF110" s="978">
        <v>244132</v>
      </c>
      <c r="AG110" s="976"/>
      <c r="AH110" s="976"/>
      <c r="AI110" s="976"/>
      <c r="AJ110" s="977"/>
      <c r="AK110" s="978">
        <v>216507</v>
      </c>
      <c r="AL110" s="976"/>
      <c r="AM110" s="976"/>
      <c r="AN110" s="976"/>
      <c r="AO110" s="977"/>
      <c r="AP110" s="979">
        <v>12.4</v>
      </c>
      <c r="AQ110" s="980"/>
      <c r="AR110" s="980"/>
      <c r="AS110" s="980"/>
      <c r="AT110" s="981"/>
      <c r="AU110" s="1015" t="s">
        <v>73</v>
      </c>
      <c r="AV110" s="1016"/>
      <c r="AW110" s="1016"/>
      <c r="AX110" s="1016"/>
      <c r="AY110" s="1016"/>
      <c r="AZ110" s="941" t="s">
        <v>430</v>
      </c>
      <c r="BA110" s="886"/>
      <c r="BB110" s="886"/>
      <c r="BC110" s="886"/>
      <c r="BD110" s="886"/>
      <c r="BE110" s="886"/>
      <c r="BF110" s="886"/>
      <c r="BG110" s="886"/>
      <c r="BH110" s="886"/>
      <c r="BI110" s="886"/>
      <c r="BJ110" s="886"/>
      <c r="BK110" s="886"/>
      <c r="BL110" s="886"/>
      <c r="BM110" s="886"/>
      <c r="BN110" s="886"/>
      <c r="BO110" s="886"/>
      <c r="BP110" s="887"/>
      <c r="BQ110" s="942">
        <v>2336857</v>
      </c>
      <c r="BR110" s="923"/>
      <c r="BS110" s="923"/>
      <c r="BT110" s="923"/>
      <c r="BU110" s="923"/>
      <c r="BV110" s="923">
        <v>2191442</v>
      </c>
      <c r="BW110" s="923"/>
      <c r="BX110" s="923"/>
      <c r="BY110" s="923"/>
      <c r="BZ110" s="923"/>
      <c r="CA110" s="923">
        <v>1764644</v>
      </c>
      <c r="CB110" s="923"/>
      <c r="CC110" s="923"/>
      <c r="CD110" s="923"/>
      <c r="CE110" s="923"/>
      <c r="CF110" s="947">
        <v>101.4</v>
      </c>
      <c r="CG110" s="948"/>
      <c r="CH110" s="948"/>
      <c r="CI110" s="948"/>
      <c r="CJ110" s="948"/>
      <c r="CK110" s="1011" t="s">
        <v>431</v>
      </c>
      <c r="CL110" s="897"/>
      <c r="CM110" s="972" t="s">
        <v>432</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433</v>
      </c>
      <c r="DH110" s="923"/>
      <c r="DI110" s="923"/>
      <c r="DJ110" s="923"/>
      <c r="DK110" s="923"/>
      <c r="DL110" s="923" t="s">
        <v>434</v>
      </c>
      <c r="DM110" s="923"/>
      <c r="DN110" s="923"/>
      <c r="DO110" s="923"/>
      <c r="DP110" s="923"/>
      <c r="DQ110" s="923" t="s">
        <v>435</v>
      </c>
      <c r="DR110" s="923"/>
      <c r="DS110" s="923"/>
      <c r="DT110" s="923"/>
      <c r="DU110" s="923"/>
      <c r="DV110" s="924" t="s">
        <v>433</v>
      </c>
      <c r="DW110" s="924"/>
      <c r="DX110" s="924"/>
      <c r="DY110" s="924"/>
      <c r="DZ110" s="925"/>
    </row>
    <row r="111" spans="1:131" s="246" customFormat="1" ht="26.25" customHeight="1" x14ac:dyDescent="0.15">
      <c r="A111" s="852" t="s">
        <v>436</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437</v>
      </c>
      <c r="AB111" s="1004"/>
      <c r="AC111" s="1004"/>
      <c r="AD111" s="1004"/>
      <c r="AE111" s="1005"/>
      <c r="AF111" s="1006" t="s">
        <v>433</v>
      </c>
      <c r="AG111" s="1004"/>
      <c r="AH111" s="1004"/>
      <c r="AI111" s="1004"/>
      <c r="AJ111" s="1005"/>
      <c r="AK111" s="1006" t="s">
        <v>438</v>
      </c>
      <c r="AL111" s="1004"/>
      <c r="AM111" s="1004"/>
      <c r="AN111" s="1004"/>
      <c r="AO111" s="1005"/>
      <c r="AP111" s="1007" t="s">
        <v>439</v>
      </c>
      <c r="AQ111" s="1008"/>
      <c r="AR111" s="1008"/>
      <c r="AS111" s="1008"/>
      <c r="AT111" s="1009"/>
      <c r="AU111" s="1017"/>
      <c r="AV111" s="1018"/>
      <c r="AW111" s="1018"/>
      <c r="AX111" s="1018"/>
      <c r="AY111" s="1018"/>
      <c r="AZ111" s="893" t="s">
        <v>440</v>
      </c>
      <c r="BA111" s="828"/>
      <c r="BB111" s="828"/>
      <c r="BC111" s="828"/>
      <c r="BD111" s="828"/>
      <c r="BE111" s="828"/>
      <c r="BF111" s="828"/>
      <c r="BG111" s="828"/>
      <c r="BH111" s="828"/>
      <c r="BI111" s="828"/>
      <c r="BJ111" s="828"/>
      <c r="BK111" s="828"/>
      <c r="BL111" s="828"/>
      <c r="BM111" s="828"/>
      <c r="BN111" s="828"/>
      <c r="BO111" s="828"/>
      <c r="BP111" s="829"/>
      <c r="BQ111" s="894">
        <v>253</v>
      </c>
      <c r="BR111" s="895"/>
      <c r="BS111" s="895"/>
      <c r="BT111" s="895"/>
      <c r="BU111" s="895"/>
      <c r="BV111" s="895" t="s">
        <v>433</v>
      </c>
      <c r="BW111" s="895"/>
      <c r="BX111" s="895"/>
      <c r="BY111" s="895"/>
      <c r="BZ111" s="895"/>
      <c r="CA111" s="895" t="s">
        <v>437</v>
      </c>
      <c r="CB111" s="895"/>
      <c r="CC111" s="895"/>
      <c r="CD111" s="895"/>
      <c r="CE111" s="895"/>
      <c r="CF111" s="956" t="s">
        <v>433</v>
      </c>
      <c r="CG111" s="957"/>
      <c r="CH111" s="957"/>
      <c r="CI111" s="957"/>
      <c r="CJ111" s="957"/>
      <c r="CK111" s="1012"/>
      <c r="CL111" s="899"/>
      <c r="CM111" s="902" t="s">
        <v>441</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433</v>
      </c>
      <c r="DH111" s="895"/>
      <c r="DI111" s="895"/>
      <c r="DJ111" s="895"/>
      <c r="DK111" s="895"/>
      <c r="DL111" s="895" t="s">
        <v>437</v>
      </c>
      <c r="DM111" s="895"/>
      <c r="DN111" s="895"/>
      <c r="DO111" s="895"/>
      <c r="DP111" s="895"/>
      <c r="DQ111" s="895" t="s">
        <v>438</v>
      </c>
      <c r="DR111" s="895"/>
      <c r="DS111" s="895"/>
      <c r="DT111" s="895"/>
      <c r="DU111" s="895"/>
      <c r="DV111" s="872" t="s">
        <v>433</v>
      </c>
      <c r="DW111" s="872"/>
      <c r="DX111" s="872"/>
      <c r="DY111" s="872"/>
      <c r="DZ111" s="873"/>
    </row>
    <row r="112" spans="1:131" s="246" customFormat="1" ht="26.25" customHeight="1" x14ac:dyDescent="0.15">
      <c r="A112" s="997" t="s">
        <v>442</v>
      </c>
      <c r="B112" s="998"/>
      <c r="C112" s="828" t="s">
        <v>443</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408</v>
      </c>
      <c r="AB112" s="858"/>
      <c r="AC112" s="858"/>
      <c r="AD112" s="858"/>
      <c r="AE112" s="859"/>
      <c r="AF112" s="860" t="s">
        <v>444</v>
      </c>
      <c r="AG112" s="858"/>
      <c r="AH112" s="858"/>
      <c r="AI112" s="858"/>
      <c r="AJ112" s="859"/>
      <c r="AK112" s="860" t="s">
        <v>437</v>
      </c>
      <c r="AL112" s="858"/>
      <c r="AM112" s="858"/>
      <c r="AN112" s="858"/>
      <c r="AO112" s="859"/>
      <c r="AP112" s="905" t="s">
        <v>433</v>
      </c>
      <c r="AQ112" s="906"/>
      <c r="AR112" s="906"/>
      <c r="AS112" s="906"/>
      <c r="AT112" s="907"/>
      <c r="AU112" s="1017"/>
      <c r="AV112" s="1018"/>
      <c r="AW112" s="1018"/>
      <c r="AX112" s="1018"/>
      <c r="AY112" s="1018"/>
      <c r="AZ112" s="893" t="s">
        <v>445</v>
      </c>
      <c r="BA112" s="828"/>
      <c r="BB112" s="828"/>
      <c r="BC112" s="828"/>
      <c r="BD112" s="828"/>
      <c r="BE112" s="828"/>
      <c r="BF112" s="828"/>
      <c r="BG112" s="828"/>
      <c r="BH112" s="828"/>
      <c r="BI112" s="828"/>
      <c r="BJ112" s="828"/>
      <c r="BK112" s="828"/>
      <c r="BL112" s="828"/>
      <c r="BM112" s="828"/>
      <c r="BN112" s="828"/>
      <c r="BO112" s="828"/>
      <c r="BP112" s="829"/>
      <c r="BQ112" s="894">
        <v>2252235</v>
      </c>
      <c r="BR112" s="895"/>
      <c r="BS112" s="895"/>
      <c r="BT112" s="895"/>
      <c r="BU112" s="895"/>
      <c r="BV112" s="895">
        <v>2052927</v>
      </c>
      <c r="BW112" s="895"/>
      <c r="BX112" s="895"/>
      <c r="BY112" s="895"/>
      <c r="BZ112" s="895"/>
      <c r="CA112" s="895">
        <v>1908406</v>
      </c>
      <c r="CB112" s="895"/>
      <c r="CC112" s="895"/>
      <c r="CD112" s="895"/>
      <c r="CE112" s="895"/>
      <c r="CF112" s="956">
        <v>109.6</v>
      </c>
      <c r="CG112" s="957"/>
      <c r="CH112" s="957"/>
      <c r="CI112" s="957"/>
      <c r="CJ112" s="957"/>
      <c r="CK112" s="1012"/>
      <c r="CL112" s="899"/>
      <c r="CM112" s="902" t="s">
        <v>446</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435</v>
      </c>
      <c r="DH112" s="895"/>
      <c r="DI112" s="895"/>
      <c r="DJ112" s="895"/>
      <c r="DK112" s="895"/>
      <c r="DL112" s="895" t="s">
        <v>433</v>
      </c>
      <c r="DM112" s="895"/>
      <c r="DN112" s="895"/>
      <c r="DO112" s="895"/>
      <c r="DP112" s="895"/>
      <c r="DQ112" s="895" t="s">
        <v>408</v>
      </c>
      <c r="DR112" s="895"/>
      <c r="DS112" s="895"/>
      <c r="DT112" s="895"/>
      <c r="DU112" s="895"/>
      <c r="DV112" s="872" t="s">
        <v>433</v>
      </c>
      <c r="DW112" s="872"/>
      <c r="DX112" s="872"/>
      <c r="DY112" s="872"/>
      <c r="DZ112" s="873"/>
    </row>
    <row r="113" spans="1:130" s="246" customFormat="1" ht="26.25" customHeight="1" x14ac:dyDescent="0.15">
      <c r="A113" s="999"/>
      <c r="B113" s="1000"/>
      <c r="C113" s="828" t="s">
        <v>447</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296438</v>
      </c>
      <c r="AB113" s="1004"/>
      <c r="AC113" s="1004"/>
      <c r="AD113" s="1004"/>
      <c r="AE113" s="1005"/>
      <c r="AF113" s="1006">
        <v>285815</v>
      </c>
      <c r="AG113" s="1004"/>
      <c r="AH113" s="1004"/>
      <c r="AI113" s="1004"/>
      <c r="AJ113" s="1005"/>
      <c r="AK113" s="1006">
        <v>318487</v>
      </c>
      <c r="AL113" s="1004"/>
      <c r="AM113" s="1004"/>
      <c r="AN113" s="1004"/>
      <c r="AO113" s="1005"/>
      <c r="AP113" s="1007">
        <v>18.3</v>
      </c>
      <c r="AQ113" s="1008"/>
      <c r="AR113" s="1008"/>
      <c r="AS113" s="1008"/>
      <c r="AT113" s="1009"/>
      <c r="AU113" s="1017"/>
      <c r="AV113" s="1018"/>
      <c r="AW113" s="1018"/>
      <c r="AX113" s="1018"/>
      <c r="AY113" s="1018"/>
      <c r="AZ113" s="893" t="s">
        <v>448</v>
      </c>
      <c r="BA113" s="828"/>
      <c r="BB113" s="828"/>
      <c r="BC113" s="828"/>
      <c r="BD113" s="828"/>
      <c r="BE113" s="828"/>
      <c r="BF113" s="828"/>
      <c r="BG113" s="828"/>
      <c r="BH113" s="828"/>
      <c r="BI113" s="828"/>
      <c r="BJ113" s="828"/>
      <c r="BK113" s="828"/>
      <c r="BL113" s="828"/>
      <c r="BM113" s="828"/>
      <c r="BN113" s="828"/>
      <c r="BO113" s="828"/>
      <c r="BP113" s="829"/>
      <c r="BQ113" s="894">
        <v>119944</v>
      </c>
      <c r="BR113" s="895"/>
      <c r="BS113" s="895"/>
      <c r="BT113" s="895"/>
      <c r="BU113" s="895"/>
      <c r="BV113" s="895">
        <v>93175</v>
      </c>
      <c r="BW113" s="895"/>
      <c r="BX113" s="895"/>
      <c r="BY113" s="895"/>
      <c r="BZ113" s="895"/>
      <c r="CA113" s="895">
        <v>95816</v>
      </c>
      <c r="CB113" s="895"/>
      <c r="CC113" s="895"/>
      <c r="CD113" s="895"/>
      <c r="CE113" s="895"/>
      <c r="CF113" s="956">
        <v>5.5</v>
      </c>
      <c r="CG113" s="957"/>
      <c r="CH113" s="957"/>
      <c r="CI113" s="957"/>
      <c r="CJ113" s="957"/>
      <c r="CK113" s="1012"/>
      <c r="CL113" s="899"/>
      <c r="CM113" s="902" t="s">
        <v>449</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408</v>
      </c>
      <c r="DH113" s="858"/>
      <c r="DI113" s="858"/>
      <c r="DJ113" s="858"/>
      <c r="DK113" s="859"/>
      <c r="DL113" s="860" t="s">
        <v>437</v>
      </c>
      <c r="DM113" s="858"/>
      <c r="DN113" s="858"/>
      <c r="DO113" s="858"/>
      <c r="DP113" s="859"/>
      <c r="DQ113" s="860" t="s">
        <v>438</v>
      </c>
      <c r="DR113" s="858"/>
      <c r="DS113" s="858"/>
      <c r="DT113" s="858"/>
      <c r="DU113" s="859"/>
      <c r="DV113" s="905" t="s">
        <v>437</v>
      </c>
      <c r="DW113" s="906"/>
      <c r="DX113" s="906"/>
      <c r="DY113" s="906"/>
      <c r="DZ113" s="907"/>
    </row>
    <row r="114" spans="1:130" s="246" customFormat="1" ht="26.25" customHeight="1" x14ac:dyDescent="0.15">
      <c r="A114" s="999"/>
      <c r="B114" s="1000"/>
      <c r="C114" s="828" t="s">
        <v>450</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33131</v>
      </c>
      <c r="AB114" s="858"/>
      <c r="AC114" s="858"/>
      <c r="AD114" s="858"/>
      <c r="AE114" s="859"/>
      <c r="AF114" s="860">
        <v>32220</v>
      </c>
      <c r="AG114" s="858"/>
      <c r="AH114" s="858"/>
      <c r="AI114" s="858"/>
      <c r="AJ114" s="859"/>
      <c r="AK114" s="860">
        <v>21795</v>
      </c>
      <c r="AL114" s="858"/>
      <c r="AM114" s="858"/>
      <c r="AN114" s="858"/>
      <c r="AO114" s="859"/>
      <c r="AP114" s="905">
        <v>1.3</v>
      </c>
      <c r="AQ114" s="906"/>
      <c r="AR114" s="906"/>
      <c r="AS114" s="906"/>
      <c r="AT114" s="907"/>
      <c r="AU114" s="1017"/>
      <c r="AV114" s="1018"/>
      <c r="AW114" s="1018"/>
      <c r="AX114" s="1018"/>
      <c r="AY114" s="1018"/>
      <c r="AZ114" s="893" t="s">
        <v>451</v>
      </c>
      <c r="BA114" s="828"/>
      <c r="BB114" s="828"/>
      <c r="BC114" s="828"/>
      <c r="BD114" s="828"/>
      <c r="BE114" s="828"/>
      <c r="BF114" s="828"/>
      <c r="BG114" s="828"/>
      <c r="BH114" s="828"/>
      <c r="BI114" s="828"/>
      <c r="BJ114" s="828"/>
      <c r="BK114" s="828"/>
      <c r="BL114" s="828"/>
      <c r="BM114" s="828"/>
      <c r="BN114" s="828"/>
      <c r="BO114" s="828"/>
      <c r="BP114" s="829"/>
      <c r="BQ114" s="894">
        <v>458437</v>
      </c>
      <c r="BR114" s="895"/>
      <c r="BS114" s="895"/>
      <c r="BT114" s="895"/>
      <c r="BU114" s="895"/>
      <c r="BV114" s="895">
        <v>460970</v>
      </c>
      <c r="BW114" s="895"/>
      <c r="BX114" s="895"/>
      <c r="BY114" s="895"/>
      <c r="BZ114" s="895"/>
      <c r="CA114" s="895">
        <v>438503</v>
      </c>
      <c r="CB114" s="895"/>
      <c r="CC114" s="895"/>
      <c r="CD114" s="895"/>
      <c r="CE114" s="895"/>
      <c r="CF114" s="956">
        <v>25.2</v>
      </c>
      <c r="CG114" s="957"/>
      <c r="CH114" s="957"/>
      <c r="CI114" s="957"/>
      <c r="CJ114" s="957"/>
      <c r="CK114" s="1012"/>
      <c r="CL114" s="899"/>
      <c r="CM114" s="902" t="s">
        <v>452</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444</v>
      </c>
      <c r="DH114" s="858"/>
      <c r="DI114" s="858"/>
      <c r="DJ114" s="858"/>
      <c r="DK114" s="859"/>
      <c r="DL114" s="860" t="s">
        <v>408</v>
      </c>
      <c r="DM114" s="858"/>
      <c r="DN114" s="858"/>
      <c r="DO114" s="858"/>
      <c r="DP114" s="859"/>
      <c r="DQ114" s="860" t="s">
        <v>453</v>
      </c>
      <c r="DR114" s="858"/>
      <c r="DS114" s="858"/>
      <c r="DT114" s="858"/>
      <c r="DU114" s="859"/>
      <c r="DV114" s="905" t="s">
        <v>438</v>
      </c>
      <c r="DW114" s="906"/>
      <c r="DX114" s="906"/>
      <c r="DY114" s="906"/>
      <c r="DZ114" s="907"/>
    </row>
    <row r="115" spans="1:130" s="246" customFormat="1" ht="26.25" customHeight="1" x14ac:dyDescent="0.15">
      <c r="A115" s="999"/>
      <c r="B115" s="1000"/>
      <c r="C115" s="828" t="s">
        <v>454</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262</v>
      </c>
      <c r="AB115" s="1004"/>
      <c r="AC115" s="1004"/>
      <c r="AD115" s="1004"/>
      <c r="AE115" s="1005"/>
      <c r="AF115" s="1006">
        <v>258</v>
      </c>
      <c r="AG115" s="1004"/>
      <c r="AH115" s="1004"/>
      <c r="AI115" s="1004"/>
      <c r="AJ115" s="1005"/>
      <c r="AK115" s="1006" t="s">
        <v>437</v>
      </c>
      <c r="AL115" s="1004"/>
      <c r="AM115" s="1004"/>
      <c r="AN115" s="1004"/>
      <c r="AO115" s="1005"/>
      <c r="AP115" s="1007" t="s">
        <v>437</v>
      </c>
      <c r="AQ115" s="1008"/>
      <c r="AR115" s="1008"/>
      <c r="AS115" s="1008"/>
      <c r="AT115" s="1009"/>
      <c r="AU115" s="1017"/>
      <c r="AV115" s="1018"/>
      <c r="AW115" s="1018"/>
      <c r="AX115" s="1018"/>
      <c r="AY115" s="1018"/>
      <c r="AZ115" s="893" t="s">
        <v>455</v>
      </c>
      <c r="BA115" s="828"/>
      <c r="BB115" s="828"/>
      <c r="BC115" s="828"/>
      <c r="BD115" s="828"/>
      <c r="BE115" s="828"/>
      <c r="BF115" s="828"/>
      <c r="BG115" s="828"/>
      <c r="BH115" s="828"/>
      <c r="BI115" s="828"/>
      <c r="BJ115" s="828"/>
      <c r="BK115" s="828"/>
      <c r="BL115" s="828"/>
      <c r="BM115" s="828"/>
      <c r="BN115" s="828"/>
      <c r="BO115" s="828"/>
      <c r="BP115" s="829"/>
      <c r="BQ115" s="894" t="s">
        <v>433</v>
      </c>
      <c r="BR115" s="895"/>
      <c r="BS115" s="895"/>
      <c r="BT115" s="895"/>
      <c r="BU115" s="895"/>
      <c r="BV115" s="895" t="s">
        <v>438</v>
      </c>
      <c r="BW115" s="895"/>
      <c r="BX115" s="895"/>
      <c r="BY115" s="895"/>
      <c r="BZ115" s="895"/>
      <c r="CA115" s="895" t="s">
        <v>437</v>
      </c>
      <c r="CB115" s="895"/>
      <c r="CC115" s="895"/>
      <c r="CD115" s="895"/>
      <c r="CE115" s="895"/>
      <c r="CF115" s="956" t="s">
        <v>453</v>
      </c>
      <c r="CG115" s="957"/>
      <c r="CH115" s="957"/>
      <c r="CI115" s="957"/>
      <c r="CJ115" s="957"/>
      <c r="CK115" s="1012"/>
      <c r="CL115" s="899"/>
      <c r="CM115" s="893" t="s">
        <v>456</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438</v>
      </c>
      <c r="DH115" s="858"/>
      <c r="DI115" s="858"/>
      <c r="DJ115" s="858"/>
      <c r="DK115" s="859"/>
      <c r="DL115" s="860" t="s">
        <v>408</v>
      </c>
      <c r="DM115" s="858"/>
      <c r="DN115" s="858"/>
      <c r="DO115" s="858"/>
      <c r="DP115" s="859"/>
      <c r="DQ115" s="860" t="s">
        <v>453</v>
      </c>
      <c r="DR115" s="858"/>
      <c r="DS115" s="858"/>
      <c r="DT115" s="858"/>
      <c r="DU115" s="859"/>
      <c r="DV115" s="905" t="s">
        <v>437</v>
      </c>
      <c r="DW115" s="906"/>
      <c r="DX115" s="906"/>
      <c r="DY115" s="906"/>
      <c r="DZ115" s="907"/>
    </row>
    <row r="116" spans="1:130" s="246" customFormat="1" ht="26.25" customHeight="1" x14ac:dyDescent="0.15">
      <c r="A116" s="1001"/>
      <c r="B116" s="1002"/>
      <c r="C116" s="961" t="s">
        <v>457</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438</v>
      </c>
      <c r="AB116" s="858"/>
      <c r="AC116" s="858"/>
      <c r="AD116" s="858"/>
      <c r="AE116" s="859"/>
      <c r="AF116" s="860">
        <v>287</v>
      </c>
      <c r="AG116" s="858"/>
      <c r="AH116" s="858"/>
      <c r="AI116" s="858"/>
      <c r="AJ116" s="859"/>
      <c r="AK116" s="860" t="s">
        <v>437</v>
      </c>
      <c r="AL116" s="858"/>
      <c r="AM116" s="858"/>
      <c r="AN116" s="858"/>
      <c r="AO116" s="859"/>
      <c r="AP116" s="905" t="s">
        <v>438</v>
      </c>
      <c r="AQ116" s="906"/>
      <c r="AR116" s="906"/>
      <c r="AS116" s="906"/>
      <c r="AT116" s="907"/>
      <c r="AU116" s="1017"/>
      <c r="AV116" s="1018"/>
      <c r="AW116" s="1018"/>
      <c r="AX116" s="1018"/>
      <c r="AY116" s="1018"/>
      <c r="AZ116" s="944" t="s">
        <v>458</v>
      </c>
      <c r="BA116" s="945"/>
      <c r="BB116" s="945"/>
      <c r="BC116" s="945"/>
      <c r="BD116" s="945"/>
      <c r="BE116" s="945"/>
      <c r="BF116" s="945"/>
      <c r="BG116" s="945"/>
      <c r="BH116" s="945"/>
      <c r="BI116" s="945"/>
      <c r="BJ116" s="945"/>
      <c r="BK116" s="945"/>
      <c r="BL116" s="945"/>
      <c r="BM116" s="945"/>
      <c r="BN116" s="945"/>
      <c r="BO116" s="945"/>
      <c r="BP116" s="946"/>
      <c r="BQ116" s="894" t="s">
        <v>437</v>
      </c>
      <c r="BR116" s="895"/>
      <c r="BS116" s="895"/>
      <c r="BT116" s="895"/>
      <c r="BU116" s="895"/>
      <c r="BV116" s="895" t="s">
        <v>435</v>
      </c>
      <c r="BW116" s="895"/>
      <c r="BX116" s="895"/>
      <c r="BY116" s="895"/>
      <c r="BZ116" s="895"/>
      <c r="CA116" s="895" t="s">
        <v>437</v>
      </c>
      <c r="CB116" s="895"/>
      <c r="CC116" s="895"/>
      <c r="CD116" s="895"/>
      <c r="CE116" s="895"/>
      <c r="CF116" s="956" t="s">
        <v>453</v>
      </c>
      <c r="CG116" s="957"/>
      <c r="CH116" s="957"/>
      <c r="CI116" s="957"/>
      <c r="CJ116" s="957"/>
      <c r="CK116" s="1012"/>
      <c r="CL116" s="899"/>
      <c r="CM116" s="902" t="s">
        <v>459</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v>253</v>
      </c>
      <c r="DH116" s="858"/>
      <c r="DI116" s="858"/>
      <c r="DJ116" s="858"/>
      <c r="DK116" s="859"/>
      <c r="DL116" s="860" t="s">
        <v>460</v>
      </c>
      <c r="DM116" s="858"/>
      <c r="DN116" s="858"/>
      <c r="DO116" s="858"/>
      <c r="DP116" s="859"/>
      <c r="DQ116" s="860" t="s">
        <v>408</v>
      </c>
      <c r="DR116" s="858"/>
      <c r="DS116" s="858"/>
      <c r="DT116" s="858"/>
      <c r="DU116" s="859"/>
      <c r="DV116" s="905" t="s">
        <v>433</v>
      </c>
      <c r="DW116" s="906"/>
      <c r="DX116" s="906"/>
      <c r="DY116" s="906"/>
      <c r="DZ116" s="907"/>
    </row>
    <row r="117" spans="1:130" s="246" customFormat="1" ht="26.25" customHeight="1" x14ac:dyDescent="0.15">
      <c r="A117" s="982" t="s">
        <v>185</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461</v>
      </c>
      <c r="Z117" s="984"/>
      <c r="AA117" s="989">
        <v>558874</v>
      </c>
      <c r="AB117" s="990"/>
      <c r="AC117" s="990"/>
      <c r="AD117" s="990"/>
      <c r="AE117" s="991"/>
      <c r="AF117" s="992">
        <v>562712</v>
      </c>
      <c r="AG117" s="990"/>
      <c r="AH117" s="990"/>
      <c r="AI117" s="990"/>
      <c r="AJ117" s="991"/>
      <c r="AK117" s="992">
        <v>556789</v>
      </c>
      <c r="AL117" s="990"/>
      <c r="AM117" s="990"/>
      <c r="AN117" s="990"/>
      <c r="AO117" s="991"/>
      <c r="AP117" s="993"/>
      <c r="AQ117" s="994"/>
      <c r="AR117" s="994"/>
      <c r="AS117" s="994"/>
      <c r="AT117" s="995"/>
      <c r="AU117" s="1017"/>
      <c r="AV117" s="1018"/>
      <c r="AW117" s="1018"/>
      <c r="AX117" s="1018"/>
      <c r="AY117" s="1018"/>
      <c r="AZ117" s="944" t="s">
        <v>462</v>
      </c>
      <c r="BA117" s="945"/>
      <c r="BB117" s="945"/>
      <c r="BC117" s="945"/>
      <c r="BD117" s="945"/>
      <c r="BE117" s="945"/>
      <c r="BF117" s="945"/>
      <c r="BG117" s="945"/>
      <c r="BH117" s="945"/>
      <c r="BI117" s="945"/>
      <c r="BJ117" s="945"/>
      <c r="BK117" s="945"/>
      <c r="BL117" s="945"/>
      <c r="BM117" s="945"/>
      <c r="BN117" s="945"/>
      <c r="BO117" s="945"/>
      <c r="BP117" s="946"/>
      <c r="BQ117" s="894" t="s">
        <v>408</v>
      </c>
      <c r="BR117" s="895"/>
      <c r="BS117" s="895"/>
      <c r="BT117" s="895"/>
      <c r="BU117" s="895"/>
      <c r="BV117" s="895" t="s">
        <v>408</v>
      </c>
      <c r="BW117" s="895"/>
      <c r="BX117" s="895"/>
      <c r="BY117" s="895"/>
      <c r="BZ117" s="895"/>
      <c r="CA117" s="895" t="s">
        <v>438</v>
      </c>
      <c r="CB117" s="895"/>
      <c r="CC117" s="895"/>
      <c r="CD117" s="895"/>
      <c r="CE117" s="895"/>
      <c r="CF117" s="956" t="s">
        <v>408</v>
      </c>
      <c r="CG117" s="957"/>
      <c r="CH117" s="957"/>
      <c r="CI117" s="957"/>
      <c r="CJ117" s="957"/>
      <c r="CK117" s="1012"/>
      <c r="CL117" s="899"/>
      <c r="CM117" s="902" t="s">
        <v>463</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408</v>
      </c>
      <c r="DH117" s="858"/>
      <c r="DI117" s="858"/>
      <c r="DJ117" s="858"/>
      <c r="DK117" s="859"/>
      <c r="DL117" s="860" t="s">
        <v>408</v>
      </c>
      <c r="DM117" s="858"/>
      <c r="DN117" s="858"/>
      <c r="DO117" s="858"/>
      <c r="DP117" s="859"/>
      <c r="DQ117" s="860" t="s">
        <v>460</v>
      </c>
      <c r="DR117" s="858"/>
      <c r="DS117" s="858"/>
      <c r="DT117" s="858"/>
      <c r="DU117" s="859"/>
      <c r="DV117" s="905" t="s">
        <v>408</v>
      </c>
      <c r="DW117" s="906"/>
      <c r="DX117" s="906"/>
      <c r="DY117" s="906"/>
      <c r="DZ117" s="907"/>
    </row>
    <row r="118" spans="1:130" s="246" customFormat="1" ht="26.25" customHeight="1" x14ac:dyDescent="0.15">
      <c r="A118" s="982" t="s">
        <v>428</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426</v>
      </c>
      <c r="AB118" s="983"/>
      <c r="AC118" s="983"/>
      <c r="AD118" s="983"/>
      <c r="AE118" s="984"/>
      <c r="AF118" s="985" t="s">
        <v>302</v>
      </c>
      <c r="AG118" s="983"/>
      <c r="AH118" s="983"/>
      <c r="AI118" s="983"/>
      <c r="AJ118" s="984"/>
      <c r="AK118" s="985" t="s">
        <v>301</v>
      </c>
      <c r="AL118" s="983"/>
      <c r="AM118" s="983"/>
      <c r="AN118" s="983"/>
      <c r="AO118" s="984"/>
      <c r="AP118" s="986" t="s">
        <v>427</v>
      </c>
      <c r="AQ118" s="987"/>
      <c r="AR118" s="987"/>
      <c r="AS118" s="987"/>
      <c r="AT118" s="988"/>
      <c r="AU118" s="1017"/>
      <c r="AV118" s="1018"/>
      <c r="AW118" s="1018"/>
      <c r="AX118" s="1018"/>
      <c r="AY118" s="1018"/>
      <c r="AZ118" s="960" t="s">
        <v>464</v>
      </c>
      <c r="BA118" s="961"/>
      <c r="BB118" s="961"/>
      <c r="BC118" s="961"/>
      <c r="BD118" s="961"/>
      <c r="BE118" s="961"/>
      <c r="BF118" s="961"/>
      <c r="BG118" s="961"/>
      <c r="BH118" s="961"/>
      <c r="BI118" s="961"/>
      <c r="BJ118" s="961"/>
      <c r="BK118" s="961"/>
      <c r="BL118" s="961"/>
      <c r="BM118" s="961"/>
      <c r="BN118" s="961"/>
      <c r="BO118" s="961"/>
      <c r="BP118" s="962"/>
      <c r="BQ118" s="963" t="s">
        <v>408</v>
      </c>
      <c r="BR118" s="926"/>
      <c r="BS118" s="926"/>
      <c r="BT118" s="926"/>
      <c r="BU118" s="926"/>
      <c r="BV118" s="926" t="s">
        <v>438</v>
      </c>
      <c r="BW118" s="926"/>
      <c r="BX118" s="926"/>
      <c r="BY118" s="926"/>
      <c r="BZ118" s="926"/>
      <c r="CA118" s="926" t="s">
        <v>433</v>
      </c>
      <c r="CB118" s="926"/>
      <c r="CC118" s="926"/>
      <c r="CD118" s="926"/>
      <c r="CE118" s="926"/>
      <c r="CF118" s="956" t="s">
        <v>408</v>
      </c>
      <c r="CG118" s="957"/>
      <c r="CH118" s="957"/>
      <c r="CI118" s="957"/>
      <c r="CJ118" s="957"/>
      <c r="CK118" s="1012"/>
      <c r="CL118" s="899"/>
      <c r="CM118" s="902" t="s">
        <v>465</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438</v>
      </c>
      <c r="DH118" s="858"/>
      <c r="DI118" s="858"/>
      <c r="DJ118" s="858"/>
      <c r="DK118" s="859"/>
      <c r="DL118" s="860" t="s">
        <v>408</v>
      </c>
      <c r="DM118" s="858"/>
      <c r="DN118" s="858"/>
      <c r="DO118" s="858"/>
      <c r="DP118" s="859"/>
      <c r="DQ118" s="860" t="s">
        <v>408</v>
      </c>
      <c r="DR118" s="858"/>
      <c r="DS118" s="858"/>
      <c r="DT118" s="858"/>
      <c r="DU118" s="859"/>
      <c r="DV118" s="905" t="s">
        <v>453</v>
      </c>
      <c r="DW118" s="906"/>
      <c r="DX118" s="906"/>
      <c r="DY118" s="906"/>
      <c r="DZ118" s="907"/>
    </row>
    <row r="119" spans="1:130" s="246" customFormat="1" ht="26.25" customHeight="1" x14ac:dyDescent="0.15">
      <c r="A119" s="896" t="s">
        <v>431</v>
      </c>
      <c r="B119" s="897"/>
      <c r="C119" s="972" t="s">
        <v>432</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435</v>
      </c>
      <c r="AB119" s="976"/>
      <c r="AC119" s="976"/>
      <c r="AD119" s="976"/>
      <c r="AE119" s="977"/>
      <c r="AF119" s="978" t="s">
        <v>435</v>
      </c>
      <c r="AG119" s="976"/>
      <c r="AH119" s="976"/>
      <c r="AI119" s="976"/>
      <c r="AJ119" s="977"/>
      <c r="AK119" s="978" t="s">
        <v>408</v>
      </c>
      <c r="AL119" s="976"/>
      <c r="AM119" s="976"/>
      <c r="AN119" s="976"/>
      <c r="AO119" s="977"/>
      <c r="AP119" s="979" t="s">
        <v>438</v>
      </c>
      <c r="AQ119" s="980"/>
      <c r="AR119" s="980"/>
      <c r="AS119" s="980"/>
      <c r="AT119" s="981"/>
      <c r="AU119" s="1019"/>
      <c r="AV119" s="1020"/>
      <c r="AW119" s="1020"/>
      <c r="AX119" s="1020"/>
      <c r="AY119" s="1020"/>
      <c r="AZ119" s="277" t="s">
        <v>185</v>
      </c>
      <c r="BA119" s="277"/>
      <c r="BB119" s="277"/>
      <c r="BC119" s="277"/>
      <c r="BD119" s="277"/>
      <c r="BE119" s="277"/>
      <c r="BF119" s="277"/>
      <c r="BG119" s="277"/>
      <c r="BH119" s="277"/>
      <c r="BI119" s="277"/>
      <c r="BJ119" s="277"/>
      <c r="BK119" s="277"/>
      <c r="BL119" s="277"/>
      <c r="BM119" s="277"/>
      <c r="BN119" s="277"/>
      <c r="BO119" s="958" t="s">
        <v>466</v>
      </c>
      <c r="BP119" s="959"/>
      <c r="BQ119" s="963">
        <v>5167726</v>
      </c>
      <c r="BR119" s="926"/>
      <c r="BS119" s="926"/>
      <c r="BT119" s="926"/>
      <c r="BU119" s="926"/>
      <c r="BV119" s="926">
        <v>4798514</v>
      </c>
      <c r="BW119" s="926"/>
      <c r="BX119" s="926"/>
      <c r="BY119" s="926"/>
      <c r="BZ119" s="926"/>
      <c r="CA119" s="926">
        <v>4207369</v>
      </c>
      <c r="CB119" s="926"/>
      <c r="CC119" s="926"/>
      <c r="CD119" s="926"/>
      <c r="CE119" s="926"/>
      <c r="CF119" s="824"/>
      <c r="CG119" s="825"/>
      <c r="CH119" s="825"/>
      <c r="CI119" s="825"/>
      <c r="CJ119" s="915"/>
      <c r="CK119" s="1013"/>
      <c r="CL119" s="901"/>
      <c r="CM119" s="919" t="s">
        <v>467</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435</v>
      </c>
      <c r="DH119" s="841"/>
      <c r="DI119" s="841"/>
      <c r="DJ119" s="841"/>
      <c r="DK119" s="842"/>
      <c r="DL119" s="843" t="s">
        <v>408</v>
      </c>
      <c r="DM119" s="841"/>
      <c r="DN119" s="841"/>
      <c r="DO119" s="841"/>
      <c r="DP119" s="842"/>
      <c r="DQ119" s="843" t="s">
        <v>408</v>
      </c>
      <c r="DR119" s="841"/>
      <c r="DS119" s="841"/>
      <c r="DT119" s="841"/>
      <c r="DU119" s="842"/>
      <c r="DV119" s="929" t="s">
        <v>408</v>
      </c>
      <c r="DW119" s="930"/>
      <c r="DX119" s="930"/>
      <c r="DY119" s="930"/>
      <c r="DZ119" s="931"/>
    </row>
    <row r="120" spans="1:130" s="246" customFormat="1" ht="26.25" customHeight="1" x14ac:dyDescent="0.15">
      <c r="A120" s="898"/>
      <c r="B120" s="899"/>
      <c r="C120" s="902" t="s">
        <v>441</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408</v>
      </c>
      <c r="AB120" s="858"/>
      <c r="AC120" s="858"/>
      <c r="AD120" s="858"/>
      <c r="AE120" s="859"/>
      <c r="AF120" s="860" t="s">
        <v>408</v>
      </c>
      <c r="AG120" s="858"/>
      <c r="AH120" s="858"/>
      <c r="AI120" s="858"/>
      <c r="AJ120" s="859"/>
      <c r="AK120" s="860" t="s">
        <v>438</v>
      </c>
      <c r="AL120" s="858"/>
      <c r="AM120" s="858"/>
      <c r="AN120" s="858"/>
      <c r="AO120" s="859"/>
      <c r="AP120" s="905" t="s">
        <v>438</v>
      </c>
      <c r="AQ120" s="906"/>
      <c r="AR120" s="906"/>
      <c r="AS120" s="906"/>
      <c r="AT120" s="907"/>
      <c r="AU120" s="964" t="s">
        <v>468</v>
      </c>
      <c r="AV120" s="965"/>
      <c r="AW120" s="965"/>
      <c r="AX120" s="965"/>
      <c r="AY120" s="966"/>
      <c r="AZ120" s="941" t="s">
        <v>469</v>
      </c>
      <c r="BA120" s="886"/>
      <c r="BB120" s="886"/>
      <c r="BC120" s="886"/>
      <c r="BD120" s="886"/>
      <c r="BE120" s="886"/>
      <c r="BF120" s="886"/>
      <c r="BG120" s="886"/>
      <c r="BH120" s="886"/>
      <c r="BI120" s="886"/>
      <c r="BJ120" s="886"/>
      <c r="BK120" s="886"/>
      <c r="BL120" s="886"/>
      <c r="BM120" s="886"/>
      <c r="BN120" s="886"/>
      <c r="BO120" s="886"/>
      <c r="BP120" s="887"/>
      <c r="BQ120" s="942">
        <v>3237688</v>
      </c>
      <c r="BR120" s="923"/>
      <c r="BS120" s="923"/>
      <c r="BT120" s="923"/>
      <c r="BU120" s="923"/>
      <c r="BV120" s="923">
        <v>2269351</v>
      </c>
      <c r="BW120" s="923"/>
      <c r="BX120" s="923"/>
      <c r="BY120" s="923"/>
      <c r="BZ120" s="923"/>
      <c r="CA120" s="923">
        <v>2051316</v>
      </c>
      <c r="CB120" s="923"/>
      <c r="CC120" s="923"/>
      <c r="CD120" s="923"/>
      <c r="CE120" s="923"/>
      <c r="CF120" s="947">
        <v>117.9</v>
      </c>
      <c r="CG120" s="948"/>
      <c r="CH120" s="948"/>
      <c r="CI120" s="948"/>
      <c r="CJ120" s="948"/>
      <c r="CK120" s="949" t="s">
        <v>470</v>
      </c>
      <c r="CL120" s="933"/>
      <c r="CM120" s="933"/>
      <c r="CN120" s="933"/>
      <c r="CO120" s="934"/>
      <c r="CP120" s="953" t="s">
        <v>471</v>
      </c>
      <c r="CQ120" s="954"/>
      <c r="CR120" s="954"/>
      <c r="CS120" s="954"/>
      <c r="CT120" s="954"/>
      <c r="CU120" s="954"/>
      <c r="CV120" s="954"/>
      <c r="CW120" s="954"/>
      <c r="CX120" s="954"/>
      <c r="CY120" s="954"/>
      <c r="CZ120" s="954"/>
      <c r="DA120" s="954"/>
      <c r="DB120" s="954"/>
      <c r="DC120" s="954"/>
      <c r="DD120" s="954"/>
      <c r="DE120" s="954"/>
      <c r="DF120" s="955"/>
      <c r="DG120" s="942">
        <v>1905583</v>
      </c>
      <c r="DH120" s="923"/>
      <c r="DI120" s="923"/>
      <c r="DJ120" s="923"/>
      <c r="DK120" s="923"/>
      <c r="DL120" s="923">
        <v>1731359</v>
      </c>
      <c r="DM120" s="923"/>
      <c r="DN120" s="923"/>
      <c r="DO120" s="923"/>
      <c r="DP120" s="923"/>
      <c r="DQ120" s="923">
        <v>1563529</v>
      </c>
      <c r="DR120" s="923"/>
      <c r="DS120" s="923"/>
      <c r="DT120" s="923"/>
      <c r="DU120" s="923"/>
      <c r="DV120" s="924">
        <v>89.8</v>
      </c>
      <c r="DW120" s="924"/>
      <c r="DX120" s="924"/>
      <c r="DY120" s="924"/>
      <c r="DZ120" s="925"/>
    </row>
    <row r="121" spans="1:130" s="246" customFormat="1" ht="26.25" customHeight="1" x14ac:dyDescent="0.15">
      <c r="A121" s="898"/>
      <c r="B121" s="899"/>
      <c r="C121" s="944" t="s">
        <v>472</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444</v>
      </c>
      <c r="AB121" s="858"/>
      <c r="AC121" s="858"/>
      <c r="AD121" s="858"/>
      <c r="AE121" s="859"/>
      <c r="AF121" s="860" t="s">
        <v>453</v>
      </c>
      <c r="AG121" s="858"/>
      <c r="AH121" s="858"/>
      <c r="AI121" s="858"/>
      <c r="AJ121" s="859"/>
      <c r="AK121" s="860" t="s">
        <v>444</v>
      </c>
      <c r="AL121" s="858"/>
      <c r="AM121" s="858"/>
      <c r="AN121" s="858"/>
      <c r="AO121" s="859"/>
      <c r="AP121" s="905" t="s">
        <v>438</v>
      </c>
      <c r="AQ121" s="906"/>
      <c r="AR121" s="906"/>
      <c r="AS121" s="906"/>
      <c r="AT121" s="907"/>
      <c r="AU121" s="967"/>
      <c r="AV121" s="968"/>
      <c r="AW121" s="968"/>
      <c r="AX121" s="968"/>
      <c r="AY121" s="969"/>
      <c r="AZ121" s="893" t="s">
        <v>473</v>
      </c>
      <c r="BA121" s="828"/>
      <c r="BB121" s="828"/>
      <c r="BC121" s="828"/>
      <c r="BD121" s="828"/>
      <c r="BE121" s="828"/>
      <c r="BF121" s="828"/>
      <c r="BG121" s="828"/>
      <c r="BH121" s="828"/>
      <c r="BI121" s="828"/>
      <c r="BJ121" s="828"/>
      <c r="BK121" s="828"/>
      <c r="BL121" s="828"/>
      <c r="BM121" s="828"/>
      <c r="BN121" s="828"/>
      <c r="BO121" s="828"/>
      <c r="BP121" s="829"/>
      <c r="BQ121" s="894" t="s">
        <v>444</v>
      </c>
      <c r="BR121" s="895"/>
      <c r="BS121" s="895"/>
      <c r="BT121" s="895"/>
      <c r="BU121" s="895"/>
      <c r="BV121" s="895" t="s">
        <v>435</v>
      </c>
      <c r="BW121" s="895"/>
      <c r="BX121" s="895"/>
      <c r="BY121" s="895"/>
      <c r="BZ121" s="895"/>
      <c r="CA121" s="895" t="s">
        <v>438</v>
      </c>
      <c r="CB121" s="895"/>
      <c r="CC121" s="895"/>
      <c r="CD121" s="895"/>
      <c r="CE121" s="895"/>
      <c r="CF121" s="956" t="s">
        <v>408</v>
      </c>
      <c r="CG121" s="957"/>
      <c r="CH121" s="957"/>
      <c r="CI121" s="957"/>
      <c r="CJ121" s="957"/>
      <c r="CK121" s="950"/>
      <c r="CL121" s="936"/>
      <c r="CM121" s="936"/>
      <c r="CN121" s="936"/>
      <c r="CO121" s="937"/>
      <c r="CP121" s="916" t="s">
        <v>474</v>
      </c>
      <c r="CQ121" s="917"/>
      <c r="CR121" s="917"/>
      <c r="CS121" s="917"/>
      <c r="CT121" s="917"/>
      <c r="CU121" s="917"/>
      <c r="CV121" s="917"/>
      <c r="CW121" s="917"/>
      <c r="CX121" s="917"/>
      <c r="CY121" s="917"/>
      <c r="CZ121" s="917"/>
      <c r="DA121" s="917"/>
      <c r="DB121" s="917"/>
      <c r="DC121" s="917"/>
      <c r="DD121" s="917"/>
      <c r="DE121" s="917"/>
      <c r="DF121" s="918"/>
      <c r="DG121" s="894">
        <v>235393</v>
      </c>
      <c r="DH121" s="895"/>
      <c r="DI121" s="895"/>
      <c r="DJ121" s="895"/>
      <c r="DK121" s="895"/>
      <c r="DL121" s="895">
        <v>234550</v>
      </c>
      <c r="DM121" s="895"/>
      <c r="DN121" s="895"/>
      <c r="DO121" s="895"/>
      <c r="DP121" s="895"/>
      <c r="DQ121" s="895">
        <v>274291</v>
      </c>
      <c r="DR121" s="895"/>
      <c r="DS121" s="895"/>
      <c r="DT121" s="895"/>
      <c r="DU121" s="895"/>
      <c r="DV121" s="872">
        <v>15.8</v>
      </c>
      <c r="DW121" s="872"/>
      <c r="DX121" s="872"/>
      <c r="DY121" s="872"/>
      <c r="DZ121" s="873"/>
    </row>
    <row r="122" spans="1:130" s="246" customFormat="1" ht="26.25" customHeight="1" x14ac:dyDescent="0.15">
      <c r="A122" s="898"/>
      <c r="B122" s="899"/>
      <c r="C122" s="902" t="s">
        <v>452</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438</v>
      </c>
      <c r="AB122" s="858"/>
      <c r="AC122" s="858"/>
      <c r="AD122" s="858"/>
      <c r="AE122" s="859"/>
      <c r="AF122" s="860" t="s">
        <v>444</v>
      </c>
      <c r="AG122" s="858"/>
      <c r="AH122" s="858"/>
      <c r="AI122" s="858"/>
      <c r="AJ122" s="859"/>
      <c r="AK122" s="860" t="s">
        <v>408</v>
      </c>
      <c r="AL122" s="858"/>
      <c r="AM122" s="858"/>
      <c r="AN122" s="858"/>
      <c r="AO122" s="859"/>
      <c r="AP122" s="905" t="s">
        <v>444</v>
      </c>
      <c r="AQ122" s="906"/>
      <c r="AR122" s="906"/>
      <c r="AS122" s="906"/>
      <c r="AT122" s="907"/>
      <c r="AU122" s="967"/>
      <c r="AV122" s="968"/>
      <c r="AW122" s="968"/>
      <c r="AX122" s="968"/>
      <c r="AY122" s="969"/>
      <c r="AZ122" s="960" t="s">
        <v>475</v>
      </c>
      <c r="BA122" s="961"/>
      <c r="BB122" s="961"/>
      <c r="BC122" s="961"/>
      <c r="BD122" s="961"/>
      <c r="BE122" s="961"/>
      <c r="BF122" s="961"/>
      <c r="BG122" s="961"/>
      <c r="BH122" s="961"/>
      <c r="BI122" s="961"/>
      <c r="BJ122" s="961"/>
      <c r="BK122" s="961"/>
      <c r="BL122" s="961"/>
      <c r="BM122" s="961"/>
      <c r="BN122" s="961"/>
      <c r="BO122" s="961"/>
      <c r="BP122" s="962"/>
      <c r="BQ122" s="963">
        <v>3791860</v>
      </c>
      <c r="BR122" s="926"/>
      <c r="BS122" s="926"/>
      <c r="BT122" s="926"/>
      <c r="BU122" s="926"/>
      <c r="BV122" s="926">
        <v>3751836</v>
      </c>
      <c r="BW122" s="926"/>
      <c r="BX122" s="926"/>
      <c r="BY122" s="926"/>
      <c r="BZ122" s="926"/>
      <c r="CA122" s="926">
        <v>3647910</v>
      </c>
      <c r="CB122" s="926"/>
      <c r="CC122" s="926"/>
      <c r="CD122" s="926"/>
      <c r="CE122" s="926"/>
      <c r="CF122" s="927">
        <v>209.6</v>
      </c>
      <c r="CG122" s="928"/>
      <c r="CH122" s="928"/>
      <c r="CI122" s="928"/>
      <c r="CJ122" s="928"/>
      <c r="CK122" s="950"/>
      <c r="CL122" s="936"/>
      <c r="CM122" s="936"/>
      <c r="CN122" s="936"/>
      <c r="CO122" s="937"/>
      <c r="CP122" s="916" t="s">
        <v>476</v>
      </c>
      <c r="CQ122" s="917"/>
      <c r="CR122" s="917"/>
      <c r="CS122" s="917"/>
      <c r="CT122" s="917"/>
      <c r="CU122" s="917"/>
      <c r="CV122" s="917"/>
      <c r="CW122" s="917"/>
      <c r="CX122" s="917"/>
      <c r="CY122" s="917"/>
      <c r="CZ122" s="917"/>
      <c r="DA122" s="917"/>
      <c r="DB122" s="917"/>
      <c r="DC122" s="917"/>
      <c r="DD122" s="917"/>
      <c r="DE122" s="917"/>
      <c r="DF122" s="918"/>
      <c r="DG122" s="894">
        <v>111259</v>
      </c>
      <c r="DH122" s="895"/>
      <c r="DI122" s="895"/>
      <c r="DJ122" s="895"/>
      <c r="DK122" s="895"/>
      <c r="DL122" s="895">
        <v>87018</v>
      </c>
      <c r="DM122" s="895"/>
      <c r="DN122" s="895"/>
      <c r="DO122" s="895"/>
      <c r="DP122" s="895"/>
      <c r="DQ122" s="895">
        <v>70586</v>
      </c>
      <c r="DR122" s="895"/>
      <c r="DS122" s="895"/>
      <c r="DT122" s="895"/>
      <c r="DU122" s="895"/>
      <c r="DV122" s="872">
        <v>4.0999999999999996</v>
      </c>
      <c r="DW122" s="872"/>
      <c r="DX122" s="872"/>
      <c r="DY122" s="872"/>
      <c r="DZ122" s="873"/>
    </row>
    <row r="123" spans="1:130" s="246" customFormat="1" ht="26.25" customHeight="1" x14ac:dyDescent="0.15">
      <c r="A123" s="898"/>
      <c r="B123" s="899"/>
      <c r="C123" s="902" t="s">
        <v>459</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v>262</v>
      </c>
      <c r="AB123" s="858"/>
      <c r="AC123" s="858"/>
      <c r="AD123" s="858"/>
      <c r="AE123" s="859"/>
      <c r="AF123" s="860">
        <v>258</v>
      </c>
      <c r="AG123" s="858"/>
      <c r="AH123" s="858"/>
      <c r="AI123" s="858"/>
      <c r="AJ123" s="859"/>
      <c r="AK123" s="860" t="s">
        <v>460</v>
      </c>
      <c r="AL123" s="858"/>
      <c r="AM123" s="858"/>
      <c r="AN123" s="858"/>
      <c r="AO123" s="859"/>
      <c r="AP123" s="905" t="s">
        <v>444</v>
      </c>
      <c r="AQ123" s="906"/>
      <c r="AR123" s="906"/>
      <c r="AS123" s="906"/>
      <c r="AT123" s="907"/>
      <c r="AU123" s="970"/>
      <c r="AV123" s="971"/>
      <c r="AW123" s="971"/>
      <c r="AX123" s="971"/>
      <c r="AY123" s="971"/>
      <c r="AZ123" s="277" t="s">
        <v>185</v>
      </c>
      <c r="BA123" s="277"/>
      <c r="BB123" s="277"/>
      <c r="BC123" s="277"/>
      <c r="BD123" s="277"/>
      <c r="BE123" s="277"/>
      <c r="BF123" s="277"/>
      <c r="BG123" s="277"/>
      <c r="BH123" s="277"/>
      <c r="BI123" s="277"/>
      <c r="BJ123" s="277"/>
      <c r="BK123" s="277"/>
      <c r="BL123" s="277"/>
      <c r="BM123" s="277"/>
      <c r="BN123" s="277"/>
      <c r="BO123" s="958" t="s">
        <v>477</v>
      </c>
      <c r="BP123" s="959"/>
      <c r="BQ123" s="913">
        <v>7029548</v>
      </c>
      <c r="BR123" s="914"/>
      <c r="BS123" s="914"/>
      <c r="BT123" s="914"/>
      <c r="BU123" s="914"/>
      <c r="BV123" s="914">
        <v>6021187</v>
      </c>
      <c r="BW123" s="914"/>
      <c r="BX123" s="914"/>
      <c r="BY123" s="914"/>
      <c r="BZ123" s="914"/>
      <c r="CA123" s="914">
        <v>5699226</v>
      </c>
      <c r="CB123" s="914"/>
      <c r="CC123" s="914"/>
      <c r="CD123" s="914"/>
      <c r="CE123" s="914"/>
      <c r="CF123" s="824"/>
      <c r="CG123" s="825"/>
      <c r="CH123" s="825"/>
      <c r="CI123" s="825"/>
      <c r="CJ123" s="915"/>
      <c r="CK123" s="950"/>
      <c r="CL123" s="936"/>
      <c r="CM123" s="936"/>
      <c r="CN123" s="936"/>
      <c r="CO123" s="937"/>
      <c r="CP123" s="916" t="s">
        <v>478</v>
      </c>
      <c r="CQ123" s="917"/>
      <c r="CR123" s="917"/>
      <c r="CS123" s="917"/>
      <c r="CT123" s="917"/>
      <c r="CU123" s="917"/>
      <c r="CV123" s="917"/>
      <c r="CW123" s="917"/>
      <c r="CX123" s="917"/>
      <c r="CY123" s="917"/>
      <c r="CZ123" s="917"/>
      <c r="DA123" s="917"/>
      <c r="DB123" s="917"/>
      <c r="DC123" s="917"/>
      <c r="DD123" s="917"/>
      <c r="DE123" s="917"/>
      <c r="DF123" s="918"/>
      <c r="DG123" s="857" t="s">
        <v>453</v>
      </c>
      <c r="DH123" s="858"/>
      <c r="DI123" s="858"/>
      <c r="DJ123" s="858"/>
      <c r="DK123" s="859"/>
      <c r="DL123" s="860" t="s">
        <v>408</v>
      </c>
      <c r="DM123" s="858"/>
      <c r="DN123" s="858"/>
      <c r="DO123" s="858"/>
      <c r="DP123" s="859"/>
      <c r="DQ123" s="860" t="s">
        <v>453</v>
      </c>
      <c r="DR123" s="858"/>
      <c r="DS123" s="858"/>
      <c r="DT123" s="858"/>
      <c r="DU123" s="859"/>
      <c r="DV123" s="905" t="s">
        <v>408</v>
      </c>
      <c r="DW123" s="906"/>
      <c r="DX123" s="906"/>
      <c r="DY123" s="906"/>
      <c r="DZ123" s="907"/>
    </row>
    <row r="124" spans="1:130" s="246" customFormat="1" ht="26.25" customHeight="1" thickBot="1" x14ac:dyDescent="0.2">
      <c r="A124" s="898"/>
      <c r="B124" s="899"/>
      <c r="C124" s="902" t="s">
        <v>463</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408</v>
      </c>
      <c r="AB124" s="858"/>
      <c r="AC124" s="858"/>
      <c r="AD124" s="858"/>
      <c r="AE124" s="859"/>
      <c r="AF124" s="860" t="s">
        <v>460</v>
      </c>
      <c r="AG124" s="858"/>
      <c r="AH124" s="858"/>
      <c r="AI124" s="858"/>
      <c r="AJ124" s="859"/>
      <c r="AK124" s="860" t="s">
        <v>444</v>
      </c>
      <c r="AL124" s="858"/>
      <c r="AM124" s="858"/>
      <c r="AN124" s="858"/>
      <c r="AO124" s="859"/>
      <c r="AP124" s="905" t="s">
        <v>408</v>
      </c>
      <c r="AQ124" s="906"/>
      <c r="AR124" s="906"/>
      <c r="AS124" s="906"/>
      <c r="AT124" s="907"/>
      <c r="AU124" s="908" t="s">
        <v>479</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t="s">
        <v>453</v>
      </c>
      <c r="BR124" s="912"/>
      <c r="BS124" s="912"/>
      <c r="BT124" s="912"/>
      <c r="BU124" s="912"/>
      <c r="BV124" s="912" t="s">
        <v>444</v>
      </c>
      <c r="BW124" s="912"/>
      <c r="BX124" s="912"/>
      <c r="BY124" s="912"/>
      <c r="BZ124" s="912"/>
      <c r="CA124" s="912" t="s">
        <v>444</v>
      </c>
      <c r="CB124" s="912"/>
      <c r="CC124" s="912"/>
      <c r="CD124" s="912"/>
      <c r="CE124" s="912"/>
      <c r="CF124" s="802"/>
      <c r="CG124" s="803"/>
      <c r="CH124" s="803"/>
      <c r="CI124" s="803"/>
      <c r="CJ124" s="943"/>
      <c r="CK124" s="951"/>
      <c r="CL124" s="951"/>
      <c r="CM124" s="951"/>
      <c r="CN124" s="951"/>
      <c r="CO124" s="952"/>
      <c r="CP124" s="916" t="s">
        <v>480</v>
      </c>
      <c r="CQ124" s="917"/>
      <c r="CR124" s="917"/>
      <c r="CS124" s="917"/>
      <c r="CT124" s="917"/>
      <c r="CU124" s="917"/>
      <c r="CV124" s="917"/>
      <c r="CW124" s="917"/>
      <c r="CX124" s="917"/>
      <c r="CY124" s="917"/>
      <c r="CZ124" s="917"/>
      <c r="DA124" s="917"/>
      <c r="DB124" s="917"/>
      <c r="DC124" s="917"/>
      <c r="DD124" s="917"/>
      <c r="DE124" s="917"/>
      <c r="DF124" s="918"/>
      <c r="DG124" s="840" t="s">
        <v>444</v>
      </c>
      <c r="DH124" s="841"/>
      <c r="DI124" s="841"/>
      <c r="DJ124" s="841"/>
      <c r="DK124" s="842"/>
      <c r="DL124" s="843" t="s">
        <v>438</v>
      </c>
      <c r="DM124" s="841"/>
      <c r="DN124" s="841"/>
      <c r="DO124" s="841"/>
      <c r="DP124" s="842"/>
      <c r="DQ124" s="843" t="s">
        <v>438</v>
      </c>
      <c r="DR124" s="841"/>
      <c r="DS124" s="841"/>
      <c r="DT124" s="841"/>
      <c r="DU124" s="842"/>
      <c r="DV124" s="929" t="s">
        <v>434</v>
      </c>
      <c r="DW124" s="930"/>
      <c r="DX124" s="930"/>
      <c r="DY124" s="930"/>
      <c r="DZ124" s="931"/>
    </row>
    <row r="125" spans="1:130" s="246" customFormat="1" ht="26.25" customHeight="1" x14ac:dyDescent="0.15">
      <c r="A125" s="898"/>
      <c r="B125" s="899"/>
      <c r="C125" s="902" t="s">
        <v>465</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444</v>
      </c>
      <c r="AB125" s="858"/>
      <c r="AC125" s="858"/>
      <c r="AD125" s="858"/>
      <c r="AE125" s="859"/>
      <c r="AF125" s="860" t="s">
        <v>434</v>
      </c>
      <c r="AG125" s="858"/>
      <c r="AH125" s="858"/>
      <c r="AI125" s="858"/>
      <c r="AJ125" s="859"/>
      <c r="AK125" s="860" t="s">
        <v>127</v>
      </c>
      <c r="AL125" s="858"/>
      <c r="AM125" s="858"/>
      <c r="AN125" s="858"/>
      <c r="AO125" s="859"/>
      <c r="AP125" s="905" t="s">
        <v>438</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481</v>
      </c>
      <c r="CL125" s="933"/>
      <c r="CM125" s="933"/>
      <c r="CN125" s="933"/>
      <c r="CO125" s="934"/>
      <c r="CP125" s="941" t="s">
        <v>482</v>
      </c>
      <c r="CQ125" s="886"/>
      <c r="CR125" s="886"/>
      <c r="CS125" s="886"/>
      <c r="CT125" s="886"/>
      <c r="CU125" s="886"/>
      <c r="CV125" s="886"/>
      <c r="CW125" s="886"/>
      <c r="CX125" s="886"/>
      <c r="CY125" s="886"/>
      <c r="CZ125" s="886"/>
      <c r="DA125" s="886"/>
      <c r="DB125" s="886"/>
      <c r="DC125" s="886"/>
      <c r="DD125" s="886"/>
      <c r="DE125" s="886"/>
      <c r="DF125" s="887"/>
      <c r="DG125" s="942" t="s">
        <v>127</v>
      </c>
      <c r="DH125" s="923"/>
      <c r="DI125" s="923"/>
      <c r="DJ125" s="923"/>
      <c r="DK125" s="923"/>
      <c r="DL125" s="923" t="s">
        <v>434</v>
      </c>
      <c r="DM125" s="923"/>
      <c r="DN125" s="923"/>
      <c r="DO125" s="923"/>
      <c r="DP125" s="923"/>
      <c r="DQ125" s="923" t="s">
        <v>438</v>
      </c>
      <c r="DR125" s="923"/>
      <c r="DS125" s="923"/>
      <c r="DT125" s="923"/>
      <c r="DU125" s="923"/>
      <c r="DV125" s="924" t="s">
        <v>438</v>
      </c>
      <c r="DW125" s="924"/>
      <c r="DX125" s="924"/>
      <c r="DY125" s="924"/>
      <c r="DZ125" s="925"/>
    </row>
    <row r="126" spans="1:130" s="246" customFormat="1" ht="26.25" customHeight="1" thickBot="1" x14ac:dyDescent="0.2">
      <c r="A126" s="898"/>
      <c r="B126" s="899"/>
      <c r="C126" s="902" t="s">
        <v>467</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434</v>
      </c>
      <c r="AB126" s="858"/>
      <c r="AC126" s="858"/>
      <c r="AD126" s="858"/>
      <c r="AE126" s="859"/>
      <c r="AF126" s="860" t="s">
        <v>434</v>
      </c>
      <c r="AG126" s="858"/>
      <c r="AH126" s="858"/>
      <c r="AI126" s="858"/>
      <c r="AJ126" s="859"/>
      <c r="AK126" s="860" t="s">
        <v>434</v>
      </c>
      <c r="AL126" s="858"/>
      <c r="AM126" s="858"/>
      <c r="AN126" s="858"/>
      <c r="AO126" s="859"/>
      <c r="AP126" s="905" t="s">
        <v>434</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483</v>
      </c>
      <c r="CQ126" s="828"/>
      <c r="CR126" s="828"/>
      <c r="CS126" s="828"/>
      <c r="CT126" s="828"/>
      <c r="CU126" s="828"/>
      <c r="CV126" s="828"/>
      <c r="CW126" s="828"/>
      <c r="CX126" s="828"/>
      <c r="CY126" s="828"/>
      <c r="CZ126" s="828"/>
      <c r="DA126" s="828"/>
      <c r="DB126" s="828"/>
      <c r="DC126" s="828"/>
      <c r="DD126" s="828"/>
      <c r="DE126" s="828"/>
      <c r="DF126" s="829"/>
      <c r="DG126" s="894" t="s">
        <v>438</v>
      </c>
      <c r="DH126" s="895"/>
      <c r="DI126" s="895"/>
      <c r="DJ126" s="895"/>
      <c r="DK126" s="895"/>
      <c r="DL126" s="895" t="s">
        <v>408</v>
      </c>
      <c r="DM126" s="895"/>
      <c r="DN126" s="895"/>
      <c r="DO126" s="895"/>
      <c r="DP126" s="895"/>
      <c r="DQ126" s="895" t="s">
        <v>434</v>
      </c>
      <c r="DR126" s="895"/>
      <c r="DS126" s="895"/>
      <c r="DT126" s="895"/>
      <c r="DU126" s="895"/>
      <c r="DV126" s="872" t="s">
        <v>438</v>
      </c>
      <c r="DW126" s="872"/>
      <c r="DX126" s="872"/>
      <c r="DY126" s="872"/>
      <c r="DZ126" s="873"/>
    </row>
    <row r="127" spans="1:130" s="246" customFormat="1" ht="26.25" customHeight="1" x14ac:dyDescent="0.15">
      <c r="A127" s="900"/>
      <c r="B127" s="901"/>
      <c r="C127" s="919" t="s">
        <v>484</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438</v>
      </c>
      <c r="AB127" s="858"/>
      <c r="AC127" s="858"/>
      <c r="AD127" s="858"/>
      <c r="AE127" s="859"/>
      <c r="AF127" s="860" t="s">
        <v>438</v>
      </c>
      <c r="AG127" s="858"/>
      <c r="AH127" s="858"/>
      <c r="AI127" s="858"/>
      <c r="AJ127" s="859"/>
      <c r="AK127" s="860" t="s">
        <v>127</v>
      </c>
      <c r="AL127" s="858"/>
      <c r="AM127" s="858"/>
      <c r="AN127" s="858"/>
      <c r="AO127" s="859"/>
      <c r="AP127" s="905" t="s">
        <v>434</v>
      </c>
      <c r="AQ127" s="906"/>
      <c r="AR127" s="906"/>
      <c r="AS127" s="906"/>
      <c r="AT127" s="907"/>
      <c r="AU127" s="282"/>
      <c r="AV127" s="282"/>
      <c r="AW127" s="282"/>
      <c r="AX127" s="922" t="s">
        <v>485</v>
      </c>
      <c r="AY127" s="890"/>
      <c r="AZ127" s="890"/>
      <c r="BA127" s="890"/>
      <c r="BB127" s="890"/>
      <c r="BC127" s="890"/>
      <c r="BD127" s="890"/>
      <c r="BE127" s="891"/>
      <c r="BF127" s="889" t="s">
        <v>486</v>
      </c>
      <c r="BG127" s="890"/>
      <c r="BH127" s="890"/>
      <c r="BI127" s="890"/>
      <c r="BJ127" s="890"/>
      <c r="BK127" s="890"/>
      <c r="BL127" s="891"/>
      <c r="BM127" s="889" t="s">
        <v>487</v>
      </c>
      <c r="BN127" s="890"/>
      <c r="BO127" s="890"/>
      <c r="BP127" s="890"/>
      <c r="BQ127" s="890"/>
      <c r="BR127" s="890"/>
      <c r="BS127" s="891"/>
      <c r="BT127" s="889" t="s">
        <v>488</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489</v>
      </c>
      <c r="CQ127" s="828"/>
      <c r="CR127" s="828"/>
      <c r="CS127" s="828"/>
      <c r="CT127" s="828"/>
      <c r="CU127" s="828"/>
      <c r="CV127" s="828"/>
      <c r="CW127" s="828"/>
      <c r="CX127" s="828"/>
      <c r="CY127" s="828"/>
      <c r="CZ127" s="828"/>
      <c r="DA127" s="828"/>
      <c r="DB127" s="828"/>
      <c r="DC127" s="828"/>
      <c r="DD127" s="828"/>
      <c r="DE127" s="828"/>
      <c r="DF127" s="829"/>
      <c r="DG127" s="894" t="s">
        <v>444</v>
      </c>
      <c r="DH127" s="895"/>
      <c r="DI127" s="895"/>
      <c r="DJ127" s="895"/>
      <c r="DK127" s="895"/>
      <c r="DL127" s="895" t="s">
        <v>433</v>
      </c>
      <c r="DM127" s="895"/>
      <c r="DN127" s="895"/>
      <c r="DO127" s="895"/>
      <c r="DP127" s="895"/>
      <c r="DQ127" s="895" t="s">
        <v>408</v>
      </c>
      <c r="DR127" s="895"/>
      <c r="DS127" s="895"/>
      <c r="DT127" s="895"/>
      <c r="DU127" s="895"/>
      <c r="DV127" s="872" t="s">
        <v>408</v>
      </c>
      <c r="DW127" s="872"/>
      <c r="DX127" s="872"/>
      <c r="DY127" s="872"/>
      <c r="DZ127" s="873"/>
    </row>
    <row r="128" spans="1:130" s="246" customFormat="1" ht="26.25" customHeight="1" thickBot="1" x14ac:dyDescent="0.2">
      <c r="A128" s="874" t="s">
        <v>490</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491</v>
      </c>
      <c r="X128" s="876"/>
      <c r="Y128" s="876"/>
      <c r="Z128" s="877"/>
      <c r="AA128" s="878" t="s">
        <v>434</v>
      </c>
      <c r="AB128" s="879"/>
      <c r="AC128" s="879"/>
      <c r="AD128" s="879"/>
      <c r="AE128" s="880"/>
      <c r="AF128" s="881" t="s">
        <v>434</v>
      </c>
      <c r="AG128" s="879"/>
      <c r="AH128" s="879"/>
      <c r="AI128" s="879"/>
      <c r="AJ128" s="880"/>
      <c r="AK128" s="881" t="s">
        <v>438</v>
      </c>
      <c r="AL128" s="879"/>
      <c r="AM128" s="879"/>
      <c r="AN128" s="879"/>
      <c r="AO128" s="880"/>
      <c r="AP128" s="882"/>
      <c r="AQ128" s="883"/>
      <c r="AR128" s="883"/>
      <c r="AS128" s="883"/>
      <c r="AT128" s="884"/>
      <c r="AU128" s="282"/>
      <c r="AV128" s="282"/>
      <c r="AW128" s="282"/>
      <c r="AX128" s="885" t="s">
        <v>492</v>
      </c>
      <c r="AY128" s="886"/>
      <c r="AZ128" s="886"/>
      <c r="BA128" s="886"/>
      <c r="BB128" s="886"/>
      <c r="BC128" s="886"/>
      <c r="BD128" s="886"/>
      <c r="BE128" s="887"/>
      <c r="BF128" s="864" t="s">
        <v>408</v>
      </c>
      <c r="BG128" s="865"/>
      <c r="BH128" s="865"/>
      <c r="BI128" s="865"/>
      <c r="BJ128" s="865"/>
      <c r="BK128" s="865"/>
      <c r="BL128" s="888"/>
      <c r="BM128" s="864">
        <v>15</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493</v>
      </c>
      <c r="CQ128" s="806"/>
      <c r="CR128" s="806"/>
      <c r="CS128" s="806"/>
      <c r="CT128" s="806"/>
      <c r="CU128" s="806"/>
      <c r="CV128" s="806"/>
      <c r="CW128" s="806"/>
      <c r="CX128" s="806"/>
      <c r="CY128" s="806"/>
      <c r="CZ128" s="806"/>
      <c r="DA128" s="806"/>
      <c r="DB128" s="806"/>
      <c r="DC128" s="806"/>
      <c r="DD128" s="806"/>
      <c r="DE128" s="806"/>
      <c r="DF128" s="807"/>
      <c r="DG128" s="868" t="s">
        <v>444</v>
      </c>
      <c r="DH128" s="869"/>
      <c r="DI128" s="869"/>
      <c r="DJ128" s="869"/>
      <c r="DK128" s="869"/>
      <c r="DL128" s="869" t="s">
        <v>444</v>
      </c>
      <c r="DM128" s="869"/>
      <c r="DN128" s="869"/>
      <c r="DO128" s="869"/>
      <c r="DP128" s="869"/>
      <c r="DQ128" s="869" t="s">
        <v>408</v>
      </c>
      <c r="DR128" s="869"/>
      <c r="DS128" s="869"/>
      <c r="DT128" s="869"/>
      <c r="DU128" s="869"/>
      <c r="DV128" s="870" t="s">
        <v>444</v>
      </c>
      <c r="DW128" s="870"/>
      <c r="DX128" s="870"/>
      <c r="DY128" s="870"/>
      <c r="DZ128" s="871"/>
    </row>
    <row r="129" spans="1:131" s="246" customFormat="1" ht="26.25" customHeight="1" x14ac:dyDescent="0.15">
      <c r="A129" s="852" t="s">
        <v>106</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494</v>
      </c>
      <c r="X129" s="855"/>
      <c r="Y129" s="855"/>
      <c r="Z129" s="856"/>
      <c r="AA129" s="857">
        <v>2172968</v>
      </c>
      <c r="AB129" s="858"/>
      <c r="AC129" s="858"/>
      <c r="AD129" s="858"/>
      <c r="AE129" s="859"/>
      <c r="AF129" s="860">
        <v>2160488</v>
      </c>
      <c r="AG129" s="858"/>
      <c r="AH129" s="858"/>
      <c r="AI129" s="858"/>
      <c r="AJ129" s="859"/>
      <c r="AK129" s="860">
        <v>2162735</v>
      </c>
      <c r="AL129" s="858"/>
      <c r="AM129" s="858"/>
      <c r="AN129" s="858"/>
      <c r="AO129" s="859"/>
      <c r="AP129" s="861"/>
      <c r="AQ129" s="862"/>
      <c r="AR129" s="862"/>
      <c r="AS129" s="862"/>
      <c r="AT129" s="863"/>
      <c r="AU129" s="284"/>
      <c r="AV129" s="284"/>
      <c r="AW129" s="284"/>
      <c r="AX129" s="827" t="s">
        <v>495</v>
      </c>
      <c r="AY129" s="828"/>
      <c r="AZ129" s="828"/>
      <c r="BA129" s="828"/>
      <c r="BB129" s="828"/>
      <c r="BC129" s="828"/>
      <c r="BD129" s="828"/>
      <c r="BE129" s="829"/>
      <c r="BF129" s="847" t="s">
        <v>433</v>
      </c>
      <c r="BG129" s="848"/>
      <c r="BH129" s="848"/>
      <c r="BI129" s="848"/>
      <c r="BJ129" s="848"/>
      <c r="BK129" s="848"/>
      <c r="BL129" s="849"/>
      <c r="BM129" s="847">
        <v>20</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496</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497</v>
      </c>
      <c r="X130" s="855"/>
      <c r="Y130" s="855"/>
      <c r="Z130" s="856"/>
      <c r="AA130" s="857">
        <v>429893</v>
      </c>
      <c r="AB130" s="858"/>
      <c r="AC130" s="858"/>
      <c r="AD130" s="858"/>
      <c r="AE130" s="859"/>
      <c r="AF130" s="860">
        <v>429453</v>
      </c>
      <c r="AG130" s="858"/>
      <c r="AH130" s="858"/>
      <c r="AI130" s="858"/>
      <c r="AJ130" s="859"/>
      <c r="AK130" s="860">
        <v>422254</v>
      </c>
      <c r="AL130" s="858"/>
      <c r="AM130" s="858"/>
      <c r="AN130" s="858"/>
      <c r="AO130" s="859"/>
      <c r="AP130" s="861"/>
      <c r="AQ130" s="862"/>
      <c r="AR130" s="862"/>
      <c r="AS130" s="862"/>
      <c r="AT130" s="863"/>
      <c r="AU130" s="284"/>
      <c r="AV130" s="284"/>
      <c r="AW130" s="284"/>
      <c r="AX130" s="827" t="s">
        <v>498</v>
      </c>
      <c r="AY130" s="828"/>
      <c r="AZ130" s="828"/>
      <c r="BA130" s="828"/>
      <c r="BB130" s="828"/>
      <c r="BC130" s="828"/>
      <c r="BD130" s="828"/>
      <c r="BE130" s="829"/>
      <c r="BF130" s="830">
        <v>7.6</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499</v>
      </c>
      <c r="X131" s="838"/>
      <c r="Y131" s="838"/>
      <c r="Z131" s="839"/>
      <c r="AA131" s="840">
        <v>1743075</v>
      </c>
      <c r="AB131" s="841"/>
      <c r="AC131" s="841"/>
      <c r="AD131" s="841"/>
      <c r="AE131" s="842"/>
      <c r="AF131" s="843">
        <v>1731035</v>
      </c>
      <c r="AG131" s="841"/>
      <c r="AH131" s="841"/>
      <c r="AI131" s="841"/>
      <c r="AJ131" s="842"/>
      <c r="AK131" s="843">
        <v>1740481</v>
      </c>
      <c r="AL131" s="841"/>
      <c r="AM131" s="841"/>
      <c r="AN131" s="841"/>
      <c r="AO131" s="842"/>
      <c r="AP131" s="844"/>
      <c r="AQ131" s="845"/>
      <c r="AR131" s="845"/>
      <c r="AS131" s="845"/>
      <c r="AT131" s="846"/>
      <c r="AU131" s="284"/>
      <c r="AV131" s="284"/>
      <c r="AW131" s="284"/>
      <c r="AX131" s="805" t="s">
        <v>500</v>
      </c>
      <c r="AY131" s="806"/>
      <c r="AZ131" s="806"/>
      <c r="BA131" s="806"/>
      <c r="BB131" s="806"/>
      <c r="BC131" s="806"/>
      <c r="BD131" s="806"/>
      <c r="BE131" s="807"/>
      <c r="BF131" s="808" t="s">
        <v>438</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501</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502</v>
      </c>
      <c r="W132" s="818"/>
      <c r="X132" s="818"/>
      <c r="Y132" s="818"/>
      <c r="Z132" s="819"/>
      <c r="AA132" s="820">
        <v>7.3996242270000003</v>
      </c>
      <c r="AB132" s="821"/>
      <c r="AC132" s="821"/>
      <c r="AD132" s="821"/>
      <c r="AE132" s="822"/>
      <c r="AF132" s="823">
        <v>7.698226783</v>
      </c>
      <c r="AG132" s="821"/>
      <c r="AH132" s="821"/>
      <c r="AI132" s="821"/>
      <c r="AJ132" s="822"/>
      <c r="AK132" s="823">
        <v>7.7297597619999996</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503</v>
      </c>
      <c r="W133" s="797"/>
      <c r="X133" s="797"/>
      <c r="Y133" s="797"/>
      <c r="Z133" s="798"/>
      <c r="AA133" s="799">
        <v>6.9</v>
      </c>
      <c r="AB133" s="800"/>
      <c r="AC133" s="800"/>
      <c r="AD133" s="800"/>
      <c r="AE133" s="801"/>
      <c r="AF133" s="799">
        <v>7.1</v>
      </c>
      <c r="AG133" s="800"/>
      <c r="AH133" s="800"/>
      <c r="AI133" s="800"/>
      <c r="AJ133" s="801"/>
      <c r="AK133" s="799">
        <v>7.6</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cXQK9/T+SfLU72EPBdp3aE3/TWVKVuxH77w3hx9k7Dt8j+R6oOJx6ftPAK3hSq1KvNsuoWqy5BObDS/99zAe5g==" saltValue="G9mG1TkyfG1mx/6z9JLhNg==" spinCount="100000" sheet="1" objects="1" scenarios="1" formatRows="0"/>
  <mergeCells count="2033">
    <mergeCell ref="AK69:AO69"/>
    <mergeCell ref="AP69:AT69"/>
    <mergeCell ref="AU69:AY69"/>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B9:DF9"/>
    <mergeCell ref="DG9:DK9"/>
    <mergeCell ref="DL9:DP9"/>
    <mergeCell ref="DQ9:DU9"/>
    <mergeCell ref="DV9:DZ9"/>
    <mergeCell ref="B10:P10"/>
    <mergeCell ref="Q10:U10"/>
    <mergeCell ref="V10:Z10"/>
    <mergeCell ref="AA10:AE10"/>
    <mergeCell ref="AF10:AJ10"/>
    <mergeCell ref="AU9:AY9"/>
    <mergeCell ref="BS9:CG9"/>
    <mergeCell ref="CH9:CL9"/>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1:P71"/>
    <mergeCell ref="Q71:U71"/>
    <mergeCell ref="V71:Z71"/>
    <mergeCell ref="AA71:AE71"/>
    <mergeCell ref="AF71:AJ71"/>
    <mergeCell ref="AK71:AO71"/>
    <mergeCell ref="BS69:CG69"/>
    <mergeCell ref="CH69:CL69"/>
    <mergeCell ref="CM69:CQ69"/>
    <mergeCell ref="CR69:CV69"/>
    <mergeCell ref="CW69:DA69"/>
    <mergeCell ref="DB69:DF69"/>
    <mergeCell ref="DV68:DZ68"/>
    <mergeCell ref="B70:P70"/>
    <mergeCell ref="Q70:U70"/>
    <mergeCell ref="V70:Z70"/>
    <mergeCell ref="AA70:AE70"/>
    <mergeCell ref="AF70:AJ70"/>
    <mergeCell ref="AK70:AO70"/>
    <mergeCell ref="AP70:AT70"/>
    <mergeCell ref="AU70:AY70"/>
    <mergeCell ref="AZ69:BD69"/>
    <mergeCell ref="CR68:CV68"/>
    <mergeCell ref="CW68:DA68"/>
    <mergeCell ref="DB68:DF68"/>
    <mergeCell ref="DG68:DK68"/>
    <mergeCell ref="DL68:DP68"/>
    <mergeCell ref="DQ68:DU68"/>
    <mergeCell ref="DV70:DZ70"/>
    <mergeCell ref="B72:P72"/>
    <mergeCell ref="Q72:U72"/>
    <mergeCell ref="V72:Z72"/>
    <mergeCell ref="AA72:AE72"/>
    <mergeCell ref="AF72:AJ72"/>
    <mergeCell ref="AK72:AO72"/>
    <mergeCell ref="AP72:AT72"/>
    <mergeCell ref="AU72:AY72"/>
    <mergeCell ref="AZ71:BD71"/>
    <mergeCell ref="CR70:CV70"/>
    <mergeCell ref="CW70:DA70"/>
    <mergeCell ref="DB70:DF70"/>
    <mergeCell ref="DG70:DK70"/>
    <mergeCell ref="DL70:DP70"/>
    <mergeCell ref="DQ70:DU70"/>
    <mergeCell ref="AP71:AT71"/>
    <mergeCell ref="AU71:AY71"/>
    <mergeCell ref="AZ70:BD70"/>
    <mergeCell ref="BS70:CG70"/>
    <mergeCell ref="CH70:CL70"/>
    <mergeCell ref="CM70:CQ70"/>
    <mergeCell ref="B69:P69"/>
    <mergeCell ref="Q69:U69"/>
    <mergeCell ref="V69:Z69"/>
    <mergeCell ref="AA69:AE69"/>
    <mergeCell ref="AF69:AJ69"/>
    <mergeCell ref="DG71:DK71"/>
    <mergeCell ref="DL71:DP71"/>
    <mergeCell ref="DQ71:DU71"/>
    <mergeCell ref="DV71:DZ71"/>
    <mergeCell ref="B73:P73"/>
    <mergeCell ref="Q73:U73"/>
    <mergeCell ref="V73:Z73"/>
    <mergeCell ref="AA73:AE73"/>
    <mergeCell ref="AF73:AJ73"/>
    <mergeCell ref="AK73:AO73"/>
    <mergeCell ref="BS71:CG71"/>
    <mergeCell ref="CH71:CL71"/>
    <mergeCell ref="CM71:CQ71"/>
    <mergeCell ref="CR71:CV71"/>
    <mergeCell ref="CW71:DA71"/>
    <mergeCell ref="DB71:DF71"/>
    <mergeCell ref="DG73:DK73"/>
    <mergeCell ref="DL73:DP73"/>
    <mergeCell ref="DQ73:DU73"/>
    <mergeCell ref="DV73:DZ73"/>
    <mergeCell ref="BS73:CG73"/>
    <mergeCell ref="CH73:CL73"/>
    <mergeCell ref="CM73:CQ73"/>
    <mergeCell ref="CR73:CV73"/>
    <mergeCell ref="CW73:DA73"/>
    <mergeCell ref="DB73:DF73"/>
    <mergeCell ref="DV72:DZ72"/>
    <mergeCell ref="V74:Z74"/>
    <mergeCell ref="AA74:AE74"/>
    <mergeCell ref="AF74:AJ74"/>
    <mergeCell ref="AK74:AO74"/>
    <mergeCell ref="AP74:AT74"/>
    <mergeCell ref="AU74:AY74"/>
    <mergeCell ref="AZ73:BD73"/>
    <mergeCell ref="CR72:CV72"/>
    <mergeCell ref="CW72:DA72"/>
    <mergeCell ref="DB72:DF72"/>
    <mergeCell ref="DG72:DK72"/>
    <mergeCell ref="DL72:DP72"/>
    <mergeCell ref="DQ72:DU72"/>
    <mergeCell ref="DV74:DZ74"/>
    <mergeCell ref="AP73:AT73"/>
    <mergeCell ref="AU73:AY73"/>
    <mergeCell ref="AZ72:BD72"/>
    <mergeCell ref="BS72:CG72"/>
    <mergeCell ref="CH72:CL72"/>
    <mergeCell ref="CM72:CQ72"/>
    <mergeCell ref="CR74:CV74"/>
    <mergeCell ref="CW74:DA74"/>
    <mergeCell ref="DB74:DF74"/>
    <mergeCell ref="DG74:DK74"/>
    <mergeCell ref="DL74:DP74"/>
    <mergeCell ref="DQ74:DU74"/>
    <mergeCell ref="AZ74:BD74"/>
    <mergeCell ref="BS74:CG74"/>
    <mergeCell ref="CH74:CL74"/>
    <mergeCell ref="CM74:CQ74"/>
    <mergeCell ref="B75:P75"/>
    <mergeCell ref="Q75:U75"/>
    <mergeCell ref="V75:Z75"/>
    <mergeCell ref="AA75:AE75"/>
    <mergeCell ref="AF75:AJ75"/>
    <mergeCell ref="AK75:AO75"/>
    <mergeCell ref="DG75:DK75"/>
    <mergeCell ref="DL75:DP75"/>
    <mergeCell ref="DQ75:DU75"/>
    <mergeCell ref="DV75:DZ75"/>
    <mergeCell ref="B77:P77"/>
    <mergeCell ref="Q77:U77"/>
    <mergeCell ref="V77:Z77"/>
    <mergeCell ref="AA77:AE77"/>
    <mergeCell ref="AF77:AJ77"/>
    <mergeCell ref="AK77:AO77"/>
    <mergeCell ref="BS75:CG75"/>
    <mergeCell ref="CH75:CL75"/>
    <mergeCell ref="CM75:CQ75"/>
    <mergeCell ref="CR75:CV75"/>
    <mergeCell ref="CW75:DA75"/>
    <mergeCell ref="DB75:DF75"/>
    <mergeCell ref="DG77:DK77"/>
    <mergeCell ref="DL77:DP77"/>
    <mergeCell ref="DQ77:DU77"/>
    <mergeCell ref="DV77:DZ77"/>
    <mergeCell ref="B74:P74"/>
    <mergeCell ref="Q74:U74"/>
    <mergeCell ref="AZ75:BD75"/>
    <mergeCell ref="BS77:CG77"/>
    <mergeCell ref="CH77:CL77"/>
    <mergeCell ref="CM77:CQ77"/>
    <mergeCell ref="CR77:CV77"/>
    <mergeCell ref="CW77:DA77"/>
    <mergeCell ref="DB77:DF77"/>
    <mergeCell ref="DV76:DZ76"/>
    <mergeCell ref="B78:P78"/>
    <mergeCell ref="Q78:U78"/>
    <mergeCell ref="V78:Z78"/>
    <mergeCell ref="AA78:AE78"/>
    <mergeCell ref="AF78:AJ78"/>
    <mergeCell ref="AK78:AO78"/>
    <mergeCell ref="AP78:AT78"/>
    <mergeCell ref="AU78:AY78"/>
    <mergeCell ref="AZ77:BD77"/>
    <mergeCell ref="CR76:CV76"/>
    <mergeCell ref="CW76:DA76"/>
    <mergeCell ref="DB76:DF76"/>
    <mergeCell ref="DG76:DK76"/>
    <mergeCell ref="DL76:DP76"/>
    <mergeCell ref="DQ76:DU76"/>
    <mergeCell ref="DV78:DZ78"/>
    <mergeCell ref="AP75:AT75"/>
    <mergeCell ref="AU75:AY75"/>
    <mergeCell ref="AZ76:BD76"/>
    <mergeCell ref="BS76:CG76"/>
    <mergeCell ref="CH76:CL76"/>
    <mergeCell ref="CM76:CQ76"/>
    <mergeCell ref="CR78:CV78"/>
    <mergeCell ref="CW78:DA78"/>
    <mergeCell ref="DB78:DF78"/>
    <mergeCell ref="DG78:DK78"/>
    <mergeCell ref="DL78:DP78"/>
    <mergeCell ref="DQ78:DU78"/>
    <mergeCell ref="AP79:AT79"/>
    <mergeCell ref="AU79:AY79"/>
    <mergeCell ref="AZ78:BD78"/>
    <mergeCell ref="BS78:CG78"/>
    <mergeCell ref="CH78:CL78"/>
    <mergeCell ref="CM78:CQ78"/>
    <mergeCell ref="B76:P76"/>
    <mergeCell ref="Q76:U76"/>
    <mergeCell ref="V76:Z76"/>
    <mergeCell ref="AA76:AE76"/>
    <mergeCell ref="AF76:AJ76"/>
    <mergeCell ref="AK76:AO76"/>
    <mergeCell ref="AP76:AT76"/>
    <mergeCell ref="AU76:AY76"/>
    <mergeCell ref="CH79:CL79"/>
    <mergeCell ref="CM79:CQ79"/>
    <mergeCell ref="CR79:CV79"/>
    <mergeCell ref="CW79:DA79"/>
    <mergeCell ref="DB79:DF79"/>
    <mergeCell ref="AK79:AO79"/>
    <mergeCell ref="DG79:DK79"/>
    <mergeCell ref="DL79:DP79"/>
    <mergeCell ref="DQ79:DU79"/>
    <mergeCell ref="DG81:DK81"/>
    <mergeCell ref="DL81:DP81"/>
    <mergeCell ref="DQ81:DU81"/>
    <mergeCell ref="DV81:DZ81"/>
    <mergeCell ref="B80:P80"/>
    <mergeCell ref="Q80:U80"/>
    <mergeCell ref="V80:Z80"/>
    <mergeCell ref="AA80:AE80"/>
    <mergeCell ref="AF80:AJ80"/>
    <mergeCell ref="AK80:AO80"/>
    <mergeCell ref="AP77:AT77"/>
    <mergeCell ref="AU77:AY77"/>
    <mergeCell ref="AZ79:BD79"/>
    <mergeCell ref="BS81:CG81"/>
    <mergeCell ref="CH81:CL81"/>
    <mergeCell ref="CM81:CQ81"/>
    <mergeCell ref="CR81:CV81"/>
    <mergeCell ref="CW81:DA81"/>
    <mergeCell ref="DB81:DF81"/>
    <mergeCell ref="DV80:DZ80"/>
    <mergeCell ref="AZ81:BD81"/>
    <mergeCell ref="CR80:CV80"/>
    <mergeCell ref="CW80:DA80"/>
    <mergeCell ref="DB80:DF80"/>
    <mergeCell ref="DG80:DK80"/>
    <mergeCell ref="DL80:DP80"/>
    <mergeCell ref="DQ80:DU80"/>
    <mergeCell ref="B79:P79"/>
    <mergeCell ref="Q79:U79"/>
    <mergeCell ref="V79:Z79"/>
    <mergeCell ref="AA79:AE79"/>
    <mergeCell ref="AF79:AJ79"/>
    <mergeCell ref="DV79:DZ79"/>
    <mergeCell ref="B81:P81"/>
    <mergeCell ref="Q81:U81"/>
    <mergeCell ref="V81:Z81"/>
    <mergeCell ref="AA81:AE81"/>
    <mergeCell ref="AF81:AJ81"/>
    <mergeCell ref="AK81:AO81"/>
    <mergeCell ref="BS79:CG79"/>
    <mergeCell ref="DV82:DZ82"/>
    <mergeCell ref="AP81:AT81"/>
    <mergeCell ref="AU81:AY81"/>
    <mergeCell ref="AZ80:BD80"/>
    <mergeCell ref="BS80:CG80"/>
    <mergeCell ref="CH80:CL80"/>
    <mergeCell ref="CM80:CQ80"/>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0:AT80"/>
    <mergeCell ref="AU80:AY80"/>
    <mergeCell ref="B82:P82"/>
    <mergeCell ref="Q82:U82"/>
    <mergeCell ref="V82:Z82"/>
    <mergeCell ref="AA82:AE82"/>
    <mergeCell ref="AF82:AJ82"/>
    <mergeCell ref="AK82:AO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B83:P83"/>
    <mergeCell ref="Q83:U83"/>
    <mergeCell ref="V83:Z83"/>
    <mergeCell ref="AA83:AE83"/>
    <mergeCell ref="AF83:AJ83"/>
    <mergeCell ref="AK83:AO83"/>
    <mergeCell ref="AP83:AT83"/>
    <mergeCell ref="AU83:AY83"/>
    <mergeCell ref="AZ83:BD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zoomScaleNormal="100" zoomScaleSheetLayoutView="7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504</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RwMIFJApEjqKEYN4E6vX++RB3bYsPWLPQE71yHZY1Uh5JJ0UD5z0Q6UlRvnYX4j+6HD8YSNFe63iZyMIiBmFXQ==" saltValue="2Dg75fGMs9RGQmuhCq+sy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ydYqdIRVjVrAosn/2M4zXvAdScaFhYsFVwWxxxvoZ1g6PvFm3rlC1zGjYMhNLjSuUctXM4kL2yovxABGgWv7kg==" saltValue="TPLhOGPFSysMZYk9c/wP0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zoomScaleNormal="100" zoomScaleSheetLayoutView="85"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505</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506</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507</v>
      </c>
      <c r="AP7" s="303"/>
      <c r="AQ7" s="304" t="s">
        <v>508</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509</v>
      </c>
      <c r="AQ8" s="310" t="s">
        <v>510</v>
      </c>
      <c r="AR8" s="311" t="s">
        <v>511</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512</v>
      </c>
      <c r="AL9" s="1227"/>
      <c r="AM9" s="1227"/>
      <c r="AN9" s="1228"/>
      <c r="AO9" s="312">
        <v>438111</v>
      </c>
      <c r="AP9" s="312">
        <v>95470</v>
      </c>
      <c r="AQ9" s="313">
        <v>190701</v>
      </c>
      <c r="AR9" s="314">
        <v>-49.9</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513</v>
      </c>
      <c r="AL10" s="1227"/>
      <c r="AM10" s="1227"/>
      <c r="AN10" s="1228"/>
      <c r="AO10" s="315">
        <v>92615</v>
      </c>
      <c r="AP10" s="315">
        <v>20182</v>
      </c>
      <c r="AQ10" s="316">
        <v>22807</v>
      </c>
      <c r="AR10" s="317">
        <v>-11.5</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514</v>
      </c>
      <c r="AL11" s="1227"/>
      <c r="AM11" s="1227"/>
      <c r="AN11" s="1228"/>
      <c r="AO11" s="315">
        <v>87071</v>
      </c>
      <c r="AP11" s="315">
        <v>18974</v>
      </c>
      <c r="AQ11" s="316">
        <v>29822</v>
      </c>
      <c r="AR11" s="317">
        <v>-36.4</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515</v>
      </c>
      <c r="AL12" s="1227"/>
      <c r="AM12" s="1227"/>
      <c r="AN12" s="1228"/>
      <c r="AO12" s="315" t="s">
        <v>516</v>
      </c>
      <c r="AP12" s="315" t="s">
        <v>516</v>
      </c>
      <c r="AQ12" s="316">
        <v>3258</v>
      </c>
      <c r="AR12" s="317" t="s">
        <v>516</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517</v>
      </c>
      <c r="AL13" s="1227"/>
      <c r="AM13" s="1227"/>
      <c r="AN13" s="1228"/>
      <c r="AO13" s="315" t="s">
        <v>516</v>
      </c>
      <c r="AP13" s="315" t="s">
        <v>516</v>
      </c>
      <c r="AQ13" s="316">
        <v>24</v>
      </c>
      <c r="AR13" s="317" t="s">
        <v>516</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518</v>
      </c>
      <c r="AL14" s="1227"/>
      <c r="AM14" s="1227"/>
      <c r="AN14" s="1228"/>
      <c r="AO14" s="315">
        <v>12589</v>
      </c>
      <c r="AP14" s="315">
        <v>2743</v>
      </c>
      <c r="AQ14" s="316">
        <v>10094</v>
      </c>
      <c r="AR14" s="317">
        <v>-72.8</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519</v>
      </c>
      <c r="AL15" s="1227"/>
      <c r="AM15" s="1227"/>
      <c r="AN15" s="1228"/>
      <c r="AO15" s="315">
        <v>8888</v>
      </c>
      <c r="AP15" s="315">
        <v>1937</v>
      </c>
      <c r="AQ15" s="316">
        <v>4017</v>
      </c>
      <c r="AR15" s="317">
        <v>-51.8</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520</v>
      </c>
      <c r="AL16" s="1230"/>
      <c r="AM16" s="1230"/>
      <c r="AN16" s="1231"/>
      <c r="AO16" s="315">
        <v>-33821</v>
      </c>
      <c r="AP16" s="315">
        <v>-7370</v>
      </c>
      <c r="AQ16" s="316">
        <v>-17771</v>
      </c>
      <c r="AR16" s="317">
        <v>-58.5</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185</v>
      </c>
      <c r="AL17" s="1230"/>
      <c r="AM17" s="1230"/>
      <c r="AN17" s="1231"/>
      <c r="AO17" s="315">
        <v>605453</v>
      </c>
      <c r="AP17" s="315">
        <v>131936</v>
      </c>
      <c r="AQ17" s="316">
        <v>242952</v>
      </c>
      <c r="AR17" s="317">
        <v>-45.7</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521</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522</v>
      </c>
      <c r="AP20" s="323" t="s">
        <v>523</v>
      </c>
      <c r="AQ20" s="324" t="s">
        <v>524</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525</v>
      </c>
      <c r="AL21" s="1224"/>
      <c r="AM21" s="1224"/>
      <c r="AN21" s="1225"/>
      <c r="AO21" s="327">
        <v>10.02</v>
      </c>
      <c r="AP21" s="328">
        <v>21.84</v>
      </c>
      <c r="AQ21" s="329">
        <v>-11.82</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526</v>
      </c>
      <c r="AL22" s="1224"/>
      <c r="AM22" s="1224"/>
      <c r="AN22" s="1225"/>
      <c r="AO22" s="332">
        <v>93.7</v>
      </c>
      <c r="AP22" s="333">
        <v>95.6</v>
      </c>
      <c r="AQ22" s="334">
        <v>-1.9</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527</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528</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529</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507</v>
      </c>
      <c r="AP30" s="303"/>
      <c r="AQ30" s="304" t="s">
        <v>508</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509</v>
      </c>
      <c r="AQ31" s="310" t="s">
        <v>510</v>
      </c>
      <c r="AR31" s="311" t="s">
        <v>511</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530</v>
      </c>
      <c r="AL32" s="1215"/>
      <c r="AM32" s="1215"/>
      <c r="AN32" s="1216"/>
      <c r="AO32" s="342">
        <v>216507</v>
      </c>
      <c r="AP32" s="342">
        <v>47180</v>
      </c>
      <c r="AQ32" s="343">
        <v>136235</v>
      </c>
      <c r="AR32" s="344">
        <v>-65.400000000000006</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531</v>
      </c>
      <c r="AL33" s="1215"/>
      <c r="AM33" s="1215"/>
      <c r="AN33" s="1216"/>
      <c r="AO33" s="342" t="s">
        <v>516</v>
      </c>
      <c r="AP33" s="342" t="s">
        <v>516</v>
      </c>
      <c r="AQ33" s="343" t="s">
        <v>516</v>
      </c>
      <c r="AR33" s="344" t="s">
        <v>516</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532</v>
      </c>
      <c r="AL34" s="1215"/>
      <c r="AM34" s="1215"/>
      <c r="AN34" s="1216"/>
      <c r="AO34" s="342" t="s">
        <v>516</v>
      </c>
      <c r="AP34" s="342" t="s">
        <v>516</v>
      </c>
      <c r="AQ34" s="343">
        <v>5</v>
      </c>
      <c r="AR34" s="344" t="s">
        <v>516</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533</v>
      </c>
      <c r="AL35" s="1215"/>
      <c r="AM35" s="1215"/>
      <c r="AN35" s="1216"/>
      <c r="AO35" s="342">
        <v>318487</v>
      </c>
      <c r="AP35" s="342">
        <v>69402</v>
      </c>
      <c r="AQ35" s="343">
        <v>32688</v>
      </c>
      <c r="AR35" s="344">
        <v>112.3</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534</v>
      </c>
      <c r="AL36" s="1215"/>
      <c r="AM36" s="1215"/>
      <c r="AN36" s="1216"/>
      <c r="AO36" s="342">
        <v>21795</v>
      </c>
      <c r="AP36" s="342">
        <v>4749</v>
      </c>
      <c r="AQ36" s="343">
        <v>4188</v>
      </c>
      <c r="AR36" s="344">
        <v>13.4</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535</v>
      </c>
      <c r="AL37" s="1215"/>
      <c r="AM37" s="1215"/>
      <c r="AN37" s="1216"/>
      <c r="AO37" s="342" t="s">
        <v>516</v>
      </c>
      <c r="AP37" s="342" t="s">
        <v>516</v>
      </c>
      <c r="AQ37" s="343">
        <v>1212</v>
      </c>
      <c r="AR37" s="344" t="s">
        <v>516</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536</v>
      </c>
      <c r="AL38" s="1218"/>
      <c r="AM38" s="1218"/>
      <c r="AN38" s="1219"/>
      <c r="AO38" s="345" t="s">
        <v>516</v>
      </c>
      <c r="AP38" s="345" t="s">
        <v>516</v>
      </c>
      <c r="AQ38" s="346">
        <v>25</v>
      </c>
      <c r="AR38" s="334" t="s">
        <v>516</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537</v>
      </c>
      <c r="AL39" s="1218"/>
      <c r="AM39" s="1218"/>
      <c r="AN39" s="1219"/>
      <c r="AO39" s="342" t="s">
        <v>516</v>
      </c>
      <c r="AP39" s="342" t="s">
        <v>516</v>
      </c>
      <c r="AQ39" s="343">
        <v>-7598</v>
      </c>
      <c r="AR39" s="344" t="s">
        <v>516</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538</v>
      </c>
      <c r="AL40" s="1215"/>
      <c r="AM40" s="1215"/>
      <c r="AN40" s="1216"/>
      <c r="AO40" s="342">
        <v>-422254</v>
      </c>
      <c r="AP40" s="342">
        <v>-92014</v>
      </c>
      <c r="AQ40" s="343">
        <v>-123844</v>
      </c>
      <c r="AR40" s="344">
        <v>-25.7</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296</v>
      </c>
      <c r="AL41" s="1221"/>
      <c r="AM41" s="1221"/>
      <c r="AN41" s="1222"/>
      <c r="AO41" s="342">
        <v>134535</v>
      </c>
      <c r="AP41" s="342">
        <v>29317</v>
      </c>
      <c r="AQ41" s="343">
        <v>42911</v>
      </c>
      <c r="AR41" s="344">
        <v>-31.7</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539</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540</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541</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507</v>
      </c>
      <c r="AN49" s="1209" t="s">
        <v>542</v>
      </c>
      <c r="AO49" s="1210"/>
      <c r="AP49" s="1210"/>
      <c r="AQ49" s="1210"/>
      <c r="AR49" s="1211"/>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543</v>
      </c>
      <c r="AO50" s="359" t="s">
        <v>544</v>
      </c>
      <c r="AP50" s="360" t="s">
        <v>545</v>
      </c>
      <c r="AQ50" s="361" t="s">
        <v>546</v>
      </c>
      <c r="AR50" s="362" t="s">
        <v>547</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548</v>
      </c>
      <c r="AL51" s="355"/>
      <c r="AM51" s="363">
        <v>1278784</v>
      </c>
      <c r="AN51" s="364">
        <v>271966</v>
      </c>
      <c r="AO51" s="365">
        <v>208.7</v>
      </c>
      <c r="AP51" s="366">
        <v>333013</v>
      </c>
      <c r="AQ51" s="367">
        <v>5.3</v>
      </c>
      <c r="AR51" s="368">
        <v>203.4</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549</v>
      </c>
      <c r="AM52" s="371">
        <v>612967</v>
      </c>
      <c r="AN52" s="372">
        <v>130363</v>
      </c>
      <c r="AO52" s="373">
        <v>152.80000000000001</v>
      </c>
      <c r="AP52" s="374">
        <v>126732</v>
      </c>
      <c r="AQ52" s="375">
        <v>19.100000000000001</v>
      </c>
      <c r="AR52" s="376">
        <v>133.69999999999999</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550</v>
      </c>
      <c r="AL53" s="355"/>
      <c r="AM53" s="363">
        <v>732226</v>
      </c>
      <c r="AN53" s="364">
        <v>156995</v>
      </c>
      <c r="AO53" s="365">
        <v>-42.3</v>
      </c>
      <c r="AP53" s="366">
        <v>280458</v>
      </c>
      <c r="AQ53" s="367">
        <v>-15.8</v>
      </c>
      <c r="AR53" s="368">
        <v>-26.5</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549</v>
      </c>
      <c r="AM54" s="371">
        <v>631144</v>
      </c>
      <c r="AN54" s="372">
        <v>135322</v>
      </c>
      <c r="AO54" s="373">
        <v>3.8</v>
      </c>
      <c r="AP54" s="374">
        <v>127286</v>
      </c>
      <c r="AQ54" s="375">
        <v>0.4</v>
      </c>
      <c r="AR54" s="376">
        <v>3.4</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551</v>
      </c>
      <c r="AL55" s="355"/>
      <c r="AM55" s="363">
        <v>725737</v>
      </c>
      <c r="AN55" s="364">
        <v>155972</v>
      </c>
      <c r="AO55" s="365">
        <v>-0.7</v>
      </c>
      <c r="AP55" s="366">
        <v>291945</v>
      </c>
      <c r="AQ55" s="367">
        <v>4.0999999999999996</v>
      </c>
      <c r="AR55" s="368">
        <v>-4.8</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549</v>
      </c>
      <c r="AM56" s="371">
        <v>465352</v>
      </c>
      <c r="AN56" s="372">
        <v>100011</v>
      </c>
      <c r="AO56" s="373">
        <v>-26.1</v>
      </c>
      <c r="AP56" s="374">
        <v>127651</v>
      </c>
      <c r="AQ56" s="375">
        <v>0.3</v>
      </c>
      <c r="AR56" s="376">
        <v>-26.4</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552</v>
      </c>
      <c r="AL57" s="355"/>
      <c r="AM57" s="363">
        <v>1544703</v>
      </c>
      <c r="AN57" s="364">
        <v>334569</v>
      </c>
      <c r="AO57" s="365">
        <v>114.5</v>
      </c>
      <c r="AP57" s="366">
        <v>291173</v>
      </c>
      <c r="AQ57" s="367">
        <v>-0.3</v>
      </c>
      <c r="AR57" s="368">
        <v>114.8</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549</v>
      </c>
      <c r="AM58" s="371">
        <v>187622</v>
      </c>
      <c r="AN58" s="372">
        <v>40637</v>
      </c>
      <c r="AO58" s="373">
        <v>-59.4</v>
      </c>
      <c r="AP58" s="374">
        <v>119071</v>
      </c>
      <c r="AQ58" s="375">
        <v>-6.7</v>
      </c>
      <c r="AR58" s="376">
        <v>-52.7</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553</v>
      </c>
      <c r="AL59" s="355"/>
      <c r="AM59" s="363">
        <v>398175</v>
      </c>
      <c r="AN59" s="364">
        <v>86767</v>
      </c>
      <c r="AO59" s="365">
        <v>-74.099999999999994</v>
      </c>
      <c r="AP59" s="366">
        <v>271581</v>
      </c>
      <c r="AQ59" s="367">
        <v>-6.7</v>
      </c>
      <c r="AR59" s="368">
        <v>-67.400000000000006</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549</v>
      </c>
      <c r="AM60" s="371">
        <v>282054</v>
      </c>
      <c r="AN60" s="372">
        <v>61463</v>
      </c>
      <c r="AO60" s="373">
        <v>51.2</v>
      </c>
      <c r="AP60" s="374">
        <v>117844</v>
      </c>
      <c r="AQ60" s="375">
        <v>-1</v>
      </c>
      <c r="AR60" s="376">
        <v>52.2</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554</v>
      </c>
      <c r="AL61" s="377"/>
      <c r="AM61" s="378">
        <v>935925</v>
      </c>
      <c r="AN61" s="379">
        <v>201254</v>
      </c>
      <c r="AO61" s="380">
        <v>41.2</v>
      </c>
      <c r="AP61" s="381">
        <v>293634</v>
      </c>
      <c r="AQ61" s="382">
        <v>-2.7</v>
      </c>
      <c r="AR61" s="368">
        <v>43.9</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549</v>
      </c>
      <c r="AM62" s="371">
        <v>435828</v>
      </c>
      <c r="AN62" s="372">
        <v>93559</v>
      </c>
      <c r="AO62" s="373">
        <v>24.5</v>
      </c>
      <c r="AP62" s="374">
        <v>123717</v>
      </c>
      <c r="AQ62" s="375">
        <v>2.4</v>
      </c>
      <c r="AR62" s="376">
        <v>22.1</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KYU8uvsII+NP+uDf2Yv+IjY8ozCUmnore7pjTXIyeSwLuyozeUL7/28n2Tdo50bXGZsRtQvlua8ceRQonjrdQw==" saltValue="5BF3O/iBn2XB3YE/yk6pb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sJNhwdKSGDOvMDUbp9EE5+A97ad3sF9mU8PkkkPd6sK0t2//AF0kH8rKnE5lT5b0NkFegWLJRnMVtflWKOEsXQ==" saltValue="m2ybVPAbkYg4i6s5wPNGy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cr4+kqT+2ZQqOgNtjTFSdWXZBDRZ42i8fNwZtvdyQaXdVRYNSFJjNBFj0ZcHPhOU0mbvBHujjX8AA9lV6x+1jA==" saltValue="/HZ8BiVdn/aXWvz/crBIo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15">
      <c r="B47" s="10"/>
      <c r="C47" s="1232" t="s">
        <v>3</v>
      </c>
      <c r="D47" s="1232"/>
      <c r="E47" s="1233"/>
      <c r="F47" s="11">
        <v>52.68</v>
      </c>
      <c r="G47" s="12">
        <v>51.09</v>
      </c>
      <c r="H47" s="12">
        <v>54.59</v>
      </c>
      <c r="I47" s="12">
        <v>38.17</v>
      </c>
      <c r="J47" s="13">
        <v>50.99</v>
      </c>
    </row>
    <row r="48" spans="2:10" ht="57.75" customHeight="1" x14ac:dyDescent="0.15">
      <c r="B48" s="14"/>
      <c r="C48" s="1234" t="s">
        <v>4</v>
      </c>
      <c r="D48" s="1234"/>
      <c r="E48" s="1235"/>
      <c r="F48" s="15">
        <v>6.39</v>
      </c>
      <c r="G48" s="16">
        <v>6.07</v>
      </c>
      <c r="H48" s="16">
        <v>7.41</v>
      </c>
      <c r="I48" s="16">
        <v>6.13</v>
      </c>
      <c r="J48" s="17">
        <v>5.46</v>
      </c>
    </row>
    <row r="49" spans="2:10" ht="57.75" customHeight="1" thickBot="1" x14ac:dyDescent="0.2">
      <c r="B49" s="18"/>
      <c r="C49" s="1236" t="s">
        <v>5</v>
      </c>
      <c r="D49" s="1236"/>
      <c r="E49" s="1237"/>
      <c r="F49" s="19">
        <v>10.38</v>
      </c>
      <c r="G49" s="20">
        <v>3.35</v>
      </c>
      <c r="H49" s="20">
        <v>6.85</v>
      </c>
      <c r="I49" s="20">
        <v>12.09</v>
      </c>
      <c r="J49" s="21">
        <v>35.840000000000003</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Rn2sFg1zWflyXE5GhDdBRjRcOXtc4TrkGH7DMsFbRk8et0VL3ExU207IPwWoTh+F97MXdUlw7NB4OcWev55FSw==" saltValue="nGFtas56YH2NoT1aTSuX7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2020-09-02T08:08:48Z</cp:lastPrinted>
  <dcterms:created xsi:type="dcterms:W3CDTF">2020-02-10T04:01:25Z</dcterms:created>
  <dcterms:modified xsi:type="dcterms:W3CDTF">2020-09-30T02:11:56Z</dcterms:modified>
  <cp:category/>
</cp:coreProperties>
</file>