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V23" i="12"/>
  <c r="Q23" i="12"/>
  <c r="AA7" i="12"/>
  <c r="AA23" i="12" s="1"/>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<sst xmlns="http://schemas.openxmlformats.org/spreadsheetml/2006/main" count="1126" uniqueCount="622">
  <si>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</si>
  <si>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</si>
  <si>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</si>
  <si>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</si>
  <si>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</si>
  <si>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</si>
  <si>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</si>
  <si>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</si>
  <si>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</si>
  <si>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</si>
  <si>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</si>
  <si>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</si>
  <si>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</si>
  <si>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</si>
  <si>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</si>
  <si>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</si>
  <si>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</si>
  <si>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</si>
  <si>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</si>
  <si>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</si>
  <si>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</si>
  <si>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</si>
  <si>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</si>
  <si>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</si>
  <si>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</si>
  <si>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</si>
  <si>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</si>
  <si>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</si>
  <si>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</si>
  <si>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</si>
  <si>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</si>
  <si>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</si>
  <si>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</si>
  <si>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</si>
  <si>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</si>
  <si>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</si>
  <si>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</si>
  <si>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</si>
  <si>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</si>
  <si>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</si>
  <si>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</si>
  <si>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</si>
  <si>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</si>
  <si>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</si>
  <si>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</si>
  <si>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</si>
  <si>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</si>
  <si>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</si>
  <si>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</si>
  <si>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</si>
  <si>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</si>
  <si>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</si>
  <si>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</si>
  <si>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</si>
  <si>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</si>
  <si>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</si>
  <si>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</si>
  <si>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</si>
  <si>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</si>
  <si>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</si>
  <si>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</si>
  <si>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</si>
  <si>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</si>
  <si>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</si>
  <si>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</si>
  <si>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</si>
  <si>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</si>
  <si>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</si>
  <si>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</si>
  <si>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</si>
  <si>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</si>
  <si>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</si>
  <si>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</si>
  <si>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</si>
  <si>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</si>
  <si>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</si>
  <si>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</si>
  <si>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</si>
  <si>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</si>
  <si>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</si>
  <si>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</si>
  <si>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</si>
  <si>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</si>
  <si>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</si>
  <si>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</si>
  <si>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</si>
  <si>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</si>
  <si>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</si>
  <si>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</si>
  <si>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</si>
  <si>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</si>
  <si>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</si>
  <si>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</si>
  <si>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</si>
  <si>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</si>
  <si>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</si>
  <si>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</si>
  <si>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</si>
  <si>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</si>
  <si>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</si>
  <si>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</si>
  <si>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</si>
  <si>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</si>
  <si>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</si>
  <si>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</si>
  <si>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</si>
  <si>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</si>
  <si>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</si>
  <si>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</si>
  <si>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</si>
  <si>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</si>
  <si>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</si>
  <si>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</si>
  <si>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</si>
  <si>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</si>
  <si>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</si>
  <si>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</si>
  <si>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</si>
  <si>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</si>
  <si>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</si>
  <si>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</si>
  <si>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</si>
  <si>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</si>
  <si>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</si>
  <si>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</si>
  <si>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</si>
  <si>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</si>
  <si>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</si>
  <si>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</si>
  <si>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</si>
  <si>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</si>
  <si>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</si>
  <si>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</si>
  <si>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</si>
  <si>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</si>
  <si>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</si>
  <si>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</si>
  <si>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</si>
  <si>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</si>
  <si>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</si>
  <si>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</si>
  <si>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</si>
  <si>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</si>
  <si>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</si>
  <si>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</si>
  <si>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</si>
  <si>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</si>
  <si>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</si>
  <si>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</si>
  <si>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</si>
  <si>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</si>
  <si>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</si>
  <si>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</si>
  <si>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</si>
  <si>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</si>
  <si>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</si>
  <si>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</si>
  <si>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</si>
  <si>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</si>
  <si>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</si>
  <si>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</si>
  <si>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</si>
  <si>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</si>
  <si>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</si>
  <si>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</si>
  <si>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</si>
  <si>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</si>
  <si>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</si>
  <si>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</si>
  <si>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</si>
  <si>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</si>
  <si>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</si>
  <si>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</si>
  <si>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</si>
  <si>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</si>
  <si>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</si>
  <si>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</si>
  <si>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</si>
  <si>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</si>
  <si>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</si>
  <si>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</si>
  <si>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</si>
  <si>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</si>
  <si>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</si>
  <si>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</si>
  <si>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</si>
  <si>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</si>
  <si>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</si>
  <si>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</si>
  <si>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</si>
  <si>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</si>
  <si>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</si>
  <si>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</si>
  <si>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</si>
  <si>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</si>
  <si>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</si>
  <si>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</si>
  <si>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</si>
  <si>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</si>
  <si>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</si>
  <si>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</si>
  <si>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</si>
  <si>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</si>
  <si>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</si>
  <si>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</si>
  <si>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</si>
  <si>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</si>
  <si>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</si>
  <si>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</si>
  <si>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長野県筑北村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</si>
  <si>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</si>
  <si>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</si>
  <si>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</si>
  <si>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</si>
  <si>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</si>
  <si>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</si>
  <si>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</si>
  <si>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</si>
  <si>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</si>
  <si>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</si>
  <si>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</si>
  <si>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</si>
  <si>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</si>
  <si>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</si>
  <si>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</si>
  <si>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</si>
  <si>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</si>
  <si>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</si>
  <si>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</si>
  <si>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</si>
  <si>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</si>
  <si>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</si>
  <si>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</si>
  <si>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</si>
  <si>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</si>
  <si>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</si>
  <si>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</si>
  <si>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</si>
  <si>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</si>
  <si>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</si>
  <si>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</si>
  <si>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</si>
  <si>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</si>
  <si>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</si>
  <si>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</si>
  <si>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</si>
  <si>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</si>
  <si>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</si>
  <si>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</si>
  <si>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</si>
  <si>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</si>
  <si>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</si>
  <si>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</si>
  <si>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</si>
  <si>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</si>
  <si>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</si>
  <si>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</si>
  <si>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</si>
  <si>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</si>
  <si>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</si>
  <si>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</si>
  <si>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</si>
  <si>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</si>
  <si>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</si>
  <si>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</si>
  <si>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</si>
  <si>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</si>
  <si>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</si>
  <si>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</si>
  <si>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</si>
  <si>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</si>
  <si>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</si>
  <si>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</si>
  <si>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</si>
  <si>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</si>
  <si>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</si>
  <si>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</si>
  <si>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</si>
  <si>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</si>
  <si>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</si>
  <si>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</si>
  <si>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</si>
  <si>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</si>
  <si>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</si>
  <si>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</si>
  <si>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</si>
  <si>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</si>
  <si>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</si>
  <si>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</si>
  <si>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</si>
  <si>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</si>
  <si>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</si>
  <si>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</si>
  <si>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</si>
  <si>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</si>
  <si>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</si>
  <si>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</si>
  <si>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</si>
  <si>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</si>
  <si>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</si>
  <si>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</si>
  <si>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</si>
  <si>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</si>
  <si>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</si>
  <si>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</si>
  <si>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</si>
  <si>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</si>
  <si>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</si>
  <si>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</si>
  <si>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</si>
  <si>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</si>
  <si>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</si>
  <si>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</si>
  <si>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</si>
  <si>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</si>
  <si>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</si>
  <si>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</si>
  <si>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</si>
  <si>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</si>
  <si>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</si>
  <si>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</si>
  <si>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</si>
  <si>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</si>
  <si>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</si>
  <si>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</si>
  <si>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</si>
  <si>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</si>
  <si>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</si>
  <si>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</si>
  <si>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</si>
  <si>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</si>
  <si>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</si>
  <si>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</si>
  <si>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</si>
  <si>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</si>
  <si>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</si>
  <si>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</si>
  <si>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</si>
  <si>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</si>
  <si>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</si>
  <si>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</si>
  <si>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</si>
  <si>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</si>
  <si>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</si>
  <si>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</si>
  <si>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</si>
  <si>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</si>
  <si>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</si>
  <si>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</si>
  <si>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</si>
  <si>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</si>
  <si>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</si>
  <si>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</si>
  <si>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</si>
  <si>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</si>
  <si>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</si>
  <si>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</si>
  <si>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</si>
  <si>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</si>
  <si>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</si>
  <si>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</si>
  <si>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</si>
  <si>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</si>
  <si>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長野県筑北村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</si>
  <si>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</si>
  <si>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</si>
  <si>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</si>
  <si>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</si>
  <si>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</si>
  <si>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</si>
  <si>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</si>
  <si>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</si>
  <si>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</si>
  <si>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</si>
  <si>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</si>
  <si>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</si>
  <si>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</si>
  <si>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</si>
  <si>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</si>
  <si>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</si>
  <si>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</si>
  <si>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</si>
  <si>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</si>
  <si>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</si>
  <si>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筑北村バス事業特別会計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</si>
  <si>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</si>
  <si>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</si>
  <si>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</si>
  <si>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</si>
  <si>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</si>
  <si>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</si>
  <si>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</si>
  <si>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</si>
  <si>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</si>
  <si>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</si>
  <si>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</si>
  <si>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</si>
  <si>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</si>
  <si>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</si>
  <si>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筑北村国民健康保険特別会計</t>
    <phoneticPr fontId="5"/>
  </si>
  <si>
    <t>筑北村国民健康保険診療所特別会計</t>
    <phoneticPr fontId="5"/>
  </si>
  <si>
    <t>筑北村介護保険特別会計</t>
    <phoneticPr fontId="5"/>
  </si>
  <si>
    <t>筑北村後期高齢者医療特別会計</t>
    <phoneticPr fontId="5"/>
  </si>
  <si>
    <t>筑北村簡易水道事業特別会計</t>
    <phoneticPr fontId="5"/>
  </si>
  <si>
    <t>法非適用企業</t>
    <phoneticPr fontId="5"/>
  </si>
  <si>
    <t>筑北村集落排水事業特別会計</t>
    <phoneticPr fontId="5"/>
  </si>
  <si>
    <t>法非適用企業</t>
    <phoneticPr fontId="5"/>
  </si>
  <si>
    <t>筑北村合併浄化槽事業特別会計</t>
    <phoneticPr fontId="5"/>
  </si>
  <si>
    <t>筑北村とくら温泉施設特別会計</t>
    <phoneticPr fontId="5"/>
  </si>
  <si>
    <t>筑北村差切峡温泉施設特別会計</t>
    <phoneticPr fontId="5"/>
  </si>
  <si>
    <t>筑北村冠着温泉施設特別会計</t>
    <phoneticPr fontId="5"/>
  </si>
  <si>
    <t>法非適用企業</t>
    <phoneticPr fontId="5"/>
  </si>
  <si>
    <t>筑北村宅地造成事業特別会計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</si>
  <si>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</si>
  <si>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</si>
  <si>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</si>
  <si>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</si>
  <si>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</si>
  <si>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</si>
  <si>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</si>
  <si>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</si>
  <si>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</si>
  <si>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</si>
  <si>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</si>
  <si>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</si>
  <si>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</si>
  <si>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</si>
  <si>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</si>
  <si>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</si>
  <si>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</si>
  <si>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</si>
  <si>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</si>
  <si>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</si>
  <si>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</si>
  <si>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</si>
  <si>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</si>
  <si>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</si>
  <si>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</si>
  <si>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</si>
  <si>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</si>
  <si>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</si>
  <si>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</si>
  <si>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</si>
  <si>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</si>
  <si>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</si>
  <si>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</si>
  <si>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</si>
  <si>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</si>
  <si>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</si>
  <si>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</si>
  <si>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</si>
  <si>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</si>
  <si>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</si>
  <si>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</si>
  <si>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</si>
  <si>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</si>
  <si>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</si>
  <si>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</si>
  <si>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</si>
  <si>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</si>
  <si>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</si>
  <si>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</si>
  <si>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</si>
  <si>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</si>
  <si>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</si>
  <si>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</si>
  <si>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</si>
  <si>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</si>
  <si>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</si>
  <si>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</si>
  <si>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</si>
  <si>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筑北村集落排水事業特別会計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</si>
  <si>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</si>
  <si>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</si>
  <si>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筑北村簡易水道事業特別会計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</si>
  <si>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</si>
  <si>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筑北村合併浄化槽事業特別会計</t>
    <phoneticPr fontId="5"/>
  </si>
  <si>
    <t>(Ｆ)</t>
    <phoneticPr fontId="5"/>
  </si>
  <si>
    <t>筑北村とくら温泉施設特別会計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</si>
  <si>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</si>
  <si>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</si>
  <si>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</si>
  <si>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</si>
  <si>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</si>
  <si>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</si>
  <si>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</si>
  <si>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</si>
  <si>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</si>
  <si>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</si>
  <si>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</si>
  <si>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</si>
  <si>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</si>
  <si>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</si>
  <si>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</si>
  <si>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</si>
  <si>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</si>
  <si>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</si>
  <si>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</si>
  <si>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</si>
  <si>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</si>
  <si>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</si>
  <si>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</si>
  <si>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</si>
  <si>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</si>
  <si>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</si>
  <si>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</si>
  <si>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</si>
  <si>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</si>
  <si>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</si>
  <si>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</si>
  <si>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</si>
  <si>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</si>
  <si>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</si>
  <si>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</si>
  <si>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</si>
  <si>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</si>
  <si>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</si>
  <si>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</si>
  <si>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</si>
  <si>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</si>
  <si>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</si>
  <si>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</si>
  <si>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</si>
  <si>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</si>
  <si>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</si>
  <si>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</si>
  <si>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</si>
  <si>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</si>
  <si>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</si>
  <si>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</si>
  <si>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</si>
  <si>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</si>
  <si>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</si>
  <si>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</si>
  <si>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</si>
  <si>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</si>
  <si>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</si>
  <si>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</si>
  <si>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</si>
  <si>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</si>
  <si>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</si>
  <si>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</si>
  <si>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</si>
  <si>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</si>
  <si>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</si>
  <si>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</si>
  <si>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</si>
  <si>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</si>
  <si>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</si>
  <si>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</si>
  <si>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</si>
  <si>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</si>
  <si>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</si>
  <si>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</si>
  <si>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</si>
  <si>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</si>
  <si>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</si>
  <si>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</si>
  <si>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</si>
  <si>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</si>
  <si>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</si>
  <si>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</si>
  <si>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</si>
  <si>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</si>
  <si>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</si>
  <si>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筑北村介護保険特別会計</t>
  </si>
  <si>
    <t>筑北村とくら温泉施設特別会計</t>
  </si>
  <si>
    <t>筑北村宅地造成事業特別会計</t>
  </si>
  <si>
    <t>筑北村冠着温泉施設特別会計</t>
  </si>
  <si>
    <t>筑北村国民健康保険特別会計</t>
  </si>
  <si>
    <t>筑北村集落排水事業特別会計</t>
  </si>
  <si>
    <t>筑北村差切峡温泉施設特別会計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</si>
  <si>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</si>
  <si>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</si>
  <si>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</si>
  <si>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</si>
  <si>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</si>
  <si>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</si>
  <si>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</si>
  <si>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</si>
  <si>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松本広域連合（一般会計）</t>
    <rPh sb="0" eb="2">
      <t>マツモト</t>
    </rPh>
    <rPh sb="2" eb="4">
      <t>コウイキ</t>
    </rPh>
    <rPh sb="4" eb="6">
      <t>レンゴウ</t>
    </rPh>
    <rPh sb="7" eb="9">
      <t>イッパン</t>
    </rPh>
    <rPh sb="9" eb="11">
      <t>カイケイ</t>
    </rPh>
    <phoneticPr fontId="30"/>
  </si>
  <si>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30"/>
  </si>
  <si>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</si>
  <si>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穂高広域施設組合</t>
    <rPh sb="0" eb="2">
      <t>ホタカ</t>
    </rPh>
    <rPh sb="2" eb="4">
      <t>コウイキ</t>
    </rPh>
    <rPh sb="4" eb="6">
      <t>シセツ</t>
    </rPh>
    <rPh sb="6" eb="8">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</si>
  <si>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</si>
  <si>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麻績村筑北村学校組合</t>
    <rPh sb="0" eb="3">
      <t>オミムラ</t>
    </rPh>
    <rPh sb="3" eb="5">
      <t>チクホク</t>
    </rPh>
    <rPh sb="5" eb="6">
      <t>ムラ</t>
    </rPh>
    <rPh sb="6" eb="8">
      <t>ガッコウ</t>
    </rPh>
    <rPh sb="8" eb="10">
      <t>クミアイ</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</si>
  <si>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</si>
  <si>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</si>
  <si>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</si>
  <si>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</si>
  <si>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</si>
  <si>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</si>
  <si>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</si>
  <si>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</si>
  <si>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</si>
  <si>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(財）筑北村開発公社</t>
    <rPh sb="1" eb="2">
      <t>ザイ</t>
    </rPh>
    <rPh sb="3" eb="4">
      <t>チク</t>
    </rPh>
    <rPh sb="4" eb="5">
      <t>ホク</t>
    </rPh>
    <rPh sb="5" eb="6">
      <t>ムラ</t>
    </rPh>
    <rPh sb="6" eb="8">
      <t>カイハツ</t>
    </rPh>
    <rPh sb="8" eb="10">
      <t>コウシャ</t>
    </rPh>
    <phoneticPr fontId="2"/>
  </si>
  <si>
    <t>-</t>
    <phoneticPr fontId="2"/>
  </si>
  <si>
    <t>-</t>
    <phoneticPr fontId="2"/>
  </si>
  <si>
    <t>-</t>
    <phoneticPr fontId="2"/>
  </si>
  <si>
    <t>-</t>
    <phoneticPr fontId="2"/>
  </si>
  <si>
    <t>解散</t>
    <rPh sb="0" eb="2">
      <t>カイサン</t>
    </rPh>
    <phoneticPr fontId="2"/>
  </si>
  <si>
    <t>地域振興基金</t>
    <rPh sb="0" eb="2">
      <t>チイキ</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</si>
  <si>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</si>
  <si>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</si>
  <si>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森林づくり基金</t>
    <rPh sb="0" eb="2">
      <t>シンリン</t>
    </rPh>
    <rPh sb="5" eb="7">
      <t>キキン</t>
    </rPh>
    <phoneticPr fontId="2"/>
  </si>
  <si>
    <t>ふるさとづくり基金</t>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</si>
  <si>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</si>
  <si>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</si>
  <si>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</si>
  <si>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</si>
  <si>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</si>
  <si>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</si>
  <si>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</si>
  <si>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</si>
  <si>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</si>
  <si>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</si>
  <si>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</si>
  <si>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</si>
  <si>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</si>
  <si>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</si>
  <si>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有形固定資産減価償却率は類似団体の平均値と比しても非常に高く推移しており、施設の老朽化が著しく進んでいる事がわかる。結果、各施設の維持管理コストの増大等が見込まれることから、令和元年度に策定した公共施設等個別施設計画に基づき、将来的に長寿命化等により残す資産を限定し、使用しない施設の譲渡や除却等を進め、資産全体を減らし減価償却率の抑制を図る必要がある。
　また、住民生活に直結する道路等のインフラ資産の割合も高い状態にあるが、生活インフラを除却する事は困難である事から本指標の低下には困難を極める。優先順位を定め、生活インフラの維持管理を行っていく必要がある。</t>
    <rPh sb="2" eb="4">
      <t>ユウケイ</t>
    </rPh>
    <rPh sb="4" eb="6">
      <t>コテイ</t>
    </rPh>
    <rPh sb="6" eb="8">
      <t>シサン</t>
    </rPh>
    <rPh sb="8" eb="10">
      <t>ゲンカ</t>
    </rPh>
    <rPh sb="10" eb="12">
      <t>ショウキャク</t>
    </rPh>
    <rPh sb="12" eb="13">
      <t>リツ</t>
    </rPh>
    <rPh sb="14" eb="16">
      <t>ルイジ</t>
    </rPh>
    <rPh sb="16" eb="18">
      <t>ダンタイ</t>
    </rPh>
    <rPh sb="19" eb="21">
      <t>ヘイキン</t>
    </rPh>
    <rPh sb="21" eb="22">
      <t>チ</t>
    </rPh>
    <rPh sb="184" eb="186">
      <t>ジュウミン</t>
    </rPh>
    <rPh sb="186" eb="188">
      <t>セイカツ</t>
    </rPh>
    <rPh sb="189" eb="191">
      <t>チョッケツ</t>
    </rPh>
    <rPh sb="193" eb="195">
      <t>ドウロ</t>
    </rPh>
    <rPh sb="195" eb="196">
      <t>トウ</t>
    </rPh>
    <rPh sb="201" eb="203">
      <t>シサン</t>
    </rPh>
    <rPh sb="204" eb="206">
      <t>ワリアイ</t>
    </rPh>
    <rPh sb="207" eb="208">
      <t>タカ</t>
    </rPh>
    <rPh sb="209" eb="211">
      <t>ジョウタイ</t>
    </rPh>
    <rPh sb="216" eb="218">
      <t>セイカツ</t>
    </rPh>
    <rPh sb="223" eb="225">
      <t>ジョキャク</t>
    </rPh>
    <rPh sb="227" eb="228">
      <t>コト</t>
    </rPh>
    <rPh sb="229" eb="231">
      <t>コンナン</t>
    </rPh>
    <rPh sb="234" eb="235">
      <t>コト</t>
    </rPh>
    <rPh sb="237" eb="238">
      <t>ホン</t>
    </rPh>
    <rPh sb="238" eb="240">
      <t>シヒョウ</t>
    </rPh>
    <rPh sb="241" eb="243">
      <t>テイカ</t>
    </rPh>
    <rPh sb="245" eb="247">
      <t>コンナン</t>
    </rPh>
    <rPh sb="248" eb="249">
      <t>キワ</t>
    </rPh>
    <rPh sb="252" eb="254">
      <t>ユウセン</t>
    </rPh>
    <rPh sb="254" eb="256">
      <t>ジュンイ</t>
    </rPh>
    <rPh sb="257" eb="258">
      <t>サダ</t>
    </rPh>
    <rPh sb="260" eb="262">
      <t>セイカツ</t>
    </rPh>
    <rPh sb="267" eb="269">
      <t>イジ</t>
    </rPh>
    <rPh sb="269" eb="271">
      <t>カンリ</t>
    </rPh>
    <rPh sb="272" eb="273">
      <t>オコナ</t>
    </rPh>
    <rPh sb="277" eb="279">
      <t>ヒツヨウ</t>
    </rPh>
    <phoneticPr fontId="5"/>
  </si>
  <si>
    <t>　令和元年度に策定した個別施設計画に基づき、計画的に施設の統廃合及び除却、長寿命化を進めていく必要がある。しかしながら、各施設とも有形固定資産減価償却率が高く老朽化の進行は明白であるため、これらの維持管理等に対する投資費用が潜在的な将来負担となる可能性が高いと推測する。今後も財政運営に係る基本方針に基づき、地方債発行額を極力抑制していく必要がある。</t>
    <rPh sb="1" eb="3">
      <t>レイワ</t>
    </rPh>
    <rPh sb="3" eb="5">
      <t>ガンネン</t>
    </rPh>
    <rPh sb="5" eb="6">
      <t>ド</t>
    </rPh>
    <rPh sb="7" eb="9">
      <t>サクテイ</t>
    </rPh>
    <rPh sb="11" eb="13">
      <t>コベツ</t>
    </rPh>
    <rPh sb="13" eb="15">
      <t>シセツ</t>
    </rPh>
    <rPh sb="15" eb="17">
      <t>ケイカク</t>
    </rPh>
    <rPh sb="18" eb="19">
      <t>モト</t>
    </rPh>
    <rPh sb="22" eb="25">
      <t>ケイカクテキ</t>
    </rPh>
    <rPh sb="26" eb="28">
      <t>シセツ</t>
    </rPh>
    <rPh sb="29" eb="32">
      <t>トウハイゴウ</t>
    </rPh>
    <rPh sb="32" eb="33">
      <t>オヨ</t>
    </rPh>
    <rPh sb="34" eb="36">
      <t>ジョキャク</t>
    </rPh>
    <rPh sb="37" eb="38">
      <t>チョウ</t>
    </rPh>
    <rPh sb="38" eb="41">
      <t>ジュミョウカ</t>
    </rPh>
    <rPh sb="42" eb="43">
      <t>スス</t>
    </rPh>
    <rPh sb="47" eb="49">
      <t>ヒツヨウ</t>
    </rPh>
    <rPh sb="60" eb="63">
      <t>カクシセツ</t>
    </rPh>
    <rPh sb="65" eb="67">
      <t>ユウケイ</t>
    </rPh>
    <rPh sb="67" eb="69">
      <t>コテイ</t>
    </rPh>
    <rPh sb="69" eb="71">
      <t>シサン</t>
    </rPh>
    <rPh sb="71" eb="73">
      <t>ゲンカ</t>
    </rPh>
    <rPh sb="73" eb="75">
      <t>ショウキャク</t>
    </rPh>
    <rPh sb="75" eb="76">
      <t>リツ</t>
    </rPh>
    <rPh sb="77" eb="78">
      <t>タカ</t>
    </rPh>
    <rPh sb="79" eb="82">
      <t>ロウキュウカ</t>
    </rPh>
    <rPh sb="83" eb="85">
      <t>シンコウ</t>
    </rPh>
    <rPh sb="86" eb="88">
      <t>メイハク</t>
    </rPh>
    <rPh sb="98" eb="100">
      <t>イジ</t>
    </rPh>
    <rPh sb="100" eb="102">
      <t>カンリ</t>
    </rPh>
    <rPh sb="102" eb="103">
      <t>トウ</t>
    </rPh>
    <rPh sb="104" eb="105">
      <t>タイ</t>
    </rPh>
    <rPh sb="107" eb="109">
      <t>トウシ</t>
    </rPh>
    <rPh sb="109" eb="111">
      <t>ヒヨウ</t>
    </rPh>
    <rPh sb="112" eb="115">
      <t>センザイテキ</t>
    </rPh>
    <rPh sb="116" eb="118">
      <t>ショウライ</t>
    </rPh>
    <rPh sb="118" eb="120">
      <t>フタン</t>
    </rPh>
    <rPh sb="123" eb="126">
      <t>カノウセイ</t>
    </rPh>
    <rPh sb="127" eb="128">
      <t>タカ</t>
    </rPh>
    <rPh sb="130" eb="132">
      <t>スイソク</t>
    </rPh>
    <rPh sb="135" eb="137">
      <t>コンゴ</t>
    </rPh>
    <rPh sb="138" eb="140">
      <t>ザイセイ</t>
    </rPh>
    <rPh sb="140" eb="142">
      <t>ウンエイ</t>
    </rPh>
    <rPh sb="143" eb="144">
      <t>カカ</t>
    </rPh>
    <rPh sb="145" eb="147">
      <t>キホン</t>
    </rPh>
    <rPh sb="147" eb="149">
      <t>ホウシン</t>
    </rPh>
    <rPh sb="150" eb="151">
      <t>モト</t>
    </rPh>
    <rPh sb="154" eb="157">
      <t>チホウサイ</t>
    </rPh>
    <rPh sb="157" eb="160">
      <t>ハッコウガク</t>
    </rPh>
    <rPh sb="161" eb="163">
      <t>キョクリョク</t>
    </rPh>
    <rPh sb="163" eb="165">
      <t>ヨクセイ</t>
    </rPh>
    <rPh sb="169" eb="17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</si>
</sst>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B164-4BB2-9BAC-B657AA57C4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150411</c:v>
                </c:pt>
                <c:pt idx="1">
                  <c:v>153087</c:v>
                </c:pt>
                <c:pt idx="2">
                  <c:v>129699</c:v>
                </c:pt>
                <c:pt idx="3">
                  <c:v>142466</c:v>
                </c:pt>
                <c:pt idx="4">
                  <c:v>226277</c:v>
                </c:pt>
              </c:numCache>
            </c:numRef>
          </c:val>
          <c:smooth val="0"/>
          <c:extLst>
            <c:ext xmlns:c16="http://schemas.microsoft.com/office/drawing/2014/chart" uri="{C3380CC4-5D6E-409C-BE32-E72D297353CC}">
              <c16:uniqueId val="{00000001-B164-4BB2-9BAC-B657AA57C441}"/>
            </c:ext>
          </c:extLst>
        </c:ser>
        <c:dLbls>
          <c:showLegendKey val="0"/>
          <c:showVal val="0"/>
          <c:showCatName val="0"/>
          <c:showSerName val="0"/>
          <c:showPercent val="0"/>
          <c:showBubbleSize val="0"/>
        </c:dLbls>
        <c:marker val="1"/>
        <c:smooth val="0"/>
        <c:axId val="447706208"/>
        <c:axId val="447708560"/>
      </c:lineChart>
      <c:catAx>
        <c:axId val="44770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708560"/>
        <c:crosses val="autoZero"/>
        <c:auto val="1"/>
        <c:lblAlgn val="ctr"/>
        <c:lblOffset val="100"/>
        <c:tickLblSkip val="1"/>
        <c:tickMarkSkip val="1"/>
        <c:noMultiLvlLbl val="0"/>
      </c:catAx>
      <c:valAx>
        <c:axId val="4477085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70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3.27</c:v>
                </c:pt>
                <c:pt idx="1">
                  <c:v>5.19</c:v>
                </c:pt>
                <c:pt idx="2">
                  <c:v>4.28</c:v>
                </c:pt>
                <c:pt idx="3">
                  <c:v>6.21</c:v>
                </c:pt>
                <c:pt idx="4">
                  <c:v>4.79</c:v>
                </c:pt>
              </c:numCache>
            </c:numRef>
          </c:val>
          <c:extLst>
            <c:ext xmlns:c16="http://schemas.microsoft.com/office/drawing/2014/chart" uri="{C3380CC4-5D6E-409C-BE32-E72D297353CC}">
              <c16:uniqueId val="{00000000-CF3D-4841-B704-643028AE64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79.08</c:v>
                </c:pt>
                <c:pt idx="1">
                  <c:v>86.38</c:v>
                </c:pt>
                <c:pt idx="2">
                  <c:v>93.56</c:v>
                </c:pt>
                <c:pt idx="3">
                  <c:v>96.39</c:v>
                </c:pt>
                <c:pt idx="4">
                  <c:v>100.07</c:v>
                </c:pt>
              </c:numCache>
            </c:numRef>
          </c:val>
          <c:extLst>
            <c:ext xmlns:c16="http://schemas.microsoft.com/office/drawing/2014/chart" uri="{C3380CC4-5D6E-409C-BE32-E72D297353CC}">
              <c16:uniqueId val="{00000001-CF3D-4841-B704-643028AE6476}"/>
            </c:ext>
          </c:extLst>
        </c:ser>
        <c:dLbls>
          <c:showLegendKey val="0"/>
          <c:showVal val="0"/>
          <c:showCatName val="0"/>
          <c:showSerName val="0"/>
          <c:showPercent val="0"/>
          <c:showBubbleSize val="0"/>
        </c:dLbls>
        <c:gapWidth val="250"/>
        <c:overlap val="100"/>
        <c:axId val="447717968"/>
        <c:axId val="447723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8.32</c:v>
                </c:pt>
                <c:pt idx="1">
                  <c:v>13.24</c:v>
                </c:pt>
                <c:pt idx="2">
                  <c:v>7.84</c:v>
                </c:pt>
                <c:pt idx="3">
                  <c:v>6.79</c:v>
                </c:pt>
                <c:pt idx="4">
                  <c:v>7.07</c:v>
                </c:pt>
              </c:numCache>
            </c:numRef>
          </c:val>
          <c:smooth val="0"/>
          <c:extLst>
            <c:ext xmlns:c16="http://schemas.microsoft.com/office/drawing/2014/chart" uri="{C3380CC4-5D6E-409C-BE32-E72D297353CC}">
              <c16:uniqueId val="{00000002-CF3D-4841-B704-643028AE6476}"/>
            </c:ext>
          </c:extLst>
        </c:ser>
        <c:dLbls>
          <c:showLegendKey val="0"/>
          <c:showVal val="0"/>
          <c:showCatName val="0"/>
          <c:showSerName val="0"/>
          <c:showPercent val="0"/>
          <c:showBubbleSize val="0"/>
        </c:dLbls>
        <c:marker val="1"/>
        <c:smooth val="0"/>
        <c:axId val="447717968"/>
        <c:axId val="447723848"/>
      </c:lineChart>
      <c:catAx>
        <c:axId val="44771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7723848"/>
        <c:crosses val="autoZero"/>
        <c:auto val="1"/>
        <c:lblAlgn val="ctr"/>
        <c:lblOffset val="100"/>
        <c:tickLblSkip val="1"/>
        <c:tickMarkSkip val="1"/>
        <c:noMultiLvlLbl val="0"/>
      </c:catAx>
      <c:valAx>
        <c:axId val="447723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71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0.28000000000000003</c:v>
                </c:pt>
                <c:pt idx="2">
                  <c:v>#N/A</c:v>
                </c:pt>
                <c:pt idx="3">
                  <c:v>0.56999999999999995</c:v>
                </c:pt>
                <c:pt idx="4">
                  <c:v>#N/A</c:v>
                </c:pt>
                <c:pt idx="5">
                  <c:v>0.17</c:v>
                </c:pt>
                <c:pt idx="6">
                  <c:v>#N/A</c:v>
                </c:pt>
                <c:pt idx="7">
                  <c:v>0.22</c:v>
                </c:pt>
                <c:pt idx="8">
                  <c:v>#N/A</c:v>
                </c:pt>
                <c:pt idx="9">
                  <c:v>0.08</c:v>
                </c:pt>
              </c:numCache>
            </c:numRef>
          </c:val>
          <c:extLst>
            <c:ext xmlns:c16="http://schemas.microsoft.com/office/drawing/2014/chart" uri="{C3380CC4-5D6E-409C-BE32-E72D297353CC}">
              <c16:uniqueId val="{00000000-D459-4D0D-82A1-CCD906FEDC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59-4D0D-82A1-CCD906FEDCEF}"/>
            </c:ext>
          </c:extLst>
        </c:ser>
        <c:ser>
          <c:idx val="2"/>
          <c:order val="2"/>
          <c:tx>
            <c:strRef>
              <c:f>データシート!$A$29</c:f>
              <c:strCache>
                <c:ptCount val="1"/>
                <c:pt idx="0">
                  <c:v>筑北村差切峡温泉施設特別会計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0.05</c:v>
                </c:pt>
                <c:pt idx="4">
                  <c:v>#N/A</c:v>
                </c:pt>
                <c:pt idx="5">
                  <c:v>0.04</c:v>
                </c:pt>
                <c:pt idx="6">
                  <c:v>#N/A</c:v>
                </c:pt>
                <c:pt idx="7">
                  <c:v>0</c:v>
                </c:pt>
                <c:pt idx="8">
                  <c:v>#N/A</c:v>
                </c:pt>
                <c:pt idx="9">
                  <c:v>0.06</c:v>
                </c:pt>
              </c:numCache>
            </c:numRef>
          </c:val>
          <c:extLst>
            <c:ext xmlns:c16="http://schemas.microsoft.com/office/drawing/2014/chart" uri="{C3380CC4-5D6E-409C-BE32-E72D297353CC}">
              <c16:uniqueId val="{00000002-D459-4D0D-82A1-CCD906FEDCEF}"/>
            </c:ext>
          </c:extLst>
        </c:ser>
        <c:ser>
          <c:idx val="3"/>
          <c:order val="3"/>
          <c:tx>
            <c:strRef>
              <c:f>データシート!$A$30</c:f>
              <c:strCache>
                <c:ptCount val="1"/>
                <c:pt idx="0">
                  <c:v>筑北村集落排水事業特別会計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0.11</c:v>
                </c:pt>
                <c:pt idx="4">
                  <c:v>#N/A</c:v>
                </c:pt>
                <c:pt idx="5">
                  <c:v>0.03</c:v>
                </c:pt>
                <c:pt idx="6">
                  <c:v>#N/A</c:v>
                </c:pt>
                <c:pt idx="7">
                  <c:v>7.0000000000000007E-2</c:v>
                </c:pt>
                <c:pt idx="8">
                  <c:v>#N/A</c:v>
                </c:pt>
                <c:pt idx="9">
                  <c:v>7.0000000000000007E-2</c:v>
                </c:pt>
              </c:numCache>
            </c:numRef>
          </c:val>
          <c:extLst>
            <c:ext xmlns:c16="http://schemas.microsoft.com/office/drawing/2014/chart" uri="{C3380CC4-5D6E-409C-BE32-E72D297353CC}">
              <c16:uniqueId val="{00000003-D459-4D0D-82A1-CCD906FEDCEF}"/>
            </c:ext>
          </c:extLst>
        </c:ser>
        <c:ser>
          <c:idx val="4"/>
          <c:order val="4"/>
          <c:tx>
            <c:strRef>
              <c:f>データシート!$A$31</c:f>
              <c:strCache>
                <c:ptCount val="1"/>
                <c:pt idx="0">
                  <c:v>筑北村国民健康保険特別会計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0.16</c:v>
                </c:pt>
                <c:pt idx="4">
                  <c:v>#N/A</c:v>
                </c:pt>
                <c:pt idx="5">
                  <c:v>0.25</c:v>
                </c:pt>
                <c:pt idx="6">
                  <c:v>#N/A</c:v>
                </c:pt>
                <c:pt idx="7">
                  <c:v>0.17</c:v>
                </c:pt>
                <c:pt idx="8">
                  <c:v>#N/A</c:v>
                </c:pt>
                <c:pt idx="9">
                  <c:v>0.1</c:v>
                </c:pt>
              </c:numCache>
            </c:numRef>
          </c:val>
          <c:extLst>
            <c:ext xmlns:c16="http://schemas.microsoft.com/office/drawing/2014/chart" uri="{C3380CC4-5D6E-409C-BE32-E72D297353CC}">
              <c16:uniqueId val="{00000004-D459-4D0D-82A1-CCD906FEDCEF}"/>
            </c:ext>
          </c:extLst>
        </c:ser>
        <c:ser>
          <c:idx val="5"/>
          <c:order val="5"/>
          <c:tx>
            <c:strRef>
              <c:f>データシート!$A$32</c:f>
              <c:strCache>
                <c:ptCount val="1"/>
                <c:pt idx="0">
                  <c:v>筑北村冠着温泉施設特別会計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0.02</c:v>
                </c:pt>
                <c:pt idx="8">
                  <c:v>#N/A</c:v>
                </c:pt>
                <c:pt idx="9">
                  <c:v>0.12</c:v>
                </c:pt>
              </c:numCache>
            </c:numRef>
          </c:val>
          <c:extLst>
            <c:ext xmlns:c16="http://schemas.microsoft.com/office/drawing/2014/chart" uri="{C3380CC4-5D6E-409C-BE32-E72D297353CC}">
              <c16:uniqueId val="{00000005-D459-4D0D-82A1-CCD906FEDCEF}"/>
            </c:ext>
          </c:extLst>
        </c:ser>
        <c:ser>
          <c:idx val="6"/>
          <c:order val="6"/>
          <c:tx>
            <c:strRef>
              <c:f>データシート!$A$33</c:f>
              <c:strCache>
                <c:ptCount val="1"/>
                <c:pt idx="0">
                  <c:v>筑北村宅地造成事業特別会計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0.25</c:v>
                </c:pt>
                <c:pt idx="4">
                  <c:v>#N/A</c:v>
                </c:pt>
                <c:pt idx="5">
                  <c:v>0.22</c:v>
                </c:pt>
                <c:pt idx="6">
                  <c:v>#N/A</c:v>
                </c:pt>
                <c:pt idx="7">
                  <c:v>0.19</c:v>
                </c:pt>
                <c:pt idx="8">
                  <c:v>#N/A</c:v>
                </c:pt>
                <c:pt idx="9">
                  <c:v>0.15</c:v>
                </c:pt>
              </c:numCache>
            </c:numRef>
          </c:val>
          <c:extLst>
            <c:ext xmlns:c16="http://schemas.microsoft.com/office/drawing/2014/chart" uri="{C3380CC4-5D6E-409C-BE32-E72D297353CC}">
              <c16:uniqueId val="{00000006-D459-4D0D-82A1-CCD906FEDCEF}"/>
            </c:ext>
          </c:extLst>
        </c:ser>
        <c:ser>
          <c:idx val="7"/>
          <c:order val="7"/>
          <c:tx>
            <c:strRef>
              <c:f>データシート!$A$34</c:f>
              <c:strCache>
                <c:ptCount val="1"/>
                <c:pt idx="0">
                  <c:v>筑北村とくら温泉施設特別会計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0.02</c:v>
                </c:pt>
                <c:pt idx="4">
                  <c:v>#N/A</c:v>
                </c:pt>
                <c:pt idx="5">
                  <c:v>0.03</c:v>
                </c:pt>
                <c:pt idx="6">
                  <c:v>#N/A</c:v>
                </c:pt>
                <c:pt idx="7">
                  <c:v>0.05</c:v>
                </c:pt>
                <c:pt idx="8">
                  <c:v>#N/A</c:v>
                </c:pt>
                <c:pt idx="9">
                  <c:v>0.22</c:v>
                </c:pt>
              </c:numCache>
            </c:numRef>
          </c:val>
          <c:extLst>
            <c:ext xmlns:c16="http://schemas.microsoft.com/office/drawing/2014/chart" uri="{C3380CC4-5D6E-409C-BE32-E72D297353CC}">
              <c16:uniqueId val="{00000007-D459-4D0D-82A1-CCD906FEDCEF}"/>
            </c:ext>
          </c:extLst>
        </c:ser>
        <c:ser>
          <c:idx val="8"/>
          <c:order val="8"/>
          <c:tx>
            <c:strRef>
              <c:f>データシート!$A$35</c:f>
              <c:strCache>
                <c:ptCount val="1"/>
                <c:pt idx="0">
                  <c:v>筑北村介護保険特別会計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0.62</c:v>
                </c:pt>
                <c:pt idx="2">
                  <c:v>#N/A</c:v>
                </c:pt>
                <c:pt idx="3">
                  <c:v>0.99</c:v>
                </c:pt>
                <c:pt idx="4">
                  <c:v>#N/A</c:v>
                </c:pt>
                <c:pt idx="5">
                  <c:v>0.99</c:v>
                </c:pt>
                <c:pt idx="6">
                  <c:v>#N/A</c:v>
                </c:pt>
                <c:pt idx="7">
                  <c:v>0.53</c:v>
                </c:pt>
                <c:pt idx="8">
                  <c:v>#N/A</c:v>
                </c:pt>
                <c:pt idx="9">
                  <c:v>1.7</c:v>
                </c:pt>
              </c:numCache>
            </c:numRef>
          </c:val>
          <c:extLst>
            <c:ext xmlns:c16="http://schemas.microsoft.com/office/drawing/2014/chart" uri="{C3380CC4-5D6E-409C-BE32-E72D297353CC}">
              <c16:uniqueId val="{00000008-D459-4D0D-82A1-CCD906FEDC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3.24</c:v>
                </c:pt>
                <c:pt idx="2">
                  <c:v>#N/A</c:v>
                </c:pt>
                <c:pt idx="3">
                  <c:v>5.18</c:v>
                </c:pt>
                <c:pt idx="4">
                  <c:v>#N/A</c:v>
                </c:pt>
                <c:pt idx="5">
                  <c:v>4.2699999999999996</c:v>
                </c:pt>
                <c:pt idx="6">
                  <c:v>#N/A</c:v>
                </c:pt>
                <c:pt idx="7">
                  <c:v>6.19</c:v>
                </c:pt>
                <c:pt idx="8">
                  <c:v>#N/A</c:v>
                </c:pt>
                <c:pt idx="9">
                  <c:v>4.7699999999999996</c:v>
                </c:pt>
              </c:numCache>
            </c:numRef>
          </c:val>
          <c:extLst>
            <c:ext xmlns:c16="http://schemas.microsoft.com/office/drawing/2014/chart" uri="{C3380CC4-5D6E-409C-BE32-E72D297353CC}">
              <c16:uniqueId val="{00000009-D459-4D0D-82A1-CCD906FEDCEF}"/>
            </c:ext>
          </c:extLst>
        </c:ser>
        <c:dLbls>
          <c:showLegendKey val="0"/>
          <c:showVal val="0"/>
          <c:showCatName val="0"/>
          <c:showSerName val="0"/>
          <c:showPercent val="0"/>
          <c:showBubbleSize val="0"/>
        </c:dLbls>
        <c:gapWidth val="150"/>
        <c:overlap val="100"/>
        <c:axId val="447721104"/>
        <c:axId val="447721496"/>
      </c:barChart>
      <c:catAx>
        <c:axId val="44772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721496"/>
        <c:crosses val="autoZero"/>
        <c:auto val="1"/>
        <c:lblAlgn val="ctr"/>
        <c:lblOffset val="100"/>
        <c:tickLblSkip val="1"/>
        <c:tickMarkSkip val="1"/>
        <c:noMultiLvlLbl val="0"/>
      </c:catAx>
      <c:valAx>
        <c:axId val="447721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72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595</c:v>
                </c:pt>
                <c:pt idx="5">
                  <c:v>573</c:v>
                </c:pt>
                <c:pt idx="8">
                  <c:v>556</c:v>
                </c:pt>
                <c:pt idx="11">
                  <c:v>572</c:v>
                </c:pt>
                <c:pt idx="14">
                  <c:v>569</c:v>
                </c:pt>
              </c:numCache>
            </c:numRef>
          </c:val>
          <c:extLst>
            <c:ext xmlns:c16="http://schemas.microsoft.com/office/drawing/2014/chart" uri="{C3380CC4-5D6E-409C-BE32-E72D297353CC}">
              <c16:uniqueId val="{00000000-5D49-4658-9C32-6E99F7BFF4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49-4658-9C32-6E99F7BFF4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12</c:v>
                </c:pt>
                <c:pt idx="6">
                  <c:v>6</c:v>
                </c:pt>
                <c:pt idx="9">
                  <c:v>2</c:v>
                </c:pt>
                <c:pt idx="12">
                  <c:v>2</c:v>
                </c:pt>
              </c:numCache>
            </c:numRef>
          </c:val>
          <c:extLst>
            <c:ext xmlns:c16="http://schemas.microsoft.com/office/drawing/2014/chart" uri="{C3380CC4-5D6E-409C-BE32-E72D297353CC}">
              <c16:uniqueId val="{00000002-5D49-4658-9C32-6E99F7BFF4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11</c:v>
                </c:pt>
                <c:pt idx="6">
                  <c:v>10</c:v>
                </c:pt>
                <c:pt idx="9">
                  <c:v>3</c:v>
                </c:pt>
                <c:pt idx="12">
                  <c:v>4</c:v>
                </c:pt>
              </c:numCache>
            </c:numRef>
          </c:val>
          <c:extLst>
            <c:ext xmlns:c16="http://schemas.microsoft.com/office/drawing/2014/chart" uri="{C3380CC4-5D6E-409C-BE32-E72D297353CC}">
              <c16:uniqueId val="{00000003-5D49-4658-9C32-6E99F7BFF4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196</c:v>
                </c:pt>
                <c:pt idx="3">
                  <c:v>180</c:v>
                </c:pt>
                <c:pt idx="6">
                  <c:v>150</c:v>
                </c:pt>
                <c:pt idx="9">
                  <c:v>170</c:v>
                </c:pt>
                <c:pt idx="12">
                  <c:v>156</c:v>
                </c:pt>
              </c:numCache>
            </c:numRef>
          </c:val>
          <c:extLst>
            <c:ext xmlns:c16="http://schemas.microsoft.com/office/drawing/2014/chart" uri="{C3380CC4-5D6E-409C-BE32-E72D297353CC}">
              <c16:uniqueId val="{00000004-5D49-4658-9C32-6E99F7BFF4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49-4658-9C32-6E99F7BFF4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49-4658-9C32-6E99F7BFF4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513</c:v>
                </c:pt>
                <c:pt idx="3">
                  <c:v>489</c:v>
                </c:pt>
                <c:pt idx="6">
                  <c:v>494</c:v>
                </c:pt>
                <c:pt idx="9">
                  <c:v>528</c:v>
                </c:pt>
                <c:pt idx="12">
                  <c:v>527</c:v>
                </c:pt>
              </c:numCache>
            </c:numRef>
          </c:val>
          <c:extLst>
            <c:ext xmlns:c16="http://schemas.microsoft.com/office/drawing/2014/chart" uri="{C3380CC4-5D6E-409C-BE32-E72D297353CC}">
              <c16:uniqueId val="{00000007-5D49-4658-9C32-6E99F7BFF4A3}"/>
            </c:ext>
          </c:extLst>
        </c:ser>
        <c:dLbls>
          <c:showLegendKey val="0"/>
          <c:showVal val="0"/>
          <c:showCatName val="0"/>
          <c:showSerName val="0"/>
          <c:showPercent val="0"/>
          <c:showBubbleSize val="0"/>
        </c:dLbls>
        <c:gapWidth val="100"/>
        <c:overlap val="100"/>
        <c:axId val="447721888"/>
        <c:axId val="447722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c:v>
                </c:pt>
                <c:pt idx="2">
                  <c:v>#N/A</c:v>
                </c:pt>
                <c:pt idx="3">
                  <c:v>#N/A</c:v>
                </c:pt>
                <c:pt idx="4">
                  <c:v>119</c:v>
                </c:pt>
                <c:pt idx="5">
                  <c:v>#N/A</c:v>
                </c:pt>
                <c:pt idx="6">
                  <c:v>#N/A</c:v>
                </c:pt>
                <c:pt idx="7">
                  <c:v>104</c:v>
                </c:pt>
                <c:pt idx="8">
                  <c:v>#N/A</c:v>
                </c:pt>
                <c:pt idx="9">
                  <c:v>#N/A</c:v>
                </c:pt>
                <c:pt idx="10">
                  <c:v>131</c:v>
                </c:pt>
                <c:pt idx="11">
                  <c:v>#N/A</c:v>
                </c:pt>
                <c:pt idx="12">
                  <c:v>#N/A</c:v>
                </c:pt>
                <c:pt idx="13">
                  <c:v>120</c:v>
                </c:pt>
                <c:pt idx="14">
                  <c:v>#N/A</c:v>
                </c:pt>
              </c:numCache>
            </c:numRef>
          </c:val>
          <c:smooth val="0"/>
          <c:extLst>
            <c:ext xmlns:c16="http://schemas.microsoft.com/office/drawing/2014/chart" uri="{C3380CC4-5D6E-409C-BE32-E72D297353CC}">
              <c16:uniqueId val="{00000008-5D49-4658-9C32-6E99F7BFF4A3}"/>
            </c:ext>
          </c:extLst>
        </c:ser>
        <c:dLbls>
          <c:showLegendKey val="0"/>
          <c:showVal val="0"/>
          <c:showCatName val="0"/>
          <c:showSerName val="0"/>
          <c:showPercent val="0"/>
          <c:showBubbleSize val="0"/>
        </c:dLbls>
        <c:marker val="1"/>
        <c:smooth val="0"/>
        <c:axId val="447721888"/>
        <c:axId val="447722280"/>
      </c:lineChart>
      <c:catAx>
        <c:axId val="44772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722280"/>
        <c:crosses val="autoZero"/>
        <c:auto val="1"/>
        <c:lblAlgn val="ctr"/>
        <c:lblOffset val="100"/>
        <c:tickLblSkip val="1"/>
        <c:tickMarkSkip val="1"/>
        <c:noMultiLvlLbl val="0"/>
      </c:catAx>
      <c:valAx>
        <c:axId val="447722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72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5068</c:v>
                </c:pt>
                <c:pt idx="5">
                  <c:v>5048</c:v>
                </c:pt>
                <c:pt idx="8">
                  <c:v>4911</c:v>
                </c:pt>
                <c:pt idx="11">
                  <c:v>4539</c:v>
                </c:pt>
                <c:pt idx="14">
                  <c:v>4518</c:v>
                </c:pt>
              </c:numCache>
            </c:numRef>
          </c:val>
          <c:extLst>
            <c:ext xmlns:c16="http://schemas.microsoft.com/office/drawing/2014/chart" uri="{C3380CC4-5D6E-409C-BE32-E72D297353CC}">
              <c16:uniqueId val="{00000000-5C36-4008-BC44-65FFE73907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c:v>
                </c:pt>
                <c:pt idx="5">
                  <c:v>29</c:v>
                </c:pt>
                <c:pt idx="8">
                  <c:v>57</c:v>
                </c:pt>
                <c:pt idx="11">
                  <c:v>64</c:v>
                </c:pt>
                <c:pt idx="14">
                  <c:v>70</c:v>
                </c:pt>
              </c:numCache>
            </c:numRef>
          </c:val>
          <c:extLst>
            <c:ext xmlns:c16="http://schemas.microsoft.com/office/drawing/2014/chart" uri="{C3380CC4-5D6E-409C-BE32-E72D297353CC}">
              <c16:uniqueId val="{00000001-5C36-4008-BC44-65FFE73907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3328</c:v>
                </c:pt>
                <c:pt idx="5">
                  <c:v>3250</c:v>
                </c:pt>
                <c:pt idx="8">
                  <c:v>3116</c:v>
                </c:pt>
                <c:pt idx="11">
                  <c:v>3122</c:v>
                </c:pt>
                <c:pt idx="14">
                  <c:v>3146</c:v>
                </c:pt>
              </c:numCache>
            </c:numRef>
          </c:val>
          <c:extLst>
            <c:ext xmlns:c16="http://schemas.microsoft.com/office/drawing/2014/chart" uri="{C3380CC4-5D6E-409C-BE32-E72D297353CC}">
              <c16:uniqueId val="{00000002-5C36-4008-BC44-65FFE73907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36-4008-BC44-65FFE73907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36-4008-BC44-65FFE73907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36-4008-BC44-65FFE73907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806</c:v>
                </c:pt>
                <c:pt idx="3">
                  <c:v>867</c:v>
                </c:pt>
                <c:pt idx="6">
                  <c:v>910</c:v>
                </c:pt>
                <c:pt idx="9">
                  <c:v>842</c:v>
                </c:pt>
                <c:pt idx="12">
                  <c:v>882</c:v>
                </c:pt>
              </c:numCache>
            </c:numRef>
          </c:val>
          <c:extLst>
            <c:ext xmlns:c16="http://schemas.microsoft.com/office/drawing/2014/chart" uri="{C3380CC4-5D6E-409C-BE32-E72D297353CC}">
              <c16:uniqueId val="{00000006-5C36-4008-BC44-65FFE73907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53</c:v>
                </c:pt>
                <c:pt idx="3">
                  <c:v>41</c:v>
                </c:pt>
                <c:pt idx="6">
                  <c:v>33</c:v>
                </c:pt>
                <c:pt idx="9">
                  <c:v>32</c:v>
                </c:pt>
                <c:pt idx="12">
                  <c:v>27</c:v>
                </c:pt>
              </c:numCache>
            </c:numRef>
          </c:val>
          <c:extLst>
            <c:ext xmlns:c16="http://schemas.microsoft.com/office/drawing/2014/chart" uri="{C3380CC4-5D6E-409C-BE32-E72D297353CC}">
              <c16:uniqueId val="{00000007-5C36-4008-BC44-65FFE73907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1885</c:v>
                </c:pt>
                <c:pt idx="3">
                  <c:v>1865</c:v>
                </c:pt>
                <c:pt idx="6">
                  <c:v>1717</c:v>
                </c:pt>
                <c:pt idx="9">
                  <c:v>1390</c:v>
                </c:pt>
                <c:pt idx="12">
                  <c:v>1198</c:v>
                </c:pt>
              </c:numCache>
            </c:numRef>
          </c:val>
          <c:extLst>
            <c:ext xmlns:c16="http://schemas.microsoft.com/office/drawing/2014/chart" uri="{C3380CC4-5D6E-409C-BE32-E72D297353CC}">
              <c16:uniqueId val="{00000008-5C36-4008-BC44-65FFE73907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c:v>
                </c:pt>
                <c:pt idx="3">
                  <c:v>10</c:v>
                </c:pt>
                <c:pt idx="6">
                  <c:v>4</c:v>
                </c:pt>
                <c:pt idx="9">
                  <c:v>2</c:v>
                </c:pt>
                <c:pt idx="12">
                  <c:v>0</c:v>
                </c:pt>
              </c:numCache>
            </c:numRef>
          </c:val>
          <c:extLst>
            <c:ext xmlns:c16="http://schemas.microsoft.com/office/drawing/2014/chart" uri="{C3380CC4-5D6E-409C-BE32-E72D297353CC}">
              <c16:uniqueId val="{00000009-5C36-4008-BC44-65FFE73907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4192</c:v>
                </c:pt>
                <c:pt idx="3">
                  <c:v>4111</c:v>
                </c:pt>
                <c:pt idx="6">
                  <c:v>3940</c:v>
                </c:pt>
                <c:pt idx="9">
                  <c:v>3682</c:v>
                </c:pt>
                <c:pt idx="12">
                  <c:v>3652</c:v>
                </c:pt>
              </c:numCache>
            </c:numRef>
          </c:val>
          <c:extLst>
            <c:ext xmlns:c16="http://schemas.microsoft.com/office/drawing/2014/chart" uri="{C3380CC4-5D6E-409C-BE32-E72D297353CC}">
              <c16:uniqueId val="{0000000A-5C36-4008-BC44-65FFE739077E}"/>
            </c:ext>
          </c:extLst>
        </c:ser>
        <c:dLbls>
          <c:showLegendKey val="0"/>
          <c:showVal val="0"/>
          <c:showCatName val="0"/>
          <c:showSerName val="0"/>
          <c:showPercent val="0"/>
          <c:showBubbleSize val="0"/>
        </c:dLbls>
        <c:gapWidth val="100"/>
        <c:overlap val="100"/>
        <c:axId val="447708952"/>
        <c:axId val="44772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36-4008-BC44-65FFE739077E}"/>
            </c:ext>
          </c:extLst>
        </c:ser>
        <c:dLbls>
          <c:showLegendKey val="0"/>
          <c:showVal val="0"/>
          <c:showCatName val="0"/>
          <c:showSerName val="0"/>
          <c:showPercent val="0"/>
          <c:showBubbleSize val="0"/>
        </c:dLbls>
        <c:marker val="1"/>
        <c:smooth val="0"/>
        <c:axId val="447708952"/>
        <c:axId val="447725024"/>
      </c:lineChart>
      <c:catAx>
        <c:axId val="44770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7725024"/>
        <c:crosses val="autoZero"/>
        <c:auto val="1"/>
        <c:lblAlgn val="ctr"/>
        <c:lblOffset val="100"/>
        <c:tickLblSkip val="1"/>
        <c:tickMarkSkip val="1"/>
        <c:noMultiLvlLbl val="0"/>
      </c:catAx>
      <c:valAx>
        <c:axId val="44772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70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2736</c:v>
                </c:pt>
                <c:pt idx="1">
                  <c:v>2804</c:v>
                </c:pt>
                <c:pt idx="2">
                  <c:v>2888</c:v>
                </c:pt>
              </c:numCache>
            </c:numRef>
          </c:val>
          <c:extLst>
            <c:ext xmlns:c16="http://schemas.microsoft.com/office/drawing/2014/chart" uri="{C3380CC4-5D6E-409C-BE32-E72D297353CC}">
              <c16:uniqueId val="{00000000-E5E7-4910-B95F-360E0E0008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320</c:v>
                </c:pt>
                <c:pt idx="1">
                  <c:v>266</c:v>
                </c:pt>
                <c:pt idx="2">
                  <c:v>206</c:v>
                </c:pt>
              </c:numCache>
            </c:numRef>
          </c:val>
          <c:extLst>
            <c:ext xmlns:c16="http://schemas.microsoft.com/office/drawing/2014/chart" uri="{C3380CC4-5D6E-409C-BE32-E72D297353CC}">
              <c16:uniqueId val="{00000001-E5E7-4910-B95F-360E0E0008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990</c:v>
                </c:pt>
                <c:pt idx="1">
                  <c:v>995</c:v>
                </c:pt>
                <c:pt idx="2">
                  <c:v>882</c:v>
                </c:pt>
              </c:numCache>
            </c:numRef>
          </c:val>
          <c:extLst>
            <c:ext xmlns:c16="http://schemas.microsoft.com/office/drawing/2014/chart" uri="{C3380CC4-5D6E-409C-BE32-E72D297353CC}">
              <c16:uniqueId val="{00000002-E5E7-4910-B95F-360E0E0008AE}"/>
            </c:ext>
          </c:extLst>
        </c:ser>
        <c:dLbls>
          <c:showLegendKey val="0"/>
          <c:showVal val="0"/>
          <c:showCatName val="0"/>
          <c:showSerName val="0"/>
          <c:showPercent val="0"/>
          <c:showBubbleSize val="0"/>
        </c:dLbls>
        <c:gapWidth val="120"/>
        <c:overlap val="100"/>
        <c:axId val="447696408"/>
        <c:axId val="447702288"/>
      </c:barChart>
      <c:catAx>
        <c:axId val="44769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7702288"/>
        <c:crosses val="autoZero"/>
        <c:auto val="1"/>
        <c:lblAlgn val="ctr"/>
        <c:lblOffset val="100"/>
        <c:tickLblSkip val="1"/>
        <c:tickMarkSkip val="1"/>
        <c:noMultiLvlLbl val="0"/>
      </c:catAx>
      <c:valAx>
        <c:axId val="447702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769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{1A335F60-5E91-4D41-9433-BDB8A0B84392}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ECD-4ADD-AADB-BEA8E1D548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{D6291CBE-39B1-4B95-9C0C-7563D5024908}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CD-4ADD-AADB-BEA8E1D548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{28BB3763-6829-4F06-82F0-6B0312E3A15F}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CD-4ADD-AADB-BEA8E1D548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{2D538ED5-CE64-404C-B2EC-69FD0F0EA4CF}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CD-4ADD-AADB-BEA8E1D548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{D1888F27-25C9-4391-8923-9915848128C5}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CD-4ADD-AADB-BEA8E1D5487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{83F2149F-662B-418D-BFA8-D30D46DA5D0D}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ECD-4ADD-AADB-BEA8E1D5487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{1BAC039C-5182-41CD-8073-686C86E21B94}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ECD-4ADD-AADB-BEA8E1D5487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{AD71E2DA-96AD-41CE-9D36-98CC6876A8B7}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ECD-4ADD-AADB-BEA8E1D5487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{52FF34D1-F461-485C-98CE-41019B42B896}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ECD-4ADD-AADB-BEA8E1D548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c:v>
                </c:pt>
                <c:pt idx="16">
                  <c:v>69.599999999999994</c:v>
                </c:pt>
                <c:pt idx="24">
                  <c:v>71.2</c:v>
                </c:pt>
                <c:pt idx="32">
                  <c:v>72.5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ECD-4ADD-AADB-BEA8E1D548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{92C1905E-1B90-47F3-B0BB-1310FA32985D}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ECD-4ADD-AADB-BEA8E1D548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{D5F457FE-8BED-4BB7-977C-6D2B1163F225}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CD-4ADD-AADB-BEA8E1D548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{9E243EE4-C4A2-4288-954E-6C7A32E264E2}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CD-4ADD-AADB-BEA8E1D548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{6A6E42DA-F786-4003-AC96-695F513C4AB8}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CD-4ADD-AADB-BEA8E1D548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{861CD70B-FE50-4E2A-A296-066F9F14FCB4}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CD-4ADD-AADB-BEA8E1D5487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{82478EF4-41A7-45F1-9411-7494339A8F77}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ECD-4ADD-AADB-BEA8E1D5487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{7532F59A-B5DF-4CE0-87D5-0DC5D8367A79}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ECD-4ADD-AADB-BEA8E1D5487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{6DBD6A97-1BA5-47B5-9AE6-33820319074C}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ECD-4ADD-AADB-BEA8E1D5487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{B4704FCA-6EED-497A-AB50-E85C1E0C0AB4}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ECD-4ADD-AADB-BEA8E1D548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ECD-4ADD-AADB-BEA8E1D54871}"/>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{93E4C23A-53E2-4E86-90E4-A643ECDAF40C}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0BD-4FF7-AE72-B3EDBD489E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{5823DC33-EAED-437B-86E5-F03577B32B5F}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BD-4FF7-AE72-B3EDBD489E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{7983B5E1-EC58-4325-9FB8-FE3B6E2A4235}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BD-4FF7-AE72-B3EDBD489E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{E00A39D7-55ED-4E58-B25A-88FF19E63C8E}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BD-4FF7-AE72-B3EDBD489E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{F315B18C-8672-4228-A18F-014CA269C66E}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BD-4FF7-AE72-B3EDBD489EC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{718FE26C-EF29-4D62-A614-79C0DBB75F1B}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0BD-4FF7-AE72-B3EDBD489EC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{4565C6B2-BB18-4335-93E4-BA1929401C90}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0BD-4FF7-AE72-B3EDBD489EC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{9082BED0-ED63-4090-955E-E9AC13CDBAF5}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0BD-4FF7-AE72-B3EDBD489EC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{59B4D119-D690-4579-ACF3-658031DD0202}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0BD-4FF7-AE72-B3EDBD489E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5.7</c:v>
                </c:pt>
                <c:pt idx="16">
                  <c:v>4.8</c:v>
                </c:pt>
                <c:pt idx="24">
                  <c:v>4.9000000000000004</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0BD-4FF7-AE72-B3EDBD489E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{E3DB134E-C5E8-4606-8872-0344AE8ED733}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0BD-4FF7-AE72-B3EDBD489E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{9F4E2F0E-F484-4F1A-8162-38CB60B827DD}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BD-4FF7-AE72-B3EDBD489E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{4143EE63-0655-4B06-BFE6-FF2E7D8B204F}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BD-4FF7-AE72-B3EDBD489E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{03C00209-070A-47D5-82B2-EC7BEBA6CCB5}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BD-4FF7-AE72-B3EDBD489E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{EBD7CD23-6F2D-49B1-B244-6E631AC69E1E}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BD-4FF7-AE72-B3EDBD489EC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{2A22AAA8-3CCE-4794-8807-098BA73B96A0}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0BD-4FF7-AE72-B3EDBD489EC4}"/>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{498B1A21-7032-4E96-8643-BD2C8BC04F79}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0BD-4FF7-AE72-B3EDBD489EC4}"/>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{D69E4B09-03E5-4516-8BC9-4498DE1634F9}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0BD-4FF7-AE72-B3EDBD489EC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{24A6F0D5-F600-491D-AE38-B6961306ED81}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0BD-4FF7-AE72-B3EDBD489E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0BD-4FF7-AE72-B3EDBD489EC4}"/>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分子の構造で割合が高い元利償還金が年々減少しているのは、合併前の旧村で借り入れた地方債の償還ピークが過ぎたこと、補償金免除繰上償還及び任意の民間資金繰上償還を実施していることが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補償金免除繰上償還及び任意の民間資金繰上償還を</a:t>
          </a:r>
          <a:r>
            <a:rPr kumimoji="1" lang="ja-JP" altLang="en-US" sz="1100" b="0" i="0" baseline="0">
              <a:solidFill>
                <a:schemeClr val="dk1"/>
              </a:solidFill>
              <a:effectLst/>
              <a:latin typeface="+mn-lt"/>
              <a:ea typeface="+mn-ea"/>
              <a:cs typeface="+mn-cs"/>
            </a:rPr>
            <a:t>積極的に</a:t>
          </a:r>
          <a:r>
            <a:rPr kumimoji="1" lang="ja-JP" altLang="ja-JP" sz="1100" b="0" i="0" baseline="0">
              <a:solidFill>
                <a:schemeClr val="dk1"/>
              </a:solidFill>
              <a:effectLst/>
              <a:latin typeface="+mn-lt"/>
              <a:ea typeface="+mn-ea"/>
              <a:cs typeface="+mn-cs"/>
            </a:rPr>
            <a:t>実施</a:t>
          </a:r>
          <a:r>
            <a:rPr kumimoji="1" lang="ja-JP" altLang="en-US" sz="1100" b="0" i="0" baseline="0">
              <a:solidFill>
                <a:schemeClr val="dk1"/>
              </a:solidFill>
              <a:effectLst/>
              <a:latin typeface="+mn-lt"/>
              <a:ea typeface="+mn-ea"/>
              <a:cs typeface="+mn-cs"/>
            </a:rPr>
            <a:t>している。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額は、合併前の旧村で借り入れた地方債の償還ピークが過ぎたこと、補償金免除繰上償還及び任意の民間資金繰上償還を実施していることにより地方債現在高が減少傾向にあること、定員適正化計画に基づく職員数の抑制により退職手当負担見込額が抑えられていることなどにより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充当可能財源等は、財政調整基金及び減債基金への計画的な積み立てにより、充当可能基金が増加している。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長野県筑北村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決算余剰金等の積み立てや、目的基金に積み立てを実施している。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財政シミュレーションでは、</a:t>
          </a:r>
          <a:r>
            <a:rPr kumimoji="1" lang="ja-JP" altLang="en-US" sz="1400" b="0" i="0" baseline="0">
              <a:solidFill>
                <a:schemeClr val="dk1"/>
              </a:solidFill>
              <a:effectLst/>
              <a:latin typeface="+mn-lt"/>
              <a:ea typeface="+mn-ea"/>
              <a:cs typeface="+mn-cs"/>
            </a:rPr>
            <a:t>令和</a:t>
          </a:r>
          <a:r>
            <a:rPr kumimoji="1" lang="en-US" altLang="ja-JP" sz="1400" b="0" i="0" baseline="0">
              <a:solidFill>
                <a:schemeClr val="dk1"/>
              </a:solidFill>
              <a:effectLst/>
              <a:latin typeface="+mn-lt"/>
              <a:ea typeface="+mn-ea"/>
              <a:cs typeface="+mn-cs"/>
            </a:rPr>
            <a:t>2</a:t>
          </a:r>
          <a:r>
            <a:rPr kumimoji="1" lang="ja-JP" altLang="ja-JP" sz="1400" b="0" i="0" baseline="0">
              <a:solidFill>
                <a:schemeClr val="dk1"/>
              </a:solidFill>
              <a:effectLst/>
              <a:latin typeface="+mn-lt"/>
              <a:ea typeface="+mn-ea"/>
              <a:cs typeface="+mn-cs"/>
            </a:rPr>
            <a:t>年度からは、基金積立を基金取崩しが金額を上回り、</a:t>
          </a:r>
          <a:r>
            <a:rPr kumimoji="1" lang="ja-JP" altLang="en-US" sz="1400" b="0" i="0" baseline="0">
              <a:solidFill>
                <a:schemeClr val="dk1"/>
              </a:solidFill>
              <a:effectLst/>
              <a:latin typeface="+mn-lt"/>
              <a:ea typeface="+mn-ea"/>
              <a:cs typeface="+mn-cs"/>
            </a:rPr>
            <a:t>令和</a:t>
          </a:r>
          <a:r>
            <a:rPr kumimoji="1" lang="en-US" altLang="ja-JP" sz="1400" b="0" i="0" baseline="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年度には、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年度末基金残高の約</a:t>
          </a:r>
          <a:r>
            <a:rPr kumimoji="1" lang="en-US" altLang="ja-JP" sz="1400">
              <a:solidFill>
                <a:schemeClr val="dk1"/>
              </a:solidFill>
              <a:effectLst/>
              <a:latin typeface="+mn-lt"/>
              <a:ea typeface="+mn-ea"/>
              <a:cs typeface="+mn-cs"/>
            </a:rPr>
            <a:t>69</a:t>
          </a:r>
          <a:r>
            <a:rPr kumimoji="1" lang="ja-JP" altLang="ja-JP"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2,818</a:t>
          </a:r>
          <a:r>
            <a:rPr kumimoji="1" lang="ja-JP" altLang="ja-JP" sz="1400">
              <a:solidFill>
                <a:schemeClr val="dk1"/>
              </a:solidFill>
              <a:effectLst/>
              <a:latin typeface="+mn-lt"/>
              <a:ea typeface="+mn-ea"/>
              <a:cs typeface="+mn-cs"/>
            </a:rPr>
            <a:t>百万円程の基金残高と想定している。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地域福祉基金　地域の特性に応じた高齢者保健福祉の向上の財源</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ふるさと水と土保全基金　土地改良施設の維持管理に関する調査、研究、啓発活動の財源</a:t>
          </a:r>
          <a:endParaRPr lang="ja-JP" altLang="ja-JP" sz="1400">
            <a:effectLst/>
          </a:endParaRPr>
        </a:p>
        <a:p>
          <a:r>
            <a:rPr kumimoji="0"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ふるさとづくり基金　ふるさと納税を原資とし、寄付時に指定した村づくり、地域づくり事業の財源</a:t>
          </a:r>
          <a:endParaRPr lang="ja-JP" altLang="ja-JP" sz="1400">
            <a:effectLst/>
          </a:endParaRPr>
        </a:p>
        <a:p>
          <a:r>
            <a:rPr kumimoji="1" lang="ja-JP" altLang="ja-JP" sz="1400">
              <a:solidFill>
                <a:schemeClr val="dk1"/>
              </a:solidFill>
              <a:effectLst/>
              <a:latin typeface="+mn-lt"/>
              <a:ea typeface="+mn-ea"/>
              <a:cs typeface="+mn-cs"/>
            </a:rPr>
            <a:t>　地域振興基金　合併特例債を原資とし、地域振興の推進を図る事業の財源</a:t>
          </a:r>
          <a:endParaRPr lang="ja-JP" altLang="ja-JP" sz="1400">
            <a:effectLst/>
          </a:endParaRPr>
        </a:p>
        <a:p>
          <a:r>
            <a:rPr kumimoji="1" lang="ja-JP" altLang="ja-JP" sz="1400">
              <a:solidFill>
                <a:schemeClr val="dk1"/>
              </a:solidFill>
              <a:effectLst/>
              <a:latin typeface="+mn-lt"/>
              <a:ea typeface="+mn-ea"/>
              <a:cs typeface="+mn-cs"/>
            </a:rPr>
            <a:t>　公共施設等整備基金　公共施設の新設、更新に要する財源</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年度分ふるさと納税の積立と平成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年度ふるさと納税取崩し</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endParaRPr lang="ja-JP" altLang="ja-JP" sz="1400">
            <a:effectLst/>
          </a:endParaRPr>
        </a:p>
        <a:p>
          <a:r>
            <a:rPr kumimoji="1" lang="ja-JP" altLang="ja-JP" sz="1400">
              <a:solidFill>
                <a:schemeClr val="dk1"/>
              </a:solidFill>
              <a:effectLst/>
              <a:latin typeface="+mn-lt"/>
              <a:ea typeface="+mn-ea"/>
              <a:cs typeface="+mn-cs"/>
            </a:rPr>
            <a:t>　地域振興基金の取崩し</a:t>
          </a:r>
          <a:r>
            <a:rPr kumimoji="1" lang="en-US" altLang="ja-JP" sz="1400">
              <a:solidFill>
                <a:schemeClr val="dk1"/>
              </a:solidFill>
              <a:effectLst/>
              <a:latin typeface="+mn-lt"/>
              <a:ea typeface="+mn-ea"/>
              <a:cs typeface="+mn-cs"/>
            </a:rPr>
            <a:t>39</a:t>
          </a:r>
          <a:r>
            <a:rPr kumimoji="1" lang="ja-JP" altLang="ja-JP" sz="1400">
              <a:solidFill>
                <a:schemeClr val="dk1"/>
              </a:solidFill>
              <a:effectLst/>
              <a:latin typeface="+mn-lt"/>
              <a:ea typeface="+mn-ea"/>
              <a:cs typeface="+mn-cs"/>
            </a:rPr>
            <a:t>百万円</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公共施設等更新基金</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百万円の減</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公共施設等整備基金は、</a:t>
          </a:r>
          <a:r>
            <a:rPr kumimoji="1" lang="ja-JP" altLang="en-US" sz="1400">
              <a:solidFill>
                <a:schemeClr val="dk1"/>
              </a:solidFill>
              <a:effectLst/>
              <a:latin typeface="+mn-lt"/>
              <a:ea typeface="+mn-ea"/>
              <a:cs typeface="+mn-cs"/>
            </a:rPr>
            <a:t>公共施設の維持修繕費を目的に積立、</a:t>
          </a:r>
          <a:r>
            <a:rPr kumimoji="1" lang="ja-JP" altLang="ja-JP" sz="1400">
              <a:solidFill>
                <a:schemeClr val="dk1"/>
              </a:solidFill>
              <a:effectLst/>
              <a:latin typeface="+mn-lt"/>
              <a:ea typeface="+mn-ea"/>
              <a:cs typeface="+mn-cs"/>
            </a:rPr>
            <a:t>今後のサッカー場等の人工芝張替えが</a:t>
          </a:r>
          <a:r>
            <a:rPr kumimoji="1" lang="ja-JP" altLang="en-US" sz="1400">
              <a:solidFill>
                <a:schemeClr val="dk1"/>
              </a:solidFill>
              <a:effectLst/>
              <a:latin typeface="+mn-lt"/>
              <a:ea typeface="+mn-ea"/>
              <a:cs typeface="+mn-cs"/>
            </a:rPr>
            <a:t>予想されるので</a:t>
          </a:r>
          <a:r>
            <a:rPr kumimoji="1" lang="ja-JP" altLang="ja-JP" sz="1400">
              <a:solidFill>
                <a:schemeClr val="dk1"/>
              </a:solidFill>
              <a:effectLst/>
              <a:latin typeface="+mn-lt"/>
              <a:ea typeface="+mn-ea"/>
              <a:cs typeface="+mn-cs"/>
            </a:rPr>
            <a:t>計画的な積立の実施</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決算余剰金</a:t>
          </a:r>
          <a:r>
            <a:rPr kumimoji="1" lang="en-US" altLang="ja-JP" sz="1400">
              <a:solidFill>
                <a:schemeClr val="dk1"/>
              </a:solidFill>
              <a:effectLst/>
              <a:latin typeface="+mn-lt"/>
              <a:ea typeface="+mn-ea"/>
              <a:cs typeface="+mn-cs"/>
            </a:rPr>
            <a:t>80</a:t>
          </a:r>
          <a:r>
            <a:rPr kumimoji="1" lang="ja-JP" altLang="ja-JP" sz="1400">
              <a:solidFill>
                <a:schemeClr val="dk1"/>
              </a:solidFill>
              <a:effectLst/>
              <a:latin typeface="+mn-lt"/>
              <a:ea typeface="+mn-ea"/>
              <a:cs typeface="+mn-cs"/>
            </a:rPr>
            <a:t>百万円の積み立てによる増</a:t>
          </a:r>
          <a:endParaRPr lang="ja-JP" altLang="ja-JP" sz="1400">
            <a:effectLst/>
          </a:endParaRPr>
        </a:p>
        <a:p>
          <a:r>
            <a:rPr kumimoji="1" lang="ja-JP" altLang="ja-JP" sz="1400">
              <a:solidFill>
                <a:schemeClr val="dk1"/>
              </a:solidFill>
              <a:effectLst/>
              <a:latin typeface="+mn-lt"/>
              <a:ea typeface="+mn-ea"/>
              <a:cs typeface="+mn-cs"/>
            </a:rPr>
            <a:t>　基金利子の積立</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百万円による増</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財政シミュレーションでは、令和元年度までは、取崩しを行わずに運営はしていかれるものの、令和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年度からは、基金取崩しを行っていかないと行政運営が出来なくなると予測し、令和</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年度には、平成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年度末の</a:t>
          </a:r>
          <a:r>
            <a:rPr kumimoji="1" lang="en-US" altLang="ja-JP" sz="1400">
              <a:solidFill>
                <a:schemeClr val="dk1"/>
              </a:solidFill>
              <a:effectLst/>
              <a:latin typeface="+mn-lt"/>
              <a:ea typeface="+mn-ea"/>
              <a:cs typeface="+mn-cs"/>
            </a:rPr>
            <a:t>67</a:t>
          </a:r>
          <a:r>
            <a:rPr kumimoji="1" lang="ja-JP" altLang="ja-JP" sz="1400">
              <a:solidFill>
                <a:schemeClr val="dk1"/>
              </a:solidFill>
              <a:effectLst/>
              <a:latin typeface="+mn-lt"/>
              <a:ea typeface="+mn-ea"/>
              <a:cs typeface="+mn-cs"/>
            </a:rPr>
            <a:t>％ほど（</a:t>
          </a:r>
          <a:r>
            <a:rPr kumimoji="1" lang="en-US" altLang="ja-JP" sz="1400">
              <a:solidFill>
                <a:schemeClr val="dk1"/>
              </a:solidFill>
              <a:effectLst/>
              <a:latin typeface="+mn-lt"/>
              <a:ea typeface="+mn-ea"/>
              <a:cs typeface="+mn-cs"/>
            </a:rPr>
            <a:t>1,886</a:t>
          </a:r>
          <a:r>
            <a:rPr kumimoji="1" lang="ja-JP" altLang="ja-JP" sz="1400">
              <a:solidFill>
                <a:schemeClr val="dk1"/>
              </a:solidFill>
              <a:effectLst/>
              <a:latin typeface="+mn-lt"/>
              <a:ea typeface="+mn-ea"/>
              <a:cs typeface="+mn-cs"/>
            </a:rPr>
            <a:t>百万円）と見込んでいる。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繰上償還を実施するため、</a:t>
          </a:r>
          <a:r>
            <a:rPr kumimoji="1" lang="en-US" altLang="ja-JP" sz="1400">
              <a:solidFill>
                <a:schemeClr val="dk1"/>
              </a:solidFill>
              <a:effectLst/>
              <a:latin typeface="+mn-lt"/>
              <a:ea typeface="+mn-ea"/>
              <a:cs typeface="+mn-cs"/>
            </a:rPr>
            <a:t>162</a:t>
          </a:r>
          <a:r>
            <a:rPr kumimoji="1" lang="ja-JP" altLang="ja-JP" sz="1400">
              <a:solidFill>
                <a:schemeClr val="dk1"/>
              </a:solidFill>
              <a:effectLst/>
              <a:latin typeface="+mn-lt"/>
              <a:ea typeface="+mn-ea"/>
              <a:cs typeface="+mn-cs"/>
            </a:rPr>
            <a:t>百万円の取崩しにより減</a:t>
          </a:r>
          <a:endParaRPr lang="ja-JP" altLang="ja-JP" sz="1400">
            <a:effectLst/>
          </a:endParaRPr>
        </a:p>
        <a:p>
          <a:r>
            <a:rPr kumimoji="1" lang="ja-JP" altLang="ja-JP" sz="1400">
              <a:solidFill>
                <a:schemeClr val="dk1"/>
              </a:solidFill>
              <a:effectLst/>
              <a:latin typeface="+mn-lt"/>
              <a:ea typeface="+mn-ea"/>
              <a:cs typeface="+mn-cs"/>
            </a:rPr>
            <a:t>　将来の繰上償還のために</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101</a:t>
          </a:r>
          <a:r>
            <a:rPr kumimoji="1" lang="ja-JP" altLang="ja-JP" sz="1400">
              <a:solidFill>
                <a:schemeClr val="dk1"/>
              </a:solidFill>
              <a:effectLst/>
              <a:latin typeface="+mn-lt"/>
              <a:ea typeface="+mn-ea"/>
              <a:cs typeface="+mn-cs"/>
            </a:rPr>
            <a:t>百万円の積み立てにより増</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今後も、</a:t>
          </a:r>
          <a:r>
            <a:rPr kumimoji="1" lang="ja-JP" altLang="en-US" sz="1400">
              <a:solidFill>
                <a:schemeClr val="dk1"/>
              </a:solidFill>
              <a:effectLst/>
              <a:latin typeface="+mn-lt"/>
              <a:ea typeface="+mn-ea"/>
              <a:cs typeface="+mn-cs"/>
            </a:rPr>
            <a:t>積極的に</a:t>
          </a:r>
          <a:r>
            <a:rPr kumimoji="1" lang="ja-JP" altLang="ja-JP" sz="1400">
              <a:solidFill>
                <a:schemeClr val="dk1"/>
              </a:solidFill>
              <a:effectLst/>
              <a:latin typeface="+mn-lt"/>
              <a:ea typeface="+mn-ea"/>
              <a:cs typeface="+mn-cs"/>
            </a:rPr>
            <a:t>繰上償還のために基金取崩しを行う。</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
4,393
99.47
5,147,478
4,935,295
138,306
2,886,120
3,651,637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依然として高い水準にあるが、各公共施設等について個別施設計画を策定済みであり、当該計画に基づいた施設の維持管理及び集約複合化、老朽施設の除却、インフラ施設の長寿命化など、長期的な視点に立ち、各施設の適正な管理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92075</xdr:rowOff>
    </xdr:from>
    <xdr:to>
      <xdr:col>23</xdr:col>
      <xdr:colOff>136525</xdr:colOff>
      <xdr:row>34</xdr:row>
      <xdr:rowOff>22225</xdr:rowOff>
    </xdr:to>
    <xdr:sp macro="" textlink="">
      <xdr:nvSpPr>
        <xdr:cNvPr id="92" name="楕円 91"/>
        <xdr:cNvSpPr/>
      </xdr:nvSpPr>
      <xdr:spPr>
        <a:xfrm>
          <a:off x="4711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7002</xdr:rowOff>
    </xdr:from>
    <xdr:ext cx="405111" cy="259045"/>
    <xdr:sp macro="" textlink="">
      <xdr:nvSpPr>
        <xdr:cNvPr id="93" name="有形固定資産減価償却率該当値テキスト"/>
        <xdr:cNvSpPr txBox="1"/>
      </xdr:nvSpPr>
      <xdr:spPr>
        <a:xfrm>
          <a:off x="4813300"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51979</xdr:rowOff>
    </xdr:from>
    <xdr:to>
      <xdr:col>19</xdr:col>
      <xdr:colOff>187325</xdr:colOff>
      <xdr:row>33</xdr:row>
      <xdr:rowOff>153580</xdr:rowOff>
    </xdr:to>
    <xdr:sp macro="" textlink="">
      <xdr:nvSpPr>
        <xdr:cNvPr id="94" name="楕円 93"/>
        <xdr:cNvSpPr/>
      </xdr:nvSpPr>
      <xdr:spPr>
        <a:xfrm>
          <a:off x="4000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102779</xdr:rowOff>
    </xdr:from>
    <xdr:to>
      <xdr:col>23</xdr:col>
      <xdr:colOff>85725</xdr:colOff>
      <xdr:row>33</xdr:row>
      <xdr:rowOff>142875</xdr:rowOff>
    </xdr:to>
    <xdr:cxnSp macro="">
      <xdr:nvCxnSpPr>
        <xdr:cNvPr id="95" name="直線コネクタ 94"/>
        <xdr:cNvCxnSpPr/>
      </xdr:nvCxnSpPr>
      <xdr:spPr>
        <a:xfrm>
          <a:off x="4051300" y="653215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2631</xdr:rowOff>
    </xdr:from>
    <xdr:to>
      <xdr:col>15</xdr:col>
      <xdr:colOff>187325</xdr:colOff>
      <xdr:row>33</xdr:row>
      <xdr:rowOff>104231</xdr:rowOff>
    </xdr:to>
    <xdr:sp macro="" textlink="">
      <xdr:nvSpPr>
        <xdr:cNvPr id="96" name="楕円 95"/>
        <xdr:cNvSpPr/>
      </xdr:nvSpPr>
      <xdr:spPr>
        <a:xfrm>
          <a:off x="3238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53431</xdr:rowOff>
    </xdr:from>
    <xdr:to>
      <xdr:col>19</xdr:col>
      <xdr:colOff>136525</xdr:colOff>
      <xdr:row>33</xdr:row>
      <xdr:rowOff>102779</xdr:rowOff>
    </xdr:to>
    <xdr:cxnSp macro="">
      <xdr:nvCxnSpPr>
        <xdr:cNvPr id="97" name="直線コネクタ 96"/>
        <xdr:cNvCxnSpPr/>
      </xdr:nvCxnSpPr>
      <xdr:spPr>
        <a:xfrm>
          <a:off x="3289300" y="648280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124732</xdr:rowOff>
    </xdr:from>
    <xdr:to>
      <xdr:col>11</xdr:col>
      <xdr:colOff>187325</xdr:colOff>
      <xdr:row>33</xdr:row>
      <xdr:rowOff>54882</xdr:rowOff>
    </xdr:to>
    <xdr:sp macro="" textlink="">
      <xdr:nvSpPr>
        <xdr:cNvPr id="98" name="楕円 97"/>
        <xdr:cNvSpPr/>
      </xdr:nvSpPr>
      <xdr:spPr>
        <a:xfrm>
          <a:off x="2476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4082</xdr:rowOff>
    </xdr:from>
    <xdr:to>
      <xdr:col>15</xdr:col>
      <xdr:colOff>136525</xdr:colOff>
      <xdr:row>33</xdr:row>
      <xdr:rowOff>53431</xdr:rowOff>
    </xdr:to>
    <xdr:cxnSp macro="">
      <xdr:nvCxnSpPr>
        <xdr:cNvPr id="99" name="直線コネクタ 98"/>
        <xdr:cNvCxnSpPr/>
      </xdr:nvCxnSpPr>
      <xdr:spPr>
        <a:xfrm>
          <a:off x="2527300" y="643345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144706</xdr:rowOff>
    </xdr:from>
    <xdr:ext cx="405111" cy="259045"/>
    <xdr:sp macro="" textlink="">
      <xdr:nvSpPr>
        <xdr:cNvPr id="104" name="n_1mainValue有形固定資産減価償却率"/>
        <xdr:cNvSpPr txBox="1"/>
      </xdr:nvSpPr>
      <xdr:spPr>
        <a:xfrm>
          <a:off x="38360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95358</xdr:rowOff>
    </xdr:from>
    <xdr:ext cx="405111" cy="259045"/>
    <xdr:sp macro="" textlink="">
      <xdr:nvSpPr>
        <xdr:cNvPr id="105" name="n_2mainValue有形固定資産減価償却率"/>
        <xdr:cNvSpPr txBox="1"/>
      </xdr:nvSpPr>
      <xdr:spPr>
        <a:xfrm>
          <a:off x="3086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46009</xdr:rowOff>
    </xdr:from>
    <xdr:ext cx="405111" cy="259045"/>
    <xdr:sp macro="" textlink="">
      <xdr:nvSpPr>
        <xdr:cNvPr id="106" name="n_3mainValue有形固定資産減価償却率"/>
        <xdr:cNvSpPr txBox="1"/>
      </xdr:nvSpPr>
      <xdr:spPr>
        <a:xfrm>
          <a:off x="23247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・合併以降令和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年度までに職員数を相当数削減し、今後も計画的な職員数の維持及び繰上償還を行い地方債残高を減少させていくことで、充当可能財源を確保し基金積み立てを行いながら債務償還比率の抑制に努める。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131336</xdr:rowOff>
    </xdr:from>
    <xdr:to>
      <xdr:col>76</xdr:col>
      <xdr:colOff>73025</xdr:colOff>
      <xdr:row>28</xdr:row>
      <xdr:rowOff>61486</xdr:rowOff>
    </xdr:to>
    <xdr:sp macro="" textlink="">
      <xdr:nvSpPr>
        <xdr:cNvPr id="153" name="楕円 152"/>
        <xdr:cNvSpPr/>
      </xdr:nvSpPr>
      <xdr:spPr>
        <a:xfrm>
          <a:off x="14744700" y="55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154213</xdr:rowOff>
    </xdr:from>
    <xdr:ext cx="469744" cy="259045"/>
    <xdr:sp macro="" textlink="">
      <xdr:nvSpPr>
        <xdr:cNvPr id="154" name="債務償還比率該当値テキスト"/>
        <xdr:cNvSpPr txBox="1"/>
      </xdr:nvSpPr>
      <xdr:spPr>
        <a:xfrm>
          <a:off x="14846300" y="538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155085</xdr:rowOff>
    </xdr:from>
    <xdr:to>
      <xdr:col>72</xdr:col>
      <xdr:colOff>123825</xdr:colOff>
      <xdr:row>28</xdr:row>
      <xdr:rowOff>85235</xdr:rowOff>
    </xdr:to>
    <xdr:sp macro="" textlink="">
      <xdr:nvSpPr>
        <xdr:cNvPr id="155" name="楕円 154"/>
        <xdr:cNvSpPr/>
      </xdr:nvSpPr>
      <xdr:spPr>
        <a:xfrm>
          <a:off x="14033500" y="55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10686</xdr:rowOff>
    </xdr:from>
    <xdr:to>
      <xdr:col>76</xdr:col>
      <xdr:colOff>22225</xdr:colOff>
      <xdr:row>28</xdr:row>
      <xdr:rowOff>34435</xdr:rowOff>
    </xdr:to>
    <xdr:cxnSp macro="">
      <xdr:nvCxnSpPr>
        <xdr:cNvPr id="156" name="直線コネクタ 155"/>
        <xdr:cNvCxnSpPr/>
      </xdr:nvCxnSpPr>
      <xdr:spPr>
        <a:xfrm flipV="1">
          <a:off x="14084300" y="5582811"/>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57967</xdr:rowOff>
    </xdr:from>
    <xdr:to>
      <xdr:col>68</xdr:col>
      <xdr:colOff>123825</xdr:colOff>
      <xdr:row>28</xdr:row>
      <xdr:rowOff>159567</xdr:rowOff>
    </xdr:to>
    <xdr:sp macro="" textlink="">
      <xdr:nvSpPr>
        <xdr:cNvPr id="157" name="楕円 156"/>
        <xdr:cNvSpPr/>
      </xdr:nvSpPr>
      <xdr:spPr>
        <a:xfrm>
          <a:off x="13271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34435</xdr:rowOff>
    </xdr:from>
    <xdr:to>
      <xdr:col>72</xdr:col>
      <xdr:colOff>73025</xdr:colOff>
      <xdr:row>28</xdr:row>
      <xdr:rowOff>108767</xdr:rowOff>
    </xdr:to>
    <xdr:cxnSp macro="">
      <xdr:nvCxnSpPr>
        <xdr:cNvPr id="158" name="直線コネクタ 157"/>
        <xdr:cNvCxnSpPr/>
      </xdr:nvCxnSpPr>
      <xdr:spPr>
        <a:xfrm flipV="1">
          <a:off x="13322300" y="5606560"/>
          <a:ext cx="762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43779</xdr:rowOff>
    </xdr:from>
    <xdr:to>
      <xdr:col>64</xdr:col>
      <xdr:colOff>123825</xdr:colOff>
      <xdr:row>28</xdr:row>
      <xdr:rowOff>145379</xdr:rowOff>
    </xdr:to>
    <xdr:sp macro="" textlink="">
      <xdr:nvSpPr>
        <xdr:cNvPr id="159" name="楕円 158"/>
        <xdr:cNvSpPr/>
      </xdr:nvSpPr>
      <xdr:spPr>
        <a:xfrm>
          <a:off x="12509500" y="56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94579</xdr:rowOff>
    </xdr:from>
    <xdr:to>
      <xdr:col>68</xdr:col>
      <xdr:colOff>73025</xdr:colOff>
      <xdr:row>28</xdr:row>
      <xdr:rowOff>108767</xdr:rowOff>
    </xdr:to>
    <xdr:cxnSp macro="">
      <xdr:nvCxnSpPr>
        <xdr:cNvPr id="160" name="直線コネクタ 159"/>
        <xdr:cNvCxnSpPr/>
      </xdr:nvCxnSpPr>
      <xdr:spPr>
        <a:xfrm>
          <a:off x="12560300" y="5666704"/>
          <a:ext cx="762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168347</xdr:rowOff>
    </xdr:from>
    <xdr:to>
      <xdr:col>60</xdr:col>
      <xdr:colOff>123825</xdr:colOff>
      <xdr:row>28</xdr:row>
      <xdr:rowOff>98497</xdr:rowOff>
    </xdr:to>
    <xdr:sp macro="" textlink="">
      <xdr:nvSpPr>
        <xdr:cNvPr id="161" name="楕円 160"/>
        <xdr:cNvSpPr/>
      </xdr:nvSpPr>
      <xdr:spPr>
        <a:xfrm>
          <a:off x="11747500" y="556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47697</xdr:rowOff>
    </xdr:from>
    <xdr:to>
      <xdr:col>64</xdr:col>
      <xdr:colOff>73025</xdr:colOff>
      <xdr:row>28</xdr:row>
      <xdr:rowOff>94579</xdr:rowOff>
    </xdr:to>
    <xdr:cxnSp macro="">
      <xdr:nvCxnSpPr>
        <xdr:cNvPr id="162" name="直線コネクタ 161"/>
        <xdr:cNvCxnSpPr/>
      </xdr:nvCxnSpPr>
      <xdr:spPr>
        <a:xfrm>
          <a:off x="11798300" y="5619822"/>
          <a:ext cx="762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101762</xdr:rowOff>
    </xdr:from>
    <xdr:ext cx="469744" cy="259045"/>
    <xdr:sp macro="" textlink="">
      <xdr:nvSpPr>
        <xdr:cNvPr id="167" name="n_1mainValue債務償還比率"/>
        <xdr:cNvSpPr txBox="1"/>
      </xdr:nvSpPr>
      <xdr:spPr>
        <a:xfrm>
          <a:off x="13836727" y="533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150694</xdr:rowOff>
    </xdr:from>
    <xdr:ext cx="469744" cy="259045"/>
    <xdr:sp macro="" textlink="">
      <xdr:nvSpPr>
        <xdr:cNvPr id="168" name="n_2mainValue債務償還比率"/>
        <xdr:cNvSpPr txBox="1"/>
      </xdr:nvSpPr>
      <xdr:spPr>
        <a:xfrm>
          <a:off x="13087427"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136506</xdr:rowOff>
    </xdr:from>
    <xdr:ext cx="469744" cy="259045"/>
    <xdr:sp macro="" textlink="">
      <xdr:nvSpPr>
        <xdr:cNvPr id="169" name="n_3mainValue債務償還比率"/>
        <xdr:cNvSpPr txBox="1"/>
      </xdr:nvSpPr>
      <xdr:spPr>
        <a:xfrm>
          <a:off x="12325427" y="57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115024</xdr:rowOff>
    </xdr:from>
    <xdr:ext cx="469744" cy="259045"/>
    <xdr:sp macro="" textlink="">
      <xdr:nvSpPr>
        <xdr:cNvPr id="170" name="n_4mainValue債務償還比率"/>
        <xdr:cNvSpPr txBox="1"/>
      </xdr:nvSpPr>
      <xdr:spPr>
        <a:xfrm>
          <a:off x="11563427" y="534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
4,393
99.47
5,147,478
4,935,295
138,306
2,886,120
3,651,637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4" name="楕円 73"/>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5" name="【道路】&#10;有形固定資産減価償却率該当値テキスト"/>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6" name="楕円 75"/>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41910</xdr:rowOff>
    </xdr:to>
    <xdr:cxnSp macro="">
      <xdr:nvCxnSpPr>
        <xdr:cNvPr id="77" name="直線コネクタ 76"/>
        <xdr:cNvCxnSpPr/>
      </xdr:nvCxnSpPr>
      <xdr:spPr>
        <a:xfrm>
          <a:off x="3797300" y="68656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10704</xdr:rowOff>
    </xdr:from>
    <xdr:to>
      <xdr:col>15</xdr:col>
      <xdr:colOff>101600</xdr:colOff>
      <xdr:row>40</xdr:row>
      <xdr:rowOff>112304</xdr:rowOff>
    </xdr:to>
    <xdr:sp macro="" textlink="">
      <xdr:nvSpPr>
        <xdr:cNvPr id="78" name="楕円 77"/>
        <xdr:cNvSpPr/>
      </xdr:nvSpPr>
      <xdr:spPr>
        <a:xfrm>
          <a:off x="2857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61504</xdr:rowOff>
    </xdr:to>
    <xdr:cxnSp macro="">
      <xdr:nvCxnSpPr>
        <xdr:cNvPr id="79" name="直線コネクタ 78"/>
        <xdr:cNvCxnSpPr/>
      </xdr:nvCxnSpPr>
      <xdr:spPr>
        <a:xfrm flipV="1">
          <a:off x="2908300" y="68656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157662</xdr:rowOff>
    </xdr:from>
    <xdr:to>
      <xdr:col>10</xdr:col>
      <xdr:colOff>165100</xdr:colOff>
      <xdr:row>40</xdr:row>
      <xdr:rowOff>87812</xdr:rowOff>
    </xdr:to>
    <xdr:sp macro="" textlink="">
      <xdr:nvSpPr>
        <xdr:cNvPr id="80" name="楕円 79"/>
        <xdr:cNvSpPr/>
      </xdr:nvSpPr>
      <xdr:spPr>
        <a:xfrm>
          <a:off x="1968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37012</xdr:rowOff>
    </xdr:from>
    <xdr:to>
      <xdr:col>15</xdr:col>
      <xdr:colOff>50800</xdr:colOff>
      <xdr:row>40</xdr:row>
      <xdr:rowOff>61504</xdr:rowOff>
    </xdr:to>
    <xdr:cxnSp macro="">
      <xdr:nvCxnSpPr>
        <xdr:cNvPr id="81" name="直線コネクタ 80"/>
        <xdr:cNvCxnSpPr/>
      </xdr:nvCxnSpPr>
      <xdr:spPr>
        <a:xfrm>
          <a:off x="2019300" y="68950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86" name="n_1mainValue【道路】&#10;有形固定資産減価償却率"/>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103431</xdr:rowOff>
    </xdr:from>
    <xdr:ext cx="405111" cy="259045"/>
    <xdr:sp macro="" textlink="">
      <xdr:nvSpPr>
        <xdr:cNvPr id="87" name="n_2mainValue【道路】&#10;有形固定資産減価償却率"/>
        <xdr:cNvSpPr txBox="1"/>
      </xdr:nvSpPr>
      <xdr:spPr>
        <a:xfrm>
          <a:off x="2705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78939</xdr:rowOff>
    </xdr:from>
    <xdr:ext cx="405111" cy="259045"/>
    <xdr:sp macro="" textlink="">
      <xdr:nvSpPr>
        <xdr:cNvPr id="88" name="n_3mainValue【道路】&#10;有形固定資産減価償却率"/>
        <xdr:cNvSpPr txBox="1"/>
      </xdr:nvSpPr>
      <xdr:spPr>
        <a:xfrm>
          <a:off x="1816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24663</xdr:rowOff>
    </xdr:from>
    <xdr:to>
      <xdr:col>55</xdr:col>
      <xdr:colOff>50800</xdr:colOff>
      <xdr:row>41</xdr:row>
      <xdr:rowOff>126263</xdr:rowOff>
    </xdr:to>
    <xdr:sp macro="" textlink="">
      <xdr:nvSpPr>
        <xdr:cNvPr id="128" name="楕円 127"/>
        <xdr:cNvSpPr/>
      </xdr:nvSpPr>
      <xdr:spPr>
        <a:xfrm>
          <a:off x="10426700" y="70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3090</xdr:rowOff>
    </xdr:from>
    <xdr:ext cx="534377" cy="259045"/>
    <xdr:sp macro="" textlink="">
      <xdr:nvSpPr>
        <xdr:cNvPr id="129" name="【道路】&#10;一人当たり延長該当値テキスト"/>
        <xdr:cNvSpPr txBox="1"/>
      </xdr:nvSpPr>
      <xdr:spPr>
        <a:xfrm>
          <a:off x="10515600" y="703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28684</xdr:rowOff>
    </xdr:from>
    <xdr:to>
      <xdr:col>50</xdr:col>
      <xdr:colOff>165100</xdr:colOff>
      <xdr:row>41</xdr:row>
      <xdr:rowOff>130284</xdr:rowOff>
    </xdr:to>
    <xdr:sp macro="" textlink="">
      <xdr:nvSpPr>
        <xdr:cNvPr id="130" name="楕円 129"/>
        <xdr:cNvSpPr/>
      </xdr:nvSpPr>
      <xdr:spPr>
        <a:xfrm>
          <a:off x="9588500" y="70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75463</xdr:rowOff>
    </xdr:from>
    <xdr:to>
      <xdr:col>55</xdr:col>
      <xdr:colOff>0</xdr:colOff>
      <xdr:row>41</xdr:row>
      <xdr:rowOff>79484</xdr:rowOff>
    </xdr:to>
    <xdr:cxnSp macro="">
      <xdr:nvCxnSpPr>
        <xdr:cNvPr id="131" name="直線コネクタ 130"/>
        <xdr:cNvCxnSpPr/>
      </xdr:nvCxnSpPr>
      <xdr:spPr>
        <a:xfrm flipV="1">
          <a:off x="9639300" y="710491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32281</xdr:rowOff>
    </xdr:from>
    <xdr:to>
      <xdr:col>46</xdr:col>
      <xdr:colOff>38100</xdr:colOff>
      <xdr:row>41</xdr:row>
      <xdr:rowOff>133881</xdr:rowOff>
    </xdr:to>
    <xdr:sp macro="" textlink="">
      <xdr:nvSpPr>
        <xdr:cNvPr id="132" name="楕円 131"/>
        <xdr:cNvSpPr/>
      </xdr:nvSpPr>
      <xdr:spPr>
        <a:xfrm>
          <a:off x="8699500" y="70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79484</xdr:rowOff>
    </xdr:from>
    <xdr:to>
      <xdr:col>50</xdr:col>
      <xdr:colOff>114300</xdr:colOff>
      <xdr:row>41</xdr:row>
      <xdr:rowOff>83081</xdr:rowOff>
    </xdr:to>
    <xdr:cxnSp macro="">
      <xdr:nvCxnSpPr>
        <xdr:cNvPr id="133" name="直線コネクタ 132"/>
        <xdr:cNvCxnSpPr/>
      </xdr:nvCxnSpPr>
      <xdr:spPr>
        <a:xfrm flipV="1">
          <a:off x="8750300" y="7108934"/>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34445</xdr:rowOff>
    </xdr:from>
    <xdr:to>
      <xdr:col>41</xdr:col>
      <xdr:colOff>101600</xdr:colOff>
      <xdr:row>41</xdr:row>
      <xdr:rowOff>136045</xdr:rowOff>
    </xdr:to>
    <xdr:sp macro="" textlink="">
      <xdr:nvSpPr>
        <xdr:cNvPr id="134" name="楕円 133"/>
        <xdr:cNvSpPr/>
      </xdr:nvSpPr>
      <xdr:spPr>
        <a:xfrm>
          <a:off x="7810500" y="70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83081</xdr:rowOff>
    </xdr:from>
    <xdr:to>
      <xdr:col>45</xdr:col>
      <xdr:colOff>177800</xdr:colOff>
      <xdr:row>41</xdr:row>
      <xdr:rowOff>85245</xdr:rowOff>
    </xdr:to>
    <xdr:cxnSp macro="">
      <xdr:nvCxnSpPr>
        <xdr:cNvPr id="135" name="直線コネクタ 134"/>
        <xdr:cNvCxnSpPr/>
      </xdr:nvCxnSpPr>
      <xdr:spPr>
        <a:xfrm flipV="1">
          <a:off x="7861300" y="7112531"/>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121411</xdr:rowOff>
    </xdr:from>
    <xdr:ext cx="534377" cy="259045"/>
    <xdr:sp macro="" textlink="">
      <xdr:nvSpPr>
        <xdr:cNvPr id="140" name="n_1mainValue【道路】&#10;一人当たり延長"/>
        <xdr:cNvSpPr txBox="1"/>
      </xdr:nvSpPr>
      <xdr:spPr>
        <a:xfrm>
          <a:off x="9359411" y="715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125008</xdr:rowOff>
    </xdr:from>
    <xdr:ext cx="534377" cy="259045"/>
    <xdr:sp macro="" textlink="">
      <xdr:nvSpPr>
        <xdr:cNvPr id="141" name="n_2mainValue【道路】&#10;一人当たり延長"/>
        <xdr:cNvSpPr txBox="1"/>
      </xdr:nvSpPr>
      <xdr:spPr>
        <a:xfrm>
          <a:off x="8483111" y="715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127172</xdr:rowOff>
    </xdr:from>
    <xdr:ext cx="534377" cy="259045"/>
    <xdr:sp macro="" textlink="">
      <xdr:nvSpPr>
        <xdr:cNvPr id="142" name="n_3mainValue【道路】&#10;一人当たり延長"/>
        <xdr:cNvSpPr txBox="1"/>
      </xdr:nvSpPr>
      <xdr:spPr>
        <a:xfrm>
          <a:off x="7594111" y="715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4" name="楕円 183"/>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85" name="【橋りょう・トンネル】&#10;有形固定資産減価償却率該当値テキスト"/>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86" name="楕円 185"/>
        <xdr:cNvSpPr/>
      </xdr:nvSpPr>
      <xdr:spPr>
        <a:xfrm>
          <a:off x="3746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137160</xdr:rowOff>
    </xdr:to>
    <xdr:cxnSp macro="">
      <xdr:nvCxnSpPr>
        <xdr:cNvPr id="187" name="直線コネクタ 186"/>
        <xdr:cNvCxnSpPr/>
      </xdr:nvCxnSpPr>
      <xdr:spPr>
        <a:xfrm>
          <a:off x="3797300" y="1038660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88" name="楕円 187"/>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99604</xdr:rowOff>
    </xdr:to>
    <xdr:cxnSp macro="">
      <xdr:nvCxnSpPr>
        <xdr:cNvPr id="189" name="直線コネクタ 188"/>
        <xdr:cNvCxnSpPr/>
      </xdr:nvCxnSpPr>
      <xdr:spPr>
        <a:xfrm>
          <a:off x="2908300" y="103670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0" name="楕円 189"/>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80010</xdr:rowOff>
    </xdr:to>
    <xdr:cxnSp macro="">
      <xdr:nvCxnSpPr>
        <xdr:cNvPr id="191" name="直線コネクタ 190"/>
        <xdr:cNvCxnSpPr/>
      </xdr:nvCxnSpPr>
      <xdr:spPr>
        <a:xfrm>
          <a:off x="2019300" y="103539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196" name="n_1mainValue【橋りょう・トンネル】&#10;有形固定資産減価償却率"/>
        <xdr:cNvSpPr txBox="1"/>
      </xdr:nvSpPr>
      <xdr:spPr>
        <a:xfrm>
          <a:off x="3582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7" name="n_2mainValue【橋りょう・トンネ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8" name="n_3main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119115</xdr:rowOff>
    </xdr:from>
    <xdr:to>
      <xdr:col>55</xdr:col>
      <xdr:colOff>50800</xdr:colOff>
      <xdr:row>64</xdr:row>
      <xdr:rowOff>49265</xdr:rowOff>
    </xdr:to>
    <xdr:sp macro="" textlink="">
      <xdr:nvSpPr>
        <xdr:cNvPr id="238" name="楕円 237"/>
        <xdr:cNvSpPr/>
      </xdr:nvSpPr>
      <xdr:spPr>
        <a:xfrm>
          <a:off x="10426700" y="109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690189" cy="259045"/>
    <xdr:sp macro="" textlink="">
      <xdr:nvSpPr>
        <xdr:cNvPr id="239" name="【橋りょう・トンネル】&#10;一人当たり有形固定資産（償却資産）額該当値テキスト"/>
        <xdr:cNvSpPr txBox="1"/>
      </xdr:nvSpPr>
      <xdr:spPr>
        <a:xfrm>
          <a:off x="10515600" y="10878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120713</xdr:rowOff>
    </xdr:from>
    <xdr:to>
      <xdr:col>50</xdr:col>
      <xdr:colOff>165100</xdr:colOff>
      <xdr:row>64</xdr:row>
      <xdr:rowOff>50863</xdr:rowOff>
    </xdr:to>
    <xdr:sp macro="" textlink="">
      <xdr:nvSpPr>
        <xdr:cNvPr id="240" name="楕円 239"/>
        <xdr:cNvSpPr/>
      </xdr:nvSpPr>
      <xdr:spPr>
        <a:xfrm>
          <a:off x="9588500" y="109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169915</xdr:rowOff>
    </xdr:from>
    <xdr:to>
      <xdr:col>55</xdr:col>
      <xdr:colOff>0</xdr:colOff>
      <xdr:row>64</xdr:row>
      <xdr:rowOff>63</xdr:rowOff>
    </xdr:to>
    <xdr:cxnSp macro="">
      <xdr:nvCxnSpPr>
        <xdr:cNvPr id="241" name="直線コネクタ 240"/>
        <xdr:cNvCxnSpPr/>
      </xdr:nvCxnSpPr>
      <xdr:spPr>
        <a:xfrm flipV="1">
          <a:off x="9639300" y="10971265"/>
          <a:ext cx="8382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123516</xdr:rowOff>
    </xdr:from>
    <xdr:to>
      <xdr:col>46</xdr:col>
      <xdr:colOff>38100</xdr:colOff>
      <xdr:row>64</xdr:row>
      <xdr:rowOff>53666</xdr:rowOff>
    </xdr:to>
    <xdr:sp macro="" textlink="">
      <xdr:nvSpPr>
        <xdr:cNvPr id="242" name="楕円 241"/>
        <xdr:cNvSpPr/>
      </xdr:nvSpPr>
      <xdr:spPr>
        <a:xfrm>
          <a:off x="8699500" y="109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xdr:rowOff>
    </xdr:from>
    <xdr:to>
      <xdr:col>50</xdr:col>
      <xdr:colOff>114300</xdr:colOff>
      <xdr:row>64</xdr:row>
      <xdr:rowOff>2866</xdr:rowOff>
    </xdr:to>
    <xdr:cxnSp macro="">
      <xdr:nvCxnSpPr>
        <xdr:cNvPr id="243" name="直線コネクタ 242"/>
        <xdr:cNvCxnSpPr/>
      </xdr:nvCxnSpPr>
      <xdr:spPr>
        <a:xfrm flipV="1">
          <a:off x="8750300" y="10972863"/>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125916</xdr:rowOff>
    </xdr:from>
    <xdr:to>
      <xdr:col>41</xdr:col>
      <xdr:colOff>101600</xdr:colOff>
      <xdr:row>64</xdr:row>
      <xdr:rowOff>56066</xdr:rowOff>
    </xdr:to>
    <xdr:sp macro="" textlink="">
      <xdr:nvSpPr>
        <xdr:cNvPr id="244" name="楕円 243"/>
        <xdr:cNvSpPr/>
      </xdr:nvSpPr>
      <xdr:spPr>
        <a:xfrm>
          <a:off x="7810500" y="109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2866</xdr:rowOff>
    </xdr:from>
    <xdr:to>
      <xdr:col>45</xdr:col>
      <xdr:colOff>177800</xdr:colOff>
      <xdr:row>64</xdr:row>
      <xdr:rowOff>5266</xdr:rowOff>
    </xdr:to>
    <xdr:cxnSp macro="">
      <xdr:nvCxnSpPr>
        <xdr:cNvPr id="245" name="直線コネクタ 244"/>
        <xdr:cNvCxnSpPr/>
      </xdr:nvCxnSpPr>
      <xdr:spPr>
        <a:xfrm flipV="1">
          <a:off x="7861300" y="10975666"/>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41990</xdr:rowOff>
    </xdr:from>
    <xdr:ext cx="599010" cy="259045"/>
    <xdr:sp macro="" textlink="">
      <xdr:nvSpPr>
        <xdr:cNvPr id="250" name="n_1mainValue【橋りょう・トンネル】&#10;一人当たり有形固定資産（償却資産）額"/>
        <xdr:cNvSpPr txBox="1"/>
      </xdr:nvSpPr>
      <xdr:spPr>
        <a:xfrm>
          <a:off x="9327095" y="1101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44793</xdr:rowOff>
    </xdr:from>
    <xdr:ext cx="599010" cy="259045"/>
    <xdr:sp macro="" textlink="">
      <xdr:nvSpPr>
        <xdr:cNvPr id="251" name="n_2mainValue【橋りょう・トンネル】&#10;一人当たり有形固定資産（償却資産）額"/>
        <xdr:cNvSpPr txBox="1"/>
      </xdr:nvSpPr>
      <xdr:spPr>
        <a:xfrm>
          <a:off x="8450795" y="1101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47193</xdr:rowOff>
    </xdr:from>
    <xdr:ext cx="599010" cy="259045"/>
    <xdr:sp macro="" textlink="">
      <xdr:nvSpPr>
        <xdr:cNvPr id="252" name="n_3mainValue【橋りょう・トンネル】&#10;一人当たり有形固定資産（償却資産）額"/>
        <xdr:cNvSpPr txBox="1"/>
      </xdr:nvSpPr>
      <xdr:spPr>
        <a:xfrm>
          <a:off x="7561795" y="1101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293" name="楕円 292"/>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294" name="【公営住宅】&#10;有形固定資産減価償却率該当値テキスト"/>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295" name="楕円 294"/>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167639</xdr:rowOff>
    </xdr:from>
    <xdr:to>
      <xdr:col>24</xdr:col>
      <xdr:colOff>63500</xdr:colOff>
      <xdr:row>84</xdr:row>
      <xdr:rowOff>1905</xdr:rowOff>
    </xdr:to>
    <xdr:cxnSp macro="">
      <xdr:nvCxnSpPr>
        <xdr:cNvPr id="296" name="直線コネクタ 295"/>
        <xdr:cNvCxnSpPr/>
      </xdr:nvCxnSpPr>
      <xdr:spPr>
        <a:xfrm>
          <a:off x="3797300" y="143979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297" name="楕円 296"/>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83</xdr:row>
      <xdr:rowOff>167639</xdr:rowOff>
    </xdr:to>
    <xdr:cxnSp macro="">
      <xdr:nvCxnSpPr>
        <xdr:cNvPr id="298" name="直線コネクタ 297"/>
        <xdr:cNvCxnSpPr/>
      </xdr:nvCxnSpPr>
      <xdr:spPr>
        <a:xfrm>
          <a:off x="2908300" y="143770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299" name="楕円 298"/>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83</xdr:row>
      <xdr:rowOff>146686</xdr:rowOff>
    </xdr:to>
    <xdr:cxnSp macro="">
      <xdr:nvCxnSpPr>
        <xdr:cNvPr id="300" name="直線コネクタ 299"/>
        <xdr:cNvCxnSpPr/>
      </xdr:nvCxnSpPr>
      <xdr:spPr>
        <a:xfrm>
          <a:off x="2019300" y="143560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305" name="n_1mainValue【公営住宅】&#10;有形固定資産減価償却率"/>
        <xdr:cNvSpPr txBox="1"/>
      </xdr:nvSpPr>
      <xdr:spPr>
        <a:xfrm>
          <a:off x="3582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306" name="n_2mainValue【公営住宅】&#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07" name="n_3mainValue【公営住宅】&#10;有形固定資産減価償却率"/>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171438</xdr:rowOff>
    </xdr:from>
    <xdr:to>
      <xdr:col>55</xdr:col>
      <xdr:colOff>50800</xdr:colOff>
      <xdr:row>86</xdr:row>
      <xdr:rowOff>101588</xdr:rowOff>
    </xdr:to>
    <xdr:sp macro="" textlink="">
      <xdr:nvSpPr>
        <xdr:cNvPr id="347" name="楕円 346"/>
        <xdr:cNvSpPr/>
      </xdr:nvSpPr>
      <xdr:spPr>
        <a:xfrm>
          <a:off x="10426700" y="147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86365</xdr:rowOff>
    </xdr:from>
    <xdr:ext cx="469744" cy="259045"/>
    <xdr:sp macro="" textlink="">
      <xdr:nvSpPr>
        <xdr:cNvPr id="348" name="【公営住宅】&#10;一人当たり面積該当値テキスト"/>
        <xdr:cNvSpPr txBox="1"/>
      </xdr:nvSpPr>
      <xdr:spPr>
        <a:xfrm>
          <a:off x="10515600" y="146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1969</xdr:rowOff>
    </xdr:from>
    <xdr:to>
      <xdr:col>50</xdr:col>
      <xdr:colOff>165100</xdr:colOff>
      <xdr:row>86</xdr:row>
      <xdr:rowOff>103569</xdr:rowOff>
    </xdr:to>
    <xdr:sp macro="" textlink="">
      <xdr:nvSpPr>
        <xdr:cNvPr id="349" name="楕円 348"/>
        <xdr:cNvSpPr/>
      </xdr:nvSpPr>
      <xdr:spPr>
        <a:xfrm>
          <a:off x="9588500" y="147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50788</xdr:rowOff>
    </xdr:from>
    <xdr:to>
      <xdr:col>55</xdr:col>
      <xdr:colOff>0</xdr:colOff>
      <xdr:row>86</xdr:row>
      <xdr:rowOff>52769</xdr:rowOff>
    </xdr:to>
    <xdr:cxnSp macro="">
      <xdr:nvCxnSpPr>
        <xdr:cNvPr id="350" name="直線コネクタ 349"/>
        <xdr:cNvCxnSpPr/>
      </xdr:nvCxnSpPr>
      <xdr:spPr>
        <a:xfrm flipV="1">
          <a:off x="9639300" y="14795488"/>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3721</xdr:rowOff>
    </xdr:from>
    <xdr:to>
      <xdr:col>46</xdr:col>
      <xdr:colOff>38100</xdr:colOff>
      <xdr:row>86</xdr:row>
      <xdr:rowOff>105321</xdr:rowOff>
    </xdr:to>
    <xdr:sp macro="" textlink="">
      <xdr:nvSpPr>
        <xdr:cNvPr id="351" name="楕円 350"/>
        <xdr:cNvSpPr/>
      </xdr:nvSpPr>
      <xdr:spPr>
        <a:xfrm>
          <a:off x="8699500" y="147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52769</xdr:rowOff>
    </xdr:from>
    <xdr:to>
      <xdr:col>50</xdr:col>
      <xdr:colOff>114300</xdr:colOff>
      <xdr:row>86</xdr:row>
      <xdr:rowOff>54521</xdr:rowOff>
    </xdr:to>
    <xdr:cxnSp macro="">
      <xdr:nvCxnSpPr>
        <xdr:cNvPr id="352" name="直線コネクタ 351"/>
        <xdr:cNvCxnSpPr/>
      </xdr:nvCxnSpPr>
      <xdr:spPr>
        <a:xfrm flipV="1">
          <a:off x="8750300" y="1479746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4750</xdr:rowOff>
    </xdr:from>
    <xdr:to>
      <xdr:col>41</xdr:col>
      <xdr:colOff>101600</xdr:colOff>
      <xdr:row>86</xdr:row>
      <xdr:rowOff>106350</xdr:rowOff>
    </xdr:to>
    <xdr:sp macro="" textlink="">
      <xdr:nvSpPr>
        <xdr:cNvPr id="353" name="楕円 352"/>
        <xdr:cNvSpPr/>
      </xdr:nvSpPr>
      <xdr:spPr>
        <a:xfrm>
          <a:off x="7810500" y="147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54521</xdr:rowOff>
    </xdr:from>
    <xdr:to>
      <xdr:col>45</xdr:col>
      <xdr:colOff>177800</xdr:colOff>
      <xdr:row>86</xdr:row>
      <xdr:rowOff>55550</xdr:rowOff>
    </xdr:to>
    <xdr:cxnSp macro="">
      <xdr:nvCxnSpPr>
        <xdr:cNvPr id="354" name="直線コネクタ 353"/>
        <xdr:cNvCxnSpPr/>
      </xdr:nvCxnSpPr>
      <xdr:spPr>
        <a:xfrm flipV="1">
          <a:off x="7861300" y="1479922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94696</xdr:rowOff>
    </xdr:from>
    <xdr:ext cx="469744" cy="259045"/>
    <xdr:sp macro="" textlink="">
      <xdr:nvSpPr>
        <xdr:cNvPr id="359" name="n_1mainValue【公営住宅】&#10;一人当たり面積"/>
        <xdr:cNvSpPr txBox="1"/>
      </xdr:nvSpPr>
      <xdr:spPr>
        <a:xfrm>
          <a:off x="9391727" y="1483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96448</xdr:rowOff>
    </xdr:from>
    <xdr:ext cx="469744" cy="259045"/>
    <xdr:sp macro="" textlink="">
      <xdr:nvSpPr>
        <xdr:cNvPr id="360" name="n_2mainValue【公営住宅】&#10;一人当たり面積"/>
        <xdr:cNvSpPr txBox="1"/>
      </xdr:nvSpPr>
      <xdr:spPr>
        <a:xfrm>
          <a:off x="8515427" y="1484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97477</xdr:rowOff>
    </xdr:from>
    <xdr:ext cx="469744" cy="259045"/>
    <xdr:sp macro="" textlink="">
      <xdr:nvSpPr>
        <xdr:cNvPr id="361" name="n_3mainValue【公営住宅】&#10;一人当たり面積"/>
        <xdr:cNvSpPr txBox="1"/>
      </xdr:nvSpPr>
      <xdr:spPr>
        <a:xfrm>
          <a:off x="7626427" y="1484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419" name="楕円 418"/>
        <xdr:cNvSpPr/>
      </xdr:nvSpPr>
      <xdr:spPr>
        <a:xfrm>
          <a:off x="16268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420" name="【認定こども園・幼稚園・保育所】&#10;有形固定資産減価償却率該当値テキスト"/>
        <xdr:cNvSpPr txBox="1"/>
      </xdr:nvSpPr>
      <xdr:spPr>
        <a:xfrm>
          <a:off x="163576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421" name="楕円 420"/>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39</xdr:row>
      <xdr:rowOff>68035</xdr:rowOff>
    </xdr:to>
    <xdr:cxnSp macro="">
      <xdr:nvCxnSpPr>
        <xdr:cNvPr id="422" name="直線コネクタ 421"/>
        <xdr:cNvCxnSpPr/>
      </xdr:nvCxnSpPr>
      <xdr:spPr>
        <a:xfrm>
          <a:off x="15481300" y="67349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107043</xdr:rowOff>
    </xdr:from>
    <xdr:to>
      <xdr:col>76</xdr:col>
      <xdr:colOff>165100</xdr:colOff>
      <xdr:row>39</xdr:row>
      <xdr:rowOff>37193</xdr:rowOff>
    </xdr:to>
    <xdr:sp macro="" textlink="">
      <xdr:nvSpPr>
        <xdr:cNvPr id="423" name="楕円 422"/>
        <xdr:cNvSpPr/>
      </xdr:nvSpPr>
      <xdr:spPr>
        <a:xfrm>
          <a:off x="14541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157843</xdr:rowOff>
    </xdr:from>
    <xdr:to>
      <xdr:col>81</xdr:col>
      <xdr:colOff>50800</xdr:colOff>
      <xdr:row>39</xdr:row>
      <xdr:rowOff>48441</xdr:rowOff>
    </xdr:to>
    <xdr:cxnSp macro="">
      <xdr:nvCxnSpPr>
        <xdr:cNvPr id="424" name="直線コネクタ 423"/>
        <xdr:cNvCxnSpPr/>
      </xdr:nvCxnSpPr>
      <xdr:spPr>
        <a:xfrm>
          <a:off x="14592300" y="66729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49893</xdr:rowOff>
    </xdr:from>
    <xdr:to>
      <xdr:col>72</xdr:col>
      <xdr:colOff>38100</xdr:colOff>
      <xdr:row>38</xdr:row>
      <xdr:rowOff>151493</xdr:rowOff>
    </xdr:to>
    <xdr:sp macro="" textlink="">
      <xdr:nvSpPr>
        <xdr:cNvPr id="425" name="楕円 424"/>
        <xdr:cNvSpPr/>
      </xdr:nvSpPr>
      <xdr:spPr>
        <a:xfrm>
          <a:off x="13652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100693</xdr:rowOff>
    </xdr:from>
    <xdr:to>
      <xdr:col>76</xdr:col>
      <xdr:colOff>114300</xdr:colOff>
      <xdr:row>38</xdr:row>
      <xdr:rowOff>157843</xdr:rowOff>
    </xdr:to>
    <xdr:cxnSp macro="">
      <xdr:nvCxnSpPr>
        <xdr:cNvPr id="426" name="直線コネクタ 425"/>
        <xdr:cNvCxnSpPr/>
      </xdr:nvCxnSpPr>
      <xdr:spPr>
        <a:xfrm>
          <a:off x="13703300" y="661579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90368</xdr:rowOff>
    </xdr:from>
    <xdr:ext cx="405111" cy="259045"/>
    <xdr:sp macro="" textlink="">
      <xdr:nvSpPr>
        <xdr:cNvPr id="431" name="n_1mainValue【認定こども園・幼稚園・保育所】&#10;有形固定資産減価償却率"/>
        <xdr:cNvSpPr txBox="1"/>
      </xdr:nvSpPr>
      <xdr:spPr>
        <a:xfrm>
          <a:off x="15266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28320</xdr:rowOff>
    </xdr:from>
    <xdr:ext cx="405111" cy="259045"/>
    <xdr:sp macro="" textlink="">
      <xdr:nvSpPr>
        <xdr:cNvPr id="432" name="n_2mainValue【認定こども園・幼稚園・保育所】&#10;有形固定資産減価償却率"/>
        <xdr:cNvSpPr txBox="1"/>
      </xdr:nvSpPr>
      <xdr:spPr>
        <a:xfrm>
          <a:off x="14389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142620</xdr:rowOff>
    </xdr:from>
    <xdr:ext cx="405111" cy="259045"/>
    <xdr:sp macro="" textlink="">
      <xdr:nvSpPr>
        <xdr:cNvPr id="433" name="n_3mainValue【認定こども園・幼稚園・保育所】&#10;有形固定資産減価償却率"/>
        <xdr:cNvSpPr txBox="1"/>
      </xdr:nvSpPr>
      <xdr:spPr>
        <a:xfrm>
          <a:off x="13500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102667</xdr:rowOff>
    </xdr:from>
    <xdr:to>
      <xdr:col>116</xdr:col>
      <xdr:colOff>114300</xdr:colOff>
      <xdr:row>40</xdr:row>
      <xdr:rowOff>32817</xdr:rowOff>
    </xdr:to>
    <xdr:sp macro="" textlink="">
      <xdr:nvSpPr>
        <xdr:cNvPr id="471" name="楕円 470"/>
        <xdr:cNvSpPr/>
      </xdr:nvSpPr>
      <xdr:spPr>
        <a:xfrm>
          <a:off x="22110700" y="6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81094</xdr:rowOff>
    </xdr:from>
    <xdr:ext cx="469744" cy="259045"/>
    <xdr:sp macro="" textlink="">
      <xdr:nvSpPr>
        <xdr:cNvPr id="472" name="【認定こども園・幼稚園・保育所】&#10;一人当たり面積該当値テキスト"/>
        <xdr:cNvSpPr txBox="1"/>
      </xdr:nvSpPr>
      <xdr:spPr>
        <a:xfrm>
          <a:off x="22199600" y="67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112725</xdr:rowOff>
    </xdr:from>
    <xdr:to>
      <xdr:col>112</xdr:col>
      <xdr:colOff>38100</xdr:colOff>
      <xdr:row>40</xdr:row>
      <xdr:rowOff>42875</xdr:rowOff>
    </xdr:to>
    <xdr:sp macro="" textlink="">
      <xdr:nvSpPr>
        <xdr:cNvPr id="473" name="楕円 472"/>
        <xdr:cNvSpPr/>
      </xdr:nvSpPr>
      <xdr:spPr>
        <a:xfrm>
          <a:off x="21272500" y="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153467</xdr:rowOff>
    </xdr:from>
    <xdr:to>
      <xdr:col>116</xdr:col>
      <xdr:colOff>63500</xdr:colOff>
      <xdr:row>39</xdr:row>
      <xdr:rowOff>163525</xdr:rowOff>
    </xdr:to>
    <xdr:cxnSp macro="">
      <xdr:nvCxnSpPr>
        <xdr:cNvPr id="474" name="直線コネクタ 473"/>
        <xdr:cNvCxnSpPr/>
      </xdr:nvCxnSpPr>
      <xdr:spPr>
        <a:xfrm flipV="1">
          <a:off x="21323300" y="684001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121869</xdr:rowOff>
    </xdr:from>
    <xdr:to>
      <xdr:col>107</xdr:col>
      <xdr:colOff>101600</xdr:colOff>
      <xdr:row>40</xdr:row>
      <xdr:rowOff>52019</xdr:rowOff>
    </xdr:to>
    <xdr:sp macro="" textlink="">
      <xdr:nvSpPr>
        <xdr:cNvPr id="475" name="楕円 474"/>
        <xdr:cNvSpPr/>
      </xdr:nvSpPr>
      <xdr:spPr>
        <a:xfrm>
          <a:off x="203835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163525</xdr:rowOff>
    </xdr:from>
    <xdr:to>
      <xdr:col>111</xdr:col>
      <xdr:colOff>177800</xdr:colOff>
      <xdr:row>40</xdr:row>
      <xdr:rowOff>1219</xdr:rowOff>
    </xdr:to>
    <xdr:cxnSp macro="">
      <xdr:nvCxnSpPr>
        <xdr:cNvPr id="476" name="直線コネクタ 475"/>
        <xdr:cNvCxnSpPr/>
      </xdr:nvCxnSpPr>
      <xdr:spPr>
        <a:xfrm flipV="1">
          <a:off x="20434300" y="685007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126441</xdr:rowOff>
    </xdr:from>
    <xdr:to>
      <xdr:col>102</xdr:col>
      <xdr:colOff>165100</xdr:colOff>
      <xdr:row>40</xdr:row>
      <xdr:rowOff>56591</xdr:rowOff>
    </xdr:to>
    <xdr:sp macro="" textlink="">
      <xdr:nvSpPr>
        <xdr:cNvPr id="477" name="楕円 476"/>
        <xdr:cNvSpPr/>
      </xdr:nvSpPr>
      <xdr:spPr>
        <a:xfrm>
          <a:off x="194945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xdr:rowOff>
    </xdr:from>
    <xdr:to>
      <xdr:col>107</xdr:col>
      <xdr:colOff>50800</xdr:colOff>
      <xdr:row>40</xdr:row>
      <xdr:rowOff>5791</xdr:rowOff>
    </xdr:to>
    <xdr:cxnSp macro="">
      <xdr:nvCxnSpPr>
        <xdr:cNvPr id="478" name="直線コネクタ 477"/>
        <xdr:cNvCxnSpPr/>
      </xdr:nvCxnSpPr>
      <xdr:spPr>
        <a:xfrm flipV="1">
          <a:off x="19545300" y="685921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34002</xdr:rowOff>
    </xdr:from>
    <xdr:ext cx="469744" cy="259045"/>
    <xdr:sp macro="" textlink="">
      <xdr:nvSpPr>
        <xdr:cNvPr id="483" name="n_1mainValue【認定こども園・幼稚園・保育所】&#10;一人当たり面積"/>
        <xdr:cNvSpPr txBox="1"/>
      </xdr:nvSpPr>
      <xdr:spPr>
        <a:xfrm>
          <a:off x="21075727"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43146</xdr:rowOff>
    </xdr:from>
    <xdr:ext cx="469744" cy="259045"/>
    <xdr:sp macro="" textlink="">
      <xdr:nvSpPr>
        <xdr:cNvPr id="484" name="n_2mainValue【認定こども園・幼稚園・保育所】&#10;一人当たり面積"/>
        <xdr:cNvSpPr txBox="1"/>
      </xdr:nvSpPr>
      <xdr:spPr>
        <a:xfrm>
          <a:off x="20199427" y="690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47718</xdr:rowOff>
    </xdr:from>
    <xdr:ext cx="469744" cy="259045"/>
    <xdr:sp macro="" textlink="">
      <xdr:nvSpPr>
        <xdr:cNvPr id="485" name="n_3mainValue【認定こども園・幼稚園・保育所】&#10;一人当たり面積"/>
        <xdr:cNvSpPr txBox="1"/>
      </xdr:nvSpPr>
      <xdr:spPr>
        <a:xfrm>
          <a:off x="19310427" y="6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92891</xdr:rowOff>
    </xdr:from>
    <xdr:to>
      <xdr:col>85</xdr:col>
      <xdr:colOff>177800</xdr:colOff>
      <xdr:row>61</xdr:row>
      <xdr:rowOff>23041</xdr:rowOff>
    </xdr:to>
    <xdr:sp macro="" textlink="">
      <xdr:nvSpPr>
        <xdr:cNvPr id="527" name="楕円 526"/>
        <xdr:cNvSpPr/>
      </xdr:nvSpPr>
      <xdr:spPr>
        <a:xfrm>
          <a:off x="16268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115768</xdr:rowOff>
    </xdr:from>
    <xdr:ext cx="405111" cy="259045"/>
    <xdr:sp macro="" textlink="">
      <xdr:nvSpPr>
        <xdr:cNvPr id="528" name="【学校施設】&#10;有形固定資産減価償却率該当値テキスト"/>
        <xdr:cNvSpPr txBox="1"/>
      </xdr:nvSpPr>
      <xdr:spPr>
        <a:xfrm>
          <a:off x="16357600" y="1023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29" name="楕円 528"/>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76744</xdr:rowOff>
    </xdr:to>
    <xdr:cxnSp macro="">
      <xdr:nvCxnSpPr>
        <xdr:cNvPr id="530" name="直線コネクタ 529"/>
        <xdr:cNvCxnSpPr/>
      </xdr:nvCxnSpPr>
      <xdr:spPr>
        <a:xfrm flipV="1">
          <a:off x="15481300" y="1043069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161472</xdr:rowOff>
    </xdr:from>
    <xdr:to>
      <xdr:col>76</xdr:col>
      <xdr:colOff>165100</xdr:colOff>
      <xdr:row>61</xdr:row>
      <xdr:rowOff>91622</xdr:rowOff>
    </xdr:to>
    <xdr:sp macro="" textlink="">
      <xdr:nvSpPr>
        <xdr:cNvPr id="531" name="楕円 530"/>
        <xdr:cNvSpPr/>
      </xdr:nvSpPr>
      <xdr:spPr>
        <a:xfrm>
          <a:off x="14541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40822</xdr:rowOff>
    </xdr:from>
    <xdr:to>
      <xdr:col>81</xdr:col>
      <xdr:colOff>50800</xdr:colOff>
      <xdr:row>61</xdr:row>
      <xdr:rowOff>76744</xdr:rowOff>
    </xdr:to>
    <xdr:cxnSp macro="">
      <xdr:nvCxnSpPr>
        <xdr:cNvPr id="532" name="直線コネクタ 531"/>
        <xdr:cNvCxnSpPr/>
      </xdr:nvCxnSpPr>
      <xdr:spPr>
        <a:xfrm>
          <a:off x="14592300" y="104992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533" name="楕円 532"/>
        <xdr:cNvSpPr/>
      </xdr:nvSpPr>
      <xdr:spPr>
        <a:xfrm>
          <a:off x="1365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40822</xdr:rowOff>
    </xdr:to>
    <xdr:cxnSp macro="">
      <xdr:nvCxnSpPr>
        <xdr:cNvPr id="534" name="直線コネクタ 533"/>
        <xdr:cNvCxnSpPr/>
      </xdr:nvCxnSpPr>
      <xdr:spPr>
        <a:xfrm>
          <a:off x="13703300" y="104649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39" name="n_1mainValue【学校施設】&#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82749</xdr:rowOff>
    </xdr:from>
    <xdr:ext cx="405111" cy="259045"/>
    <xdr:sp macro="" textlink="">
      <xdr:nvSpPr>
        <xdr:cNvPr id="540" name="n_2mainValue【学校施設】&#10;有形固定資産減価償却率"/>
        <xdr:cNvSpPr txBox="1"/>
      </xdr:nvSpPr>
      <xdr:spPr>
        <a:xfrm>
          <a:off x="14389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541" name="n_3mainValue【学校施設】&#10;有形固定資産減価償却率"/>
        <xdr:cNvSpPr txBox="1"/>
      </xdr:nvSpPr>
      <xdr:spPr>
        <a:xfrm>
          <a:off x="13500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158369</xdr:rowOff>
    </xdr:from>
    <xdr:to>
      <xdr:col>116</xdr:col>
      <xdr:colOff>114300</xdr:colOff>
      <xdr:row>64</xdr:row>
      <xdr:rowOff>88519</xdr:rowOff>
    </xdr:to>
    <xdr:sp macro="" textlink="">
      <xdr:nvSpPr>
        <xdr:cNvPr id="583" name="楕円 582"/>
        <xdr:cNvSpPr/>
      </xdr:nvSpPr>
      <xdr:spPr>
        <a:xfrm>
          <a:off x="22110700" y="109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163399</xdr:rowOff>
    </xdr:from>
    <xdr:to>
      <xdr:col>112</xdr:col>
      <xdr:colOff>38100</xdr:colOff>
      <xdr:row>64</xdr:row>
      <xdr:rowOff>93549</xdr:rowOff>
    </xdr:to>
    <xdr:sp macro="" textlink="">
      <xdr:nvSpPr>
        <xdr:cNvPr id="585" name="楕円 584"/>
        <xdr:cNvSpPr/>
      </xdr:nvSpPr>
      <xdr:spPr>
        <a:xfrm>
          <a:off x="21272500" y="1096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37719</xdr:rowOff>
    </xdr:from>
    <xdr:to>
      <xdr:col>116</xdr:col>
      <xdr:colOff>63500</xdr:colOff>
      <xdr:row>64</xdr:row>
      <xdr:rowOff>42749</xdr:rowOff>
    </xdr:to>
    <xdr:cxnSp macro="">
      <xdr:nvCxnSpPr>
        <xdr:cNvPr id="586" name="直線コネクタ 585"/>
        <xdr:cNvCxnSpPr/>
      </xdr:nvCxnSpPr>
      <xdr:spPr>
        <a:xfrm flipV="1">
          <a:off x="21323300" y="1101051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140473</xdr:rowOff>
    </xdr:from>
    <xdr:to>
      <xdr:col>107</xdr:col>
      <xdr:colOff>101600</xdr:colOff>
      <xdr:row>64</xdr:row>
      <xdr:rowOff>70623</xdr:rowOff>
    </xdr:to>
    <xdr:sp macro="" textlink="">
      <xdr:nvSpPr>
        <xdr:cNvPr id="587" name="楕円 586"/>
        <xdr:cNvSpPr/>
      </xdr:nvSpPr>
      <xdr:spPr>
        <a:xfrm>
          <a:off x="20383500" y="109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19823</xdr:rowOff>
    </xdr:from>
    <xdr:to>
      <xdr:col>111</xdr:col>
      <xdr:colOff>177800</xdr:colOff>
      <xdr:row>64</xdr:row>
      <xdr:rowOff>42749</xdr:rowOff>
    </xdr:to>
    <xdr:cxnSp macro="">
      <xdr:nvCxnSpPr>
        <xdr:cNvPr id="588" name="直線コネクタ 587"/>
        <xdr:cNvCxnSpPr/>
      </xdr:nvCxnSpPr>
      <xdr:spPr>
        <a:xfrm>
          <a:off x="20434300" y="10992623"/>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142367</xdr:rowOff>
    </xdr:from>
    <xdr:to>
      <xdr:col>102</xdr:col>
      <xdr:colOff>165100</xdr:colOff>
      <xdr:row>64</xdr:row>
      <xdr:rowOff>72517</xdr:rowOff>
    </xdr:to>
    <xdr:sp macro="" textlink="">
      <xdr:nvSpPr>
        <xdr:cNvPr id="589" name="楕円 588"/>
        <xdr:cNvSpPr/>
      </xdr:nvSpPr>
      <xdr:spPr>
        <a:xfrm>
          <a:off x="194945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19823</xdr:rowOff>
    </xdr:from>
    <xdr:to>
      <xdr:col>107</xdr:col>
      <xdr:colOff>50800</xdr:colOff>
      <xdr:row>64</xdr:row>
      <xdr:rowOff>21717</xdr:rowOff>
    </xdr:to>
    <xdr:cxnSp macro="">
      <xdr:nvCxnSpPr>
        <xdr:cNvPr id="590" name="直線コネクタ 589"/>
        <xdr:cNvCxnSpPr/>
      </xdr:nvCxnSpPr>
      <xdr:spPr>
        <a:xfrm flipV="1">
          <a:off x="19545300" y="10992623"/>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84676</xdr:rowOff>
    </xdr:from>
    <xdr:ext cx="469744" cy="259045"/>
    <xdr:sp macro="" textlink="">
      <xdr:nvSpPr>
        <xdr:cNvPr id="595" name="n_1mainValue【学校施設】&#10;一人当たり面積"/>
        <xdr:cNvSpPr txBox="1"/>
      </xdr:nvSpPr>
      <xdr:spPr>
        <a:xfrm>
          <a:off x="21075727" y="1105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61750</xdr:rowOff>
    </xdr:from>
    <xdr:ext cx="469744" cy="259045"/>
    <xdr:sp macro="" textlink="">
      <xdr:nvSpPr>
        <xdr:cNvPr id="596" name="n_2mainValue【学校施設】&#10;一人当たり面積"/>
        <xdr:cNvSpPr txBox="1"/>
      </xdr:nvSpPr>
      <xdr:spPr>
        <a:xfrm>
          <a:off x="20199427" y="110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63644</xdr:rowOff>
    </xdr:from>
    <xdr:ext cx="469744" cy="259045"/>
    <xdr:sp macro="" textlink="">
      <xdr:nvSpPr>
        <xdr:cNvPr id="597" name="n_3mainValue【学校施設】&#10;一人当たり面積"/>
        <xdr:cNvSpPr txBox="1"/>
      </xdr:nvSpPr>
      <xdr:spPr>
        <a:xfrm>
          <a:off x="19310427"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23" name="直線コネクタ 622"/>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26" name="【児童館】&#10;有形固定資産減価償却率最大値テキスト"/>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27" name="直線コネクタ 626"/>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28"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9" name="フローチャート: 判断 628"/>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30" name="フローチャート: 判断 629"/>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31" name="フローチャート: 判断 630"/>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32" name="フローチャート: 判断 631"/>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33" name="フローチャート: 判断 632"/>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23223</xdr:rowOff>
    </xdr:from>
    <xdr:to>
      <xdr:col>85</xdr:col>
      <xdr:colOff>177800</xdr:colOff>
      <xdr:row>81</xdr:row>
      <xdr:rowOff>124823</xdr:rowOff>
    </xdr:to>
    <xdr:sp macro="" textlink="">
      <xdr:nvSpPr>
        <xdr:cNvPr id="639" name="楕円 638"/>
        <xdr:cNvSpPr/>
      </xdr:nvSpPr>
      <xdr:spPr>
        <a:xfrm>
          <a:off x="162687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46100</xdr:rowOff>
    </xdr:from>
    <xdr:ext cx="405111" cy="259045"/>
    <xdr:sp macro="" textlink="">
      <xdr:nvSpPr>
        <xdr:cNvPr id="640" name="【児童館】&#10;有形固定資産減価償却率該当値テキスト"/>
        <xdr:cNvSpPr txBox="1"/>
      </xdr:nvSpPr>
      <xdr:spPr>
        <a:xfrm>
          <a:off x="16357600" y="1376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160382</xdr:rowOff>
    </xdr:from>
    <xdr:to>
      <xdr:col>81</xdr:col>
      <xdr:colOff>101600</xdr:colOff>
      <xdr:row>81</xdr:row>
      <xdr:rowOff>90532</xdr:rowOff>
    </xdr:to>
    <xdr:sp macro="" textlink="">
      <xdr:nvSpPr>
        <xdr:cNvPr id="641" name="楕円 640"/>
        <xdr:cNvSpPr/>
      </xdr:nvSpPr>
      <xdr:spPr>
        <a:xfrm>
          <a:off x="15430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39732</xdr:rowOff>
    </xdr:from>
    <xdr:to>
      <xdr:col>85</xdr:col>
      <xdr:colOff>127000</xdr:colOff>
      <xdr:row>81</xdr:row>
      <xdr:rowOff>74023</xdr:rowOff>
    </xdr:to>
    <xdr:cxnSp macro="">
      <xdr:nvCxnSpPr>
        <xdr:cNvPr id="642" name="直線コネクタ 641"/>
        <xdr:cNvCxnSpPr/>
      </xdr:nvCxnSpPr>
      <xdr:spPr>
        <a:xfrm>
          <a:off x="15481300" y="139271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43" name="楕円 642"/>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81</xdr:row>
      <xdr:rowOff>39732</xdr:rowOff>
    </xdr:to>
    <xdr:cxnSp macro="">
      <xdr:nvCxnSpPr>
        <xdr:cNvPr id="644" name="直線コネクタ 643"/>
        <xdr:cNvCxnSpPr/>
      </xdr:nvCxnSpPr>
      <xdr:spPr>
        <a:xfrm>
          <a:off x="14592300" y="1389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88537</xdr:rowOff>
    </xdr:from>
    <xdr:to>
      <xdr:col>72</xdr:col>
      <xdr:colOff>38100</xdr:colOff>
      <xdr:row>81</xdr:row>
      <xdr:rowOff>18687</xdr:rowOff>
    </xdr:to>
    <xdr:sp macro="" textlink="">
      <xdr:nvSpPr>
        <xdr:cNvPr id="645" name="楕円 644"/>
        <xdr:cNvSpPr/>
      </xdr:nvSpPr>
      <xdr:spPr>
        <a:xfrm>
          <a:off x="1365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139337</xdr:rowOff>
    </xdr:from>
    <xdr:to>
      <xdr:col>76</xdr:col>
      <xdr:colOff>114300</xdr:colOff>
      <xdr:row>81</xdr:row>
      <xdr:rowOff>3811</xdr:rowOff>
    </xdr:to>
    <xdr:cxnSp macro="">
      <xdr:nvCxnSpPr>
        <xdr:cNvPr id="646" name="直線コネクタ 645"/>
        <xdr:cNvCxnSpPr/>
      </xdr:nvCxnSpPr>
      <xdr:spPr>
        <a:xfrm>
          <a:off x="13703300" y="1385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47" name="n_1aveValue【児童館】&#10;有形固定資産減価償却率"/>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48" name="n_2aveValue【児童館】&#10;有形固定資産減価償却率"/>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49" name="n_3aveValue【児童館】&#10;有形固定資産減価償却率"/>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50" name="n_4aveValue【児童館】&#10;有形固定資産減価償却率"/>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107059</xdr:rowOff>
    </xdr:from>
    <xdr:ext cx="405111" cy="259045"/>
    <xdr:sp macro="" textlink="">
      <xdr:nvSpPr>
        <xdr:cNvPr id="651" name="n_1mainValue【児童館】&#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52" name="n_2mainValue【児童館】&#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35214</xdr:rowOff>
    </xdr:from>
    <xdr:ext cx="405111" cy="259045"/>
    <xdr:sp macro="" textlink="">
      <xdr:nvSpPr>
        <xdr:cNvPr id="653" name="n_3mainValue【児童館】&#10;有形固定資産減価償却率"/>
        <xdr:cNvSpPr txBox="1"/>
      </xdr:nvSpPr>
      <xdr:spPr>
        <a:xfrm>
          <a:off x="13500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77" name="直線コネクタ 676"/>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9" name="直線コネクタ 67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80" name="【児童館】&#10;一人当たり面積最大値テキスト"/>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81" name="直線コネクタ 680"/>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682" name="【児童館】&#10;一人当たり面積平均値テキスト"/>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83" name="フローチャート: 判断 682"/>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85" name="フローチャート: 判断 684"/>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86" name="フローチャート: 判断 685"/>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87" name="フローチャート: 判断 686"/>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693" name="楕円 692"/>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146066</xdr:rowOff>
    </xdr:from>
    <xdr:ext cx="469744" cy="259045"/>
    <xdr:sp macro="" textlink="">
      <xdr:nvSpPr>
        <xdr:cNvPr id="694" name="【児童館】&#10;一人当たり面積該当値テキスト"/>
        <xdr:cNvSpPr txBox="1"/>
      </xdr:nvSpPr>
      <xdr:spPr>
        <a:xfrm>
          <a:off x="22199600" y="145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95" name="楕円 694"/>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118111</xdr:rowOff>
    </xdr:to>
    <xdr:cxnSp macro="">
      <xdr:nvCxnSpPr>
        <xdr:cNvPr id="696" name="直線コネクタ 695"/>
        <xdr:cNvCxnSpPr/>
      </xdr:nvCxnSpPr>
      <xdr:spPr>
        <a:xfrm flipV="1">
          <a:off x="21323300" y="14683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71120</xdr:rowOff>
    </xdr:from>
    <xdr:to>
      <xdr:col>107</xdr:col>
      <xdr:colOff>101600</xdr:colOff>
      <xdr:row>86</xdr:row>
      <xdr:rowOff>1270</xdr:rowOff>
    </xdr:to>
    <xdr:sp macro="" textlink="">
      <xdr:nvSpPr>
        <xdr:cNvPr id="697" name="楕円 696"/>
        <xdr:cNvSpPr/>
      </xdr:nvSpPr>
      <xdr:spPr>
        <a:xfrm>
          <a:off x="20383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121920</xdr:rowOff>
    </xdr:to>
    <xdr:cxnSp macro="">
      <xdr:nvCxnSpPr>
        <xdr:cNvPr id="698" name="直線コネクタ 697"/>
        <xdr:cNvCxnSpPr/>
      </xdr:nvCxnSpPr>
      <xdr:spPr>
        <a:xfrm flipV="1">
          <a:off x="20434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699" name="楕円 698"/>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121920</xdr:rowOff>
    </xdr:from>
    <xdr:to>
      <xdr:col>107</xdr:col>
      <xdr:colOff>50800</xdr:colOff>
      <xdr:row>85</xdr:row>
      <xdr:rowOff>125730</xdr:rowOff>
    </xdr:to>
    <xdr:cxnSp macro="">
      <xdr:nvCxnSpPr>
        <xdr:cNvPr id="700" name="直線コネクタ 699"/>
        <xdr:cNvCxnSpPr/>
      </xdr:nvCxnSpPr>
      <xdr:spPr>
        <a:xfrm flipV="1">
          <a:off x="19545300" y="1469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01"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02" name="n_2aveValue【児童館】&#10;一人当たり面積"/>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3"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04"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05"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163847</xdr:rowOff>
    </xdr:from>
    <xdr:ext cx="469744" cy="259045"/>
    <xdr:sp macro="" textlink="">
      <xdr:nvSpPr>
        <xdr:cNvPr id="706" name="n_2mainValue【児童館】&#10;一人当たり面積"/>
        <xdr:cNvSpPr txBox="1"/>
      </xdr:nvSpPr>
      <xdr:spPr>
        <a:xfrm>
          <a:off x="20199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707" name="n_3mainValue【児童館】&#10;一人当たり面積"/>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33" name="直線コネクタ 732"/>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36"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37" name="直線コネクタ 736"/>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38" name="【公民館】&#10;有形固定資産減価償却率平均値テキスト"/>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39" name="フローチャート: 判断 738"/>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40" name="フローチャート: 判断 739"/>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41" name="フローチャート: 判断 740"/>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42" name="フローチャート: 判断 741"/>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43" name="フローチャート: 判断 742"/>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749" name="楕円 748"/>
        <xdr:cNvSpPr/>
      </xdr:nvSpPr>
      <xdr:spPr>
        <a:xfrm>
          <a:off x="16268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18522</xdr:rowOff>
    </xdr:from>
    <xdr:ext cx="405111" cy="259045"/>
    <xdr:sp macro="" textlink="">
      <xdr:nvSpPr>
        <xdr:cNvPr id="750" name="【公民館】&#10;有形固定資産減価償却率該当値テキスト"/>
        <xdr:cNvSpPr txBox="1"/>
      </xdr:nvSpPr>
      <xdr:spPr>
        <a:xfrm>
          <a:off x="16357600"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751" name="楕円 750"/>
        <xdr:cNvSpPr/>
      </xdr:nvSpPr>
      <xdr:spPr>
        <a:xfrm>
          <a:off x="15430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56606</xdr:rowOff>
    </xdr:from>
    <xdr:to>
      <xdr:col>85</xdr:col>
      <xdr:colOff>127000</xdr:colOff>
      <xdr:row>107</xdr:row>
      <xdr:rowOff>90895</xdr:rowOff>
    </xdr:to>
    <xdr:cxnSp macro="">
      <xdr:nvCxnSpPr>
        <xdr:cNvPr id="752" name="直線コネクタ 751"/>
        <xdr:cNvCxnSpPr/>
      </xdr:nvCxnSpPr>
      <xdr:spPr>
        <a:xfrm>
          <a:off x="15481300" y="184017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753" name="楕円 752"/>
        <xdr:cNvSpPr/>
      </xdr:nvSpPr>
      <xdr:spPr>
        <a:xfrm>
          <a:off x="14541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20682</xdr:rowOff>
    </xdr:from>
    <xdr:to>
      <xdr:col>81</xdr:col>
      <xdr:colOff>50800</xdr:colOff>
      <xdr:row>107</xdr:row>
      <xdr:rowOff>56606</xdr:rowOff>
    </xdr:to>
    <xdr:cxnSp macro="">
      <xdr:nvCxnSpPr>
        <xdr:cNvPr id="754" name="直線コネクタ 753"/>
        <xdr:cNvCxnSpPr/>
      </xdr:nvCxnSpPr>
      <xdr:spPr>
        <a:xfrm>
          <a:off x="14592300" y="183658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755" name="楕円 754"/>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20682</xdr:rowOff>
    </xdr:to>
    <xdr:cxnSp macro="">
      <xdr:nvCxnSpPr>
        <xdr:cNvPr id="756" name="直線コネクタ 755"/>
        <xdr:cNvCxnSpPr/>
      </xdr:nvCxnSpPr>
      <xdr:spPr>
        <a:xfrm>
          <a:off x="13703300" y="183315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57"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58"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59"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60"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761" name="n_1mainValue【公民館】&#10;有形固定資産減価償却率"/>
        <xdr:cNvSpPr txBox="1"/>
      </xdr:nvSpPr>
      <xdr:spPr>
        <a:xfrm>
          <a:off x="152660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762" name="n_2mainValue【公民館】&#10;有形固定資産減価償却率"/>
        <xdr:cNvSpPr txBox="1"/>
      </xdr:nvSpPr>
      <xdr:spPr>
        <a:xfrm>
          <a:off x="14389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763" name="n_3mainValue【公民館】&#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79" name="テキスト ボックス 77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1" name="テキスト ボックス 78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3" name="テキスト ボックス 78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5" name="テキスト ボックス 78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87" name="直線コネクタ 786"/>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88"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89" name="直線コネクタ 788"/>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90"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91" name="直線コネクタ 790"/>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92" name="【公民館】&#10;一人当たり面積平均値テキスト"/>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93" name="フローチャート: 判断 792"/>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94" name="フローチャート: 判断 793"/>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95" name="フローチャート: 判断 794"/>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96" name="フローチャート: 判断 795"/>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97" name="フローチャート: 判断 796"/>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50698</xdr:rowOff>
    </xdr:from>
    <xdr:to>
      <xdr:col>116</xdr:col>
      <xdr:colOff>114300</xdr:colOff>
      <xdr:row>108</xdr:row>
      <xdr:rowOff>152298</xdr:rowOff>
    </xdr:to>
    <xdr:sp macro="" textlink="">
      <xdr:nvSpPr>
        <xdr:cNvPr id="803" name="楕円 802"/>
        <xdr:cNvSpPr/>
      </xdr:nvSpPr>
      <xdr:spPr>
        <a:xfrm>
          <a:off x="22110700" y="185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804" name="【公民館】&#10;一人当たり面積該当値テキスト"/>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52299</xdr:rowOff>
    </xdr:from>
    <xdr:to>
      <xdr:col>112</xdr:col>
      <xdr:colOff>38100</xdr:colOff>
      <xdr:row>108</xdr:row>
      <xdr:rowOff>153899</xdr:rowOff>
    </xdr:to>
    <xdr:sp macro="" textlink="">
      <xdr:nvSpPr>
        <xdr:cNvPr id="805" name="楕円 804"/>
        <xdr:cNvSpPr/>
      </xdr:nvSpPr>
      <xdr:spPr>
        <a:xfrm>
          <a:off x="21272500" y="185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101498</xdr:rowOff>
    </xdr:from>
    <xdr:to>
      <xdr:col>116</xdr:col>
      <xdr:colOff>63500</xdr:colOff>
      <xdr:row>108</xdr:row>
      <xdr:rowOff>103099</xdr:rowOff>
    </xdr:to>
    <xdr:cxnSp macro="">
      <xdr:nvCxnSpPr>
        <xdr:cNvPr id="806" name="直線コネクタ 805"/>
        <xdr:cNvCxnSpPr/>
      </xdr:nvCxnSpPr>
      <xdr:spPr>
        <a:xfrm flipV="1">
          <a:off x="21323300" y="1861809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53670</xdr:rowOff>
    </xdr:from>
    <xdr:to>
      <xdr:col>107</xdr:col>
      <xdr:colOff>101600</xdr:colOff>
      <xdr:row>108</xdr:row>
      <xdr:rowOff>155270</xdr:rowOff>
    </xdr:to>
    <xdr:sp macro="" textlink="">
      <xdr:nvSpPr>
        <xdr:cNvPr id="807" name="楕円 806"/>
        <xdr:cNvSpPr/>
      </xdr:nvSpPr>
      <xdr:spPr>
        <a:xfrm>
          <a:off x="20383500" y="185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103099</xdr:rowOff>
    </xdr:from>
    <xdr:to>
      <xdr:col>111</xdr:col>
      <xdr:colOff>177800</xdr:colOff>
      <xdr:row>108</xdr:row>
      <xdr:rowOff>104470</xdr:rowOff>
    </xdr:to>
    <xdr:cxnSp macro="">
      <xdr:nvCxnSpPr>
        <xdr:cNvPr id="808" name="直線コネクタ 807"/>
        <xdr:cNvCxnSpPr/>
      </xdr:nvCxnSpPr>
      <xdr:spPr>
        <a:xfrm flipV="1">
          <a:off x="20434300" y="1861969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54508</xdr:rowOff>
    </xdr:from>
    <xdr:to>
      <xdr:col>102</xdr:col>
      <xdr:colOff>165100</xdr:colOff>
      <xdr:row>108</xdr:row>
      <xdr:rowOff>156108</xdr:rowOff>
    </xdr:to>
    <xdr:sp macro="" textlink="">
      <xdr:nvSpPr>
        <xdr:cNvPr id="809" name="楕円 808"/>
        <xdr:cNvSpPr/>
      </xdr:nvSpPr>
      <xdr:spPr>
        <a:xfrm>
          <a:off x="19494500" y="18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104470</xdr:rowOff>
    </xdr:from>
    <xdr:to>
      <xdr:col>107</xdr:col>
      <xdr:colOff>50800</xdr:colOff>
      <xdr:row>108</xdr:row>
      <xdr:rowOff>105308</xdr:rowOff>
    </xdr:to>
    <xdr:cxnSp macro="">
      <xdr:nvCxnSpPr>
        <xdr:cNvPr id="810" name="直線コネクタ 809"/>
        <xdr:cNvCxnSpPr/>
      </xdr:nvCxnSpPr>
      <xdr:spPr>
        <a:xfrm flipV="1">
          <a:off x="19545300" y="1862107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11"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12"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13"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14"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145026</xdr:rowOff>
    </xdr:from>
    <xdr:ext cx="469744" cy="259045"/>
    <xdr:sp macro="" textlink="">
      <xdr:nvSpPr>
        <xdr:cNvPr id="815" name="n_1mainValue【公民館】&#10;一人当たり面積"/>
        <xdr:cNvSpPr txBox="1"/>
      </xdr:nvSpPr>
      <xdr:spPr>
        <a:xfrm>
          <a:off x="21075727" y="186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146397</xdr:rowOff>
    </xdr:from>
    <xdr:ext cx="469744" cy="259045"/>
    <xdr:sp macro="" textlink="">
      <xdr:nvSpPr>
        <xdr:cNvPr id="816" name="n_2mainValue【公民館】&#10;一人当たり面積"/>
        <xdr:cNvSpPr txBox="1"/>
      </xdr:nvSpPr>
      <xdr:spPr>
        <a:xfrm>
          <a:off x="20199427" y="186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147235</xdr:rowOff>
    </xdr:from>
    <xdr:ext cx="469744" cy="259045"/>
    <xdr:sp macro="" textlink="">
      <xdr:nvSpPr>
        <xdr:cNvPr id="817" name="n_3mainValue【公民館】&#10;一人当たり面積"/>
        <xdr:cNvSpPr txBox="1"/>
      </xdr:nvSpPr>
      <xdr:spPr>
        <a:xfrm>
          <a:off x="19310427" y="186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令和元年度末時点で、主要な村道改良等の工事は完了したが、道路・橋梁等公共インフラの維持管理については、地元要望等に配慮しながら計画的に実施していく必要がある。</a:t>
          </a:r>
          <a:r>
            <a:rPr kumimoji="1" lang="ja-JP" altLang="en-US" sz="1100" b="0" i="0" baseline="0">
              <a:solidFill>
                <a:schemeClr val="dk1"/>
              </a:solidFill>
              <a:effectLst/>
              <a:latin typeface="+mn-lt"/>
              <a:ea typeface="+mn-ea"/>
              <a:cs typeface="+mn-cs"/>
            </a:rPr>
            <a:t>橋りょうの長寿命化を計画的に実施してはいるものの</a:t>
          </a:r>
          <a:r>
            <a:rPr kumimoji="1" lang="ja-JP" altLang="ja-JP" sz="1100" b="0" i="0" baseline="0">
              <a:solidFill>
                <a:schemeClr val="dk1"/>
              </a:solidFill>
              <a:effectLst/>
              <a:latin typeface="+mn-lt"/>
              <a:ea typeface="+mn-ea"/>
              <a:cs typeface="+mn-cs"/>
            </a:rPr>
            <a:t>小規模な修繕等の必要な</a:t>
          </a:r>
          <a:r>
            <a:rPr kumimoji="1" lang="ja-JP" altLang="en-US" sz="1100" b="0" i="0" baseline="0">
              <a:solidFill>
                <a:schemeClr val="dk1"/>
              </a:solidFill>
              <a:effectLst/>
              <a:latin typeface="+mn-lt"/>
              <a:ea typeface="+mn-ea"/>
              <a:cs typeface="+mn-cs"/>
            </a:rPr>
            <a:t>橋りょう・</a:t>
          </a:r>
          <a:r>
            <a:rPr kumimoji="1" lang="ja-JP" altLang="ja-JP" sz="1100" b="0" i="0" baseline="0">
              <a:solidFill>
                <a:schemeClr val="dk1"/>
              </a:solidFill>
              <a:effectLst/>
              <a:latin typeface="+mn-lt"/>
              <a:ea typeface="+mn-ea"/>
              <a:cs typeface="+mn-cs"/>
            </a:rPr>
            <a:t>路線も多く、減価償却率は高いまま推移していく見込みである。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月より学校統合</a:t>
          </a:r>
          <a:r>
            <a:rPr kumimoji="1" lang="ja-JP" altLang="en-US" sz="1100" b="0" i="0" baseline="0">
              <a:solidFill>
                <a:schemeClr val="dk1"/>
              </a:solidFill>
              <a:effectLst/>
              <a:latin typeface="+mn-lt"/>
              <a:ea typeface="+mn-ea"/>
              <a:cs typeface="+mn-cs"/>
            </a:rPr>
            <a:t>が完了し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新小学校の給食施設を整備した影響から減価償却率が改善したが、</a:t>
          </a:r>
          <a:r>
            <a:rPr kumimoji="1" lang="ja-JP" altLang="ja-JP" sz="1100" b="0" i="0" baseline="0">
              <a:solidFill>
                <a:schemeClr val="dk1"/>
              </a:solidFill>
              <a:effectLst/>
              <a:latin typeface="+mn-lt"/>
              <a:ea typeface="+mn-ea"/>
              <a:cs typeface="+mn-cs"/>
            </a:rPr>
            <a:t>空き校舎となった</a:t>
          </a:r>
          <a:r>
            <a:rPr kumimoji="1" lang="ja-JP" altLang="en-US" sz="1100" b="0" i="0" baseline="0">
              <a:solidFill>
                <a:schemeClr val="dk1"/>
              </a:solidFill>
              <a:effectLst/>
              <a:latin typeface="+mn-lt"/>
              <a:ea typeface="+mn-ea"/>
              <a:cs typeface="+mn-cs"/>
            </a:rPr>
            <a:t>旧筑北小学校の</a:t>
          </a:r>
          <a:r>
            <a:rPr kumimoji="1" lang="ja-JP" altLang="ja-JP" sz="1100" b="0" i="0" baseline="0">
              <a:solidFill>
                <a:schemeClr val="dk1"/>
              </a:solidFill>
              <a:effectLst/>
              <a:latin typeface="+mn-lt"/>
              <a:ea typeface="+mn-ea"/>
              <a:cs typeface="+mn-cs"/>
            </a:rPr>
            <a:t>後活用について、検討を進め、民間活力を取り入れるとともに地域のニーズを反映しながら廃校の有効活用により地方創生を推進していきたい。</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大規模な改修や改良を実施していないため、減価償却率は類似団体より大幅に高くなっている施設が目立つ（特に公営住宅・公民館・福祉施設・消防施設）が、令和元年度個別施設計画を策定し、計画的に各施設の除却や集約、複合化及び長寿命化を行い本村の財政規模に応じた適切な施設の維持管理に努め</a:t>
          </a:r>
          <a:r>
            <a:rPr kumimoji="1" lang="ja-JP" altLang="en-US" sz="1100" b="0" i="0" baseline="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
4,393
99.47
5,147,478
4,935,295
138,306
2,886,120
3,651,637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92710</xdr:rowOff>
    </xdr:from>
    <xdr:to>
      <xdr:col>24</xdr:col>
      <xdr:colOff>114300</xdr:colOff>
      <xdr:row>38</xdr:row>
      <xdr:rowOff>22860</xdr:rowOff>
    </xdr:to>
    <xdr:sp macro="" textlink="">
      <xdr:nvSpPr>
        <xdr:cNvPr id="72" name="楕円 71"/>
        <xdr:cNvSpPr/>
      </xdr:nvSpPr>
      <xdr:spPr>
        <a:xfrm>
          <a:off x="45847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73" name="【図書館】&#10;有形固定資産減価償却率該当値テキスト"/>
        <xdr:cNvSpPr txBox="1"/>
      </xdr:nvSpPr>
      <xdr:spPr>
        <a:xfrm>
          <a:off x="4673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68580</xdr:rowOff>
    </xdr:from>
    <xdr:to>
      <xdr:col>20</xdr:col>
      <xdr:colOff>38100</xdr:colOff>
      <xdr:row>37</xdr:row>
      <xdr:rowOff>170180</xdr:rowOff>
    </xdr:to>
    <xdr:sp macro="" textlink="">
      <xdr:nvSpPr>
        <xdr:cNvPr id="74" name="楕円 73"/>
        <xdr:cNvSpPr/>
      </xdr:nvSpPr>
      <xdr:spPr>
        <a:xfrm>
          <a:off x="3746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119380</xdr:rowOff>
    </xdr:from>
    <xdr:to>
      <xdr:col>24</xdr:col>
      <xdr:colOff>63500</xdr:colOff>
      <xdr:row>37</xdr:row>
      <xdr:rowOff>143510</xdr:rowOff>
    </xdr:to>
    <xdr:cxnSp macro="">
      <xdr:nvCxnSpPr>
        <xdr:cNvPr id="75" name="直線コネクタ 74"/>
        <xdr:cNvCxnSpPr/>
      </xdr:nvCxnSpPr>
      <xdr:spPr>
        <a:xfrm>
          <a:off x="3797300" y="64630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81280</xdr:rowOff>
    </xdr:from>
    <xdr:to>
      <xdr:col>15</xdr:col>
      <xdr:colOff>101600</xdr:colOff>
      <xdr:row>38</xdr:row>
      <xdr:rowOff>11430</xdr:rowOff>
    </xdr:to>
    <xdr:sp macro="" textlink="">
      <xdr:nvSpPr>
        <xdr:cNvPr id="76" name="楕円 75"/>
        <xdr:cNvSpPr/>
      </xdr:nvSpPr>
      <xdr:spPr>
        <a:xfrm>
          <a:off x="2857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119380</xdr:rowOff>
    </xdr:from>
    <xdr:to>
      <xdr:col>19</xdr:col>
      <xdr:colOff>177800</xdr:colOff>
      <xdr:row>37</xdr:row>
      <xdr:rowOff>132080</xdr:rowOff>
    </xdr:to>
    <xdr:cxnSp macro="">
      <xdr:nvCxnSpPr>
        <xdr:cNvPr id="77" name="直線コネクタ 76"/>
        <xdr:cNvCxnSpPr/>
      </xdr:nvCxnSpPr>
      <xdr:spPr>
        <a:xfrm flipV="1">
          <a:off x="2908300" y="64630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58420</xdr:rowOff>
    </xdr:from>
    <xdr:to>
      <xdr:col>10</xdr:col>
      <xdr:colOff>165100</xdr:colOff>
      <xdr:row>37</xdr:row>
      <xdr:rowOff>160020</xdr:rowOff>
    </xdr:to>
    <xdr:sp macro="" textlink="">
      <xdr:nvSpPr>
        <xdr:cNvPr id="78" name="楕円 77"/>
        <xdr:cNvSpPr/>
      </xdr:nvSpPr>
      <xdr:spPr>
        <a:xfrm>
          <a:off x="1968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109220</xdr:rowOff>
    </xdr:from>
    <xdr:to>
      <xdr:col>15</xdr:col>
      <xdr:colOff>50800</xdr:colOff>
      <xdr:row>37</xdr:row>
      <xdr:rowOff>132080</xdr:rowOff>
    </xdr:to>
    <xdr:cxnSp macro="">
      <xdr:nvCxnSpPr>
        <xdr:cNvPr id="79" name="直線コネクタ 78"/>
        <xdr:cNvCxnSpPr/>
      </xdr:nvCxnSpPr>
      <xdr:spPr>
        <a:xfrm>
          <a:off x="2019300" y="645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161307</xdr:rowOff>
    </xdr:from>
    <xdr:ext cx="405111" cy="259045"/>
    <xdr:sp macro="" textlink="">
      <xdr:nvSpPr>
        <xdr:cNvPr id="84" name="n_1mainValue【図書館】&#10;有形固定資産減価償却率"/>
        <xdr:cNvSpPr txBox="1"/>
      </xdr:nvSpPr>
      <xdr:spPr>
        <a:xfrm>
          <a:off x="3582044" y="650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2557</xdr:rowOff>
    </xdr:from>
    <xdr:ext cx="405111" cy="259045"/>
    <xdr:sp macro="" textlink="">
      <xdr:nvSpPr>
        <xdr:cNvPr id="85" name="n_2mainValue【図書館】&#10;有形固定資産減価償却率"/>
        <xdr:cNvSpPr txBox="1"/>
      </xdr:nvSpPr>
      <xdr:spPr>
        <a:xfrm>
          <a:off x="2705744"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151147</xdr:rowOff>
    </xdr:from>
    <xdr:ext cx="405111" cy="259045"/>
    <xdr:sp macro="" textlink="">
      <xdr:nvSpPr>
        <xdr:cNvPr id="86" name="n_3mainValue【図書館】&#10;有形固定資産減価償却率"/>
        <xdr:cNvSpPr txBox="1"/>
      </xdr:nvSpPr>
      <xdr:spPr>
        <a:xfrm>
          <a:off x="1816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5" name="【図書館】&#10;一人当たり面積平均値テキスト"/>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57785</xdr:rowOff>
    </xdr:from>
    <xdr:to>
      <xdr:col>55</xdr:col>
      <xdr:colOff>50800</xdr:colOff>
      <xdr:row>40</xdr:row>
      <xdr:rowOff>159385</xdr:rowOff>
    </xdr:to>
    <xdr:sp macro="" textlink="">
      <xdr:nvSpPr>
        <xdr:cNvPr id="126" name="楕円 125"/>
        <xdr:cNvSpPr/>
      </xdr:nvSpPr>
      <xdr:spPr>
        <a:xfrm>
          <a:off x="104267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36212</xdr:rowOff>
    </xdr:from>
    <xdr:ext cx="469744" cy="259045"/>
    <xdr:sp macro="" textlink="">
      <xdr:nvSpPr>
        <xdr:cNvPr id="127" name="【図書館】&#10;一人当たり面積該当値テキスト"/>
        <xdr:cNvSpPr txBox="1"/>
      </xdr:nvSpPr>
      <xdr:spPr>
        <a:xfrm>
          <a:off x="10515600"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65405</xdr:rowOff>
    </xdr:from>
    <xdr:to>
      <xdr:col>50</xdr:col>
      <xdr:colOff>165100</xdr:colOff>
      <xdr:row>40</xdr:row>
      <xdr:rowOff>167005</xdr:rowOff>
    </xdr:to>
    <xdr:sp macro="" textlink="">
      <xdr:nvSpPr>
        <xdr:cNvPr id="128" name="楕円 127"/>
        <xdr:cNvSpPr/>
      </xdr:nvSpPr>
      <xdr:spPr>
        <a:xfrm>
          <a:off x="9588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108585</xdr:rowOff>
    </xdr:from>
    <xdr:to>
      <xdr:col>55</xdr:col>
      <xdr:colOff>0</xdr:colOff>
      <xdr:row>40</xdr:row>
      <xdr:rowOff>116205</xdr:rowOff>
    </xdr:to>
    <xdr:cxnSp macro="">
      <xdr:nvCxnSpPr>
        <xdr:cNvPr id="129" name="直線コネクタ 128"/>
        <xdr:cNvCxnSpPr/>
      </xdr:nvCxnSpPr>
      <xdr:spPr>
        <a:xfrm flipV="1">
          <a:off x="9639300" y="69665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73025</xdr:rowOff>
    </xdr:from>
    <xdr:to>
      <xdr:col>46</xdr:col>
      <xdr:colOff>38100</xdr:colOff>
      <xdr:row>41</xdr:row>
      <xdr:rowOff>3175</xdr:rowOff>
    </xdr:to>
    <xdr:sp macro="" textlink="">
      <xdr:nvSpPr>
        <xdr:cNvPr id="130" name="楕円 129"/>
        <xdr:cNvSpPr/>
      </xdr:nvSpPr>
      <xdr:spPr>
        <a:xfrm>
          <a:off x="8699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116205</xdr:rowOff>
    </xdr:from>
    <xdr:to>
      <xdr:col>50</xdr:col>
      <xdr:colOff>114300</xdr:colOff>
      <xdr:row>40</xdr:row>
      <xdr:rowOff>123825</xdr:rowOff>
    </xdr:to>
    <xdr:cxnSp macro="">
      <xdr:nvCxnSpPr>
        <xdr:cNvPr id="131" name="直線コネクタ 130"/>
        <xdr:cNvCxnSpPr/>
      </xdr:nvCxnSpPr>
      <xdr:spPr>
        <a:xfrm flipV="1">
          <a:off x="8750300" y="69742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76835</xdr:rowOff>
    </xdr:from>
    <xdr:to>
      <xdr:col>41</xdr:col>
      <xdr:colOff>101600</xdr:colOff>
      <xdr:row>41</xdr:row>
      <xdr:rowOff>6985</xdr:rowOff>
    </xdr:to>
    <xdr:sp macro="" textlink="">
      <xdr:nvSpPr>
        <xdr:cNvPr id="132" name="楕円 131"/>
        <xdr:cNvSpPr/>
      </xdr:nvSpPr>
      <xdr:spPr>
        <a:xfrm>
          <a:off x="781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123825</xdr:rowOff>
    </xdr:from>
    <xdr:to>
      <xdr:col>45</xdr:col>
      <xdr:colOff>177800</xdr:colOff>
      <xdr:row>40</xdr:row>
      <xdr:rowOff>127635</xdr:rowOff>
    </xdr:to>
    <xdr:cxnSp macro="">
      <xdr:nvCxnSpPr>
        <xdr:cNvPr id="133" name="直線コネクタ 132"/>
        <xdr:cNvCxnSpPr/>
      </xdr:nvCxnSpPr>
      <xdr:spPr>
        <a:xfrm flipV="1">
          <a:off x="7861300" y="6981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4"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35"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6"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158132</xdr:rowOff>
    </xdr:from>
    <xdr:ext cx="469744" cy="259045"/>
    <xdr:sp macro="" textlink="">
      <xdr:nvSpPr>
        <xdr:cNvPr id="138" name="n_1mainValue【図書館】&#10;一人当たり面積"/>
        <xdr:cNvSpPr txBox="1"/>
      </xdr:nvSpPr>
      <xdr:spPr>
        <a:xfrm>
          <a:off x="93917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165752</xdr:rowOff>
    </xdr:from>
    <xdr:ext cx="469744" cy="259045"/>
    <xdr:sp macro="" textlink="">
      <xdr:nvSpPr>
        <xdr:cNvPr id="139" name="n_2mainValue【図書館】&#10;一人当たり面積"/>
        <xdr:cNvSpPr txBox="1"/>
      </xdr:nvSpPr>
      <xdr:spPr>
        <a:xfrm>
          <a:off x="85154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169562</xdr:rowOff>
    </xdr:from>
    <xdr:ext cx="469744" cy="259045"/>
    <xdr:sp macro="" textlink="">
      <xdr:nvSpPr>
        <xdr:cNvPr id="140" name="n_3mainValue【図書館】&#10;一人当たり面積"/>
        <xdr:cNvSpPr txBox="1"/>
      </xdr:nvSpPr>
      <xdr:spPr>
        <a:xfrm>
          <a:off x="76264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2" name="楕円 181"/>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83" name="【体育館・プー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84" name="楕円 183"/>
        <xdr:cNvSpPr/>
      </xdr:nvSpPr>
      <xdr:spPr>
        <a:xfrm>
          <a:off x="3746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57150</xdr:rowOff>
    </xdr:to>
    <xdr:cxnSp macro="">
      <xdr:nvCxnSpPr>
        <xdr:cNvPr id="185" name="直線コネクタ 184"/>
        <xdr:cNvCxnSpPr/>
      </xdr:nvCxnSpPr>
      <xdr:spPr>
        <a:xfrm>
          <a:off x="3797300" y="106511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86" name="楕円 185"/>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21227</xdr:rowOff>
    </xdr:to>
    <xdr:cxnSp macro="">
      <xdr:nvCxnSpPr>
        <xdr:cNvPr id="187" name="直線コネクタ 186"/>
        <xdr:cNvCxnSpPr/>
      </xdr:nvCxnSpPr>
      <xdr:spPr>
        <a:xfrm>
          <a:off x="2908300" y="106135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68399</xdr:rowOff>
    </xdr:from>
    <xdr:to>
      <xdr:col>10</xdr:col>
      <xdr:colOff>165100</xdr:colOff>
      <xdr:row>61</xdr:row>
      <xdr:rowOff>169999</xdr:rowOff>
    </xdr:to>
    <xdr:sp macro="" textlink="">
      <xdr:nvSpPr>
        <xdr:cNvPr id="188" name="楕円 187"/>
        <xdr:cNvSpPr/>
      </xdr:nvSpPr>
      <xdr:spPr>
        <a:xfrm>
          <a:off x="1968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119199</xdr:rowOff>
    </xdr:from>
    <xdr:to>
      <xdr:col>15</xdr:col>
      <xdr:colOff>50800</xdr:colOff>
      <xdr:row>61</xdr:row>
      <xdr:rowOff>155122</xdr:rowOff>
    </xdr:to>
    <xdr:cxnSp macro="">
      <xdr:nvCxnSpPr>
        <xdr:cNvPr id="189" name="直線コネクタ 188"/>
        <xdr:cNvCxnSpPr/>
      </xdr:nvCxnSpPr>
      <xdr:spPr>
        <a:xfrm>
          <a:off x="2019300" y="105776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63154</xdr:rowOff>
    </xdr:from>
    <xdr:ext cx="405111" cy="259045"/>
    <xdr:sp macro="" textlink="">
      <xdr:nvSpPr>
        <xdr:cNvPr id="194" name="n_1mainValue【体育館・プール】&#10;有形固定資産減価償却率"/>
        <xdr:cNvSpPr txBox="1"/>
      </xdr:nvSpPr>
      <xdr:spPr>
        <a:xfrm>
          <a:off x="3582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195" name="n_2mainValue【体育館・プール】&#10;有形固定資産減価償却率"/>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161126</xdr:rowOff>
    </xdr:from>
    <xdr:ext cx="405111" cy="259045"/>
    <xdr:sp macro="" textlink="">
      <xdr:nvSpPr>
        <xdr:cNvPr id="196" name="n_3mainValue【体育館・プール】&#10;有形固定資産減価償却率"/>
        <xdr:cNvSpPr txBox="1"/>
      </xdr:nvSpPr>
      <xdr:spPr>
        <a:xfrm>
          <a:off x="1816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27"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93708</xdr:rowOff>
    </xdr:from>
    <xdr:to>
      <xdr:col>55</xdr:col>
      <xdr:colOff>50800</xdr:colOff>
      <xdr:row>64</xdr:row>
      <xdr:rowOff>23858</xdr:rowOff>
    </xdr:to>
    <xdr:sp macro="" textlink="">
      <xdr:nvSpPr>
        <xdr:cNvPr id="238" name="楕円 237"/>
        <xdr:cNvSpPr/>
      </xdr:nvSpPr>
      <xdr:spPr>
        <a:xfrm>
          <a:off x="10426700" y="108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72135</xdr:rowOff>
    </xdr:from>
    <xdr:ext cx="469744" cy="259045"/>
    <xdr:sp macro="" textlink="">
      <xdr:nvSpPr>
        <xdr:cNvPr id="239" name="【体育館・プール】&#10;一人当たり面積該当値テキスト"/>
        <xdr:cNvSpPr txBox="1"/>
      </xdr:nvSpPr>
      <xdr:spPr>
        <a:xfrm>
          <a:off x="10515600" y="108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98606</xdr:rowOff>
    </xdr:from>
    <xdr:to>
      <xdr:col>50</xdr:col>
      <xdr:colOff>165100</xdr:colOff>
      <xdr:row>64</xdr:row>
      <xdr:rowOff>28756</xdr:rowOff>
    </xdr:to>
    <xdr:sp macro="" textlink="">
      <xdr:nvSpPr>
        <xdr:cNvPr id="240" name="楕円 239"/>
        <xdr:cNvSpPr/>
      </xdr:nvSpPr>
      <xdr:spPr>
        <a:xfrm>
          <a:off x="9588500" y="108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144508</xdr:rowOff>
    </xdr:from>
    <xdr:to>
      <xdr:col>55</xdr:col>
      <xdr:colOff>0</xdr:colOff>
      <xdr:row>63</xdr:row>
      <xdr:rowOff>149406</xdr:rowOff>
    </xdr:to>
    <xdr:cxnSp macro="">
      <xdr:nvCxnSpPr>
        <xdr:cNvPr id="241" name="直線コネクタ 240"/>
        <xdr:cNvCxnSpPr/>
      </xdr:nvCxnSpPr>
      <xdr:spPr>
        <a:xfrm flipV="1">
          <a:off x="9639300" y="1094585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103015</xdr:rowOff>
    </xdr:from>
    <xdr:to>
      <xdr:col>46</xdr:col>
      <xdr:colOff>38100</xdr:colOff>
      <xdr:row>64</xdr:row>
      <xdr:rowOff>33165</xdr:rowOff>
    </xdr:to>
    <xdr:sp macro="" textlink="">
      <xdr:nvSpPr>
        <xdr:cNvPr id="242" name="楕円 241"/>
        <xdr:cNvSpPr/>
      </xdr:nvSpPr>
      <xdr:spPr>
        <a:xfrm>
          <a:off x="86995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149406</xdr:rowOff>
    </xdr:from>
    <xdr:to>
      <xdr:col>50</xdr:col>
      <xdr:colOff>114300</xdr:colOff>
      <xdr:row>63</xdr:row>
      <xdr:rowOff>153815</xdr:rowOff>
    </xdr:to>
    <xdr:cxnSp macro="">
      <xdr:nvCxnSpPr>
        <xdr:cNvPr id="243" name="直線コネクタ 242"/>
        <xdr:cNvCxnSpPr/>
      </xdr:nvCxnSpPr>
      <xdr:spPr>
        <a:xfrm flipV="1">
          <a:off x="8750300" y="10950756"/>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105464</xdr:rowOff>
    </xdr:from>
    <xdr:to>
      <xdr:col>41</xdr:col>
      <xdr:colOff>101600</xdr:colOff>
      <xdr:row>64</xdr:row>
      <xdr:rowOff>35614</xdr:rowOff>
    </xdr:to>
    <xdr:sp macro="" textlink="">
      <xdr:nvSpPr>
        <xdr:cNvPr id="244" name="楕円 243"/>
        <xdr:cNvSpPr/>
      </xdr:nvSpPr>
      <xdr:spPr>
        <a:xfrm>
          <a:off x="7810500" y="109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153815</xdr:rowOff>
    </xdr:from>
    <xdr:to>
      <xdr:col>45</xdr:col>
      <xdr:colOff>177800</xdr:colOff>
      <xdr:row>63</xdr:row>
      <xdr:rowOff>156264</xdr:rowOff>
    </xdr:to>
    <xdr:cxnSp macro="">
      <xdr:nvCxnSpPr>
        <xdr:cNvPr id="245" name="直線コネクタ 244"/>
        <xdr:cNvCxnSpPr/>
      </xdr:nvCxnSpPr>
      <xdr:spPr>
        <a:xfrm flipV="1">
          <a:off x="7861300" y="1095516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46"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47"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8"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19883</xdr:rowOff>
    </xdr:from>
    <xdr:ext cx="469744" cy="259045"/>
    <xdr:sp macro="" textlink="">
      <xdr:nvSpPr>
        <xdr:cNvPr id="250" name="n_1mainValue【体育館・プール】&#10;一人当たり面積"/>
        <xdr:cNvSpPr txBox="1"/>
      </xdr:nvSpPr>
      <xdr:spPr>
        <a:xfrm>
          <a:off x="9391727" y="1099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24292</xdr:rowOff>
    </xdr:from>
    <xdr:ext cx="469744" cy="259045"/>
    <xdr:sp macro="" textlink="">
      <xdr:nvSpPr>
        <xdr:cNvPr id="251" name="n_2mainValue【体育館・プール】&#10;一人当たり面積"/>
        <xdr:cNvSpPr txBox="1"/>
      </xdr:nvSpPr>
      <xdr:spPr>
        <a:xfrm>
          <a:off x="8515427" y="10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26741</xdr:rowOff>
    </xdr:from>
    <xdr:ext cx="469744" cy="259045"/>
    <xdr:sp macro="" textlink="">
      <xdr:nvSpPr>
        <xdr:cNvPr id="252" name="n_3mainValue【体育館・プール】&#10;一人当たり面積"/>
        <xdr:cNvSpPr txBox="1"/>
      </xdr:nvSpPr>
      <xdr:spPr>
        <a:xfrm>
          <a:off x="7626427" y="109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2"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7" name="フローチャート: 判断 286"/>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93" name="楕円 292"/>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94" name="【福祉施設】&#10;有形固定資産減価償却率該当値テキスト"/>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95" name="楕円 294"/>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133350</xdr:rowOff>
    </xdr:to>
    <xdr:cxnSp macro="">
      <xdr:nvCxnSpPr>
        <xdr:cNvPr id="296" name="直線コネクタ 295"/>
        <xdr:cNvCxnSpPr/>
      </xdr:nvCxnSpPr>
      <xdr:spPr>
        <a:xfrm>
          <a:off x="3797300" y="141312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297" name="楕円 296"/>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72389</xdr:rowOff>
    </xdr:to>
    <xdr:cxnSp macro="">
      <xdr:nvCxnSpPr>
        <xdr:cNvPr id="298" name="直線コネクタ 297"/>
        <xdr:cNvCxnSpPr/>
      </xdr:nvCxnSpPr>
      <xdr:spPr>
        <a:xfrm>
          <a:off x="2908300" y="140874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9" name="楕円 298"/>
        <xdr:cNvSpPr/>
      </xdr:nvSpPr>
      <xdr:spPr>
        <a:xfrm>
          <a:off x="196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xdr:rowOff>
    </xdr:from>
    <xdr:to>
      <xdr:col>15</xdr:col>
      <xdr:colOff>50800</xdr:colOff>
      <xdr:row>82</xdr:row>
      <xdr:rowOff>28575</xdr:rowOff>
    </xdr:to>
    <xdr:cxnSp macro="">
      <xdr:nvCxnSpPr>
        <xdr:cNvPr id="300" name="直線コネクタ 299"/>
        <xdr:cNvCxnSpPr/>
      </xdr:nvCxnSpPr>
      <xdr:spPr>
        <a:xfrm>
          <a:off x="2019300" y="14068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301"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02"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03"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04"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305" name="n_1mainValue【福祉施設】&#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306" name="n_2mainValue【福祉施設】&#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07" name="n_3mainValue【福祉施設】&#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31" name="直線コネクタ 330"/>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32"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3" name="直線コネクタ 332"/>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4"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5" name="直線コネクタ 334"/>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6"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7" name="フローチャート: 判断 336"/>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8" name="フローチャート: 判断 337"/>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9" name="フローチャート: 判断 338"/>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40" name="フローチャート: 判断 339"/>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41" name="フローチャート: 判断 340"/>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116078</xdr:rowOff>
    </xdr:from>
    <xdr:to>
      <xdr:col>55</xdr:col>
      <xdr:colOff>50800</xdr:colOff>
      <xdr:row>85</xdr:row>
      <xdr:rowOff>46228</xdr:rowOff>
    </xdr:to>
    <xdr:sp macro="" textlink="">
      <xdr:nvSpPr>
        <xdr:cNvPr id="347" name="楕円 346"/>
        <xdr:cNvSpPr/>
      </xdr:nvSpPr>
      <xdr:spPr>
        <a:xfrm>
          <a:off x="10426700" y="145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94505</xdr:rowOff>
    </xdr:from>
    <xdr:ext cx="469744" cy="259045"/>
    <xdr:sp macro="" textlink="">
      <xdr:nvSpPr>
        <xdr:cNvPr id="348" name="【福祉施設】&#10;一人当たり面積該当値テキスト"/>
        <xdr:cNvSpPr txBox="1"/>
      </xdr:nvSpPr>
      <xdr:spPr>
        <a:xfrm>
          <a:off x="10515600"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125222</xdr:rowOff>
    </xdr:from>
    <xdr:to>
      <xdr:col>50</xdr:col>
      <xdr:colOff>165100</xdr:colOff>
      <xdr:row>85</xdr:row>
      <xdr:rowOff>55372</xdr:rowOff>
    </xdr:to>
    <xdr:sp macro="" textlink="">
      <xdr:nvSpPr>
        <xdr:cNvPr id="349" name="楕円 348"/>
        <xdr:cNvSpPr/>
      </xdr:nvSpPr>
      <xdr:spPr>
        <a:xfrm>
          <a:off x="9588500" y="145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166878</xdr:rowOff>
    </xdr:from>
    <xdr:to>
      <xdr:col>55</xdr:col>
      <xdr:colOff>0</xdr:colOff>
      <xdr:row>85</xdr:row>
      <xdr:rowOff>4572</xdr:rowOff>
    </xdr:to>
    <xdr:cxnSp macro="">
      <xdr:nvCxnSpPr>
        <xdr:cNvPr id="350" name="直線コネクタ 349"/>
        <xdr:cNvCxnSpPr/>
      </xdr:nvCxnSpPr>
      <xdr:spPr>
        <a:xfrm flipV="1">
          <a:off x="9639300" y="145686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162940</xdr:rowOff>
    </xdr:from>
    <xdr:to>
      <xdr:col>46</xdr:col>
      <xdr:colOff>38100</xdr:colOff>
      <xdr:row>85</xdr:row>
      <xdr:rowOff>93090</xdr:rowOff>
    </xdr:to>
    <xdr:sp macro="" textlink="">
      <xdr:nvSpPr>
        <xdr:cNvPr id="351" name="楕円 350"/>
        <xdr:cNvSpPr/>
      </xdr:nvSpPr>
      <xdr:spPr>
        <a:xfrm>
          <a:off x="86995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4572</xdr:rowOff>
    </xdr:from>
    <xdr:to>
      <xdr:col>50</xdr:col>
      <xdr:colOff>114300</xdr:colOff>
      <xdr:row>85</xdr:row>
      <xdr:rowOff>42290</xdr:rowOff>
    </xdr:to>
    <xdr:cxnSp macro="">
      <xdr:nvCxnSpPr>
        <xdr:cNvPr id="352" name="直線コネクタ 351"/>
        <xdr:cNvCxnSpPr/>
      </xdr:nvCxnSpPr>
      <xdr:spPr>
        <a:xfrm flipV="1">
          <a:off x="8750300" y="14577822"/>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167132</xdr:rowOff>
    </xdr:from>
    <xdr:to>
      <xdr:col>41</xdr:col>
      <xdr:colOff>101600</xdr:colOff>
      <xdr:row>85</xdr:row>
      <xdr:rowOff>97282</xdr:rowOff>
    </xdr:to>
    <xdr:sp macro="" textlink="">
      <xdr:nvSpPr>
        <xdr:cNvPr id="353" name="楕円 352"/>
        <xdr:cNvSpPr/>
      </xdr:nvSpPr>
      <xdr:spPr>
        <a:xfrm>
          <a:off x="7810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42290</xdr:rowOff>
    </xdr:from>
    <xdr:to>
      <xdr:col>45</xdr:col>
      <xdr:colOff>177800</xdr:colOff>
      <xdr:row>85</xdr:row>
      <xdr:rowOff>46482</xdr:rowOff>
    </xdr:to>
    <xdr:cxnSp macro="">
      <xdr:nvCxnSpPr>
        <xdr:cNvPr id="354" name="直線コネクタ 353"/>
        <xdr:cNvCxnSpPr/>
      </xdr:nvCxnSpPr>
      <xdr:spPr>
        <a:xfrm flipV="1">
          <a:off x="7861300" y="1461554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55"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6"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57"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58" name="n_4aveValue【福祉施設】&#10;一人当たり面積"/>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46499</xdr:rowOff>
    </xdr:from>
    <xdr:ext cx="469744" cy="259045"/>
    <xdr:sp macro="" textlink="">
      <xdr:nvSpPr>
        <xdr:cNvPr id="359" name="n_1mainValue【福祉施設】&#10;一人当たり面積"/>
        <xdr:cNvSpPr txBox="1"/>
      </xdr:nvSpPr>
      <xdr:spPr>
        <a:xfrm>
          <a:off x="9391727"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84217</xdr:rowOff>
    </xdr:from>
    <xdr:ext cx="469744" cy="259045"/>
    <xdr:sp macro="" textlink="">
      <xdr:nvSpPr>
        <xdr:cNvPr id="360" name="n_2mainValue【福祉施設】&#10;一人当たり面積"/>
        <xdr:cNvSpPr txBox="1"/>
      </xdr:nvSpPr>
      <xdr:spPr>
        <a:xfrm>
          <a:off x="8515427"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88409</xdr:rowOff>
    </xdr:from>
    <xdr:ext cx="469744" cy="259045"/>
    <xdr:sp macro="" textlink="">
      <xdr:nvSpPr>
        <xdr:cNvPr id="361" name="n_3mainValue【福祉施設】&#10;一人当たり面積"/>
        <xdr:cNvSpPr txBox="1"/>
      </xdr:nvSpPr>
      <xdr:spPr>
        <a:xfrm>
          <a:off x="7626427" y="146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03" name="直線コネクタ 402"/>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06"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07" name="直線コネクタ 406"/>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08"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09" name="フローチャート: 判断 408"/>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10" name="フローチャート: 判断 409"/>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11" name="フローチャート: 判断 410"/>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12" name="フローチャート: 判断 411"/>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13" name="フローチャート: 判断 412"/>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19" name="楕円 418"/>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20" name="【一般廃棄物処理施設】&#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xdr:rowOff>
    </xdr:from>
    <xdr:to>
      <xdr:col>81</xdr:col>
      <xdr:colOff>101600</xdr:colOff>
      <xdr:row>40</xdr:row>
      <xdr:rowOff>102507</xdr:rowOff>
    </xdr:to>
    <xdr:sp macro="" textlink="">
      <xdr:nvSpPr>
        <xdr:cNvPr id="421" name="楕円 420"/>
        <xdr:cNvSpPr/>
      </xdr:nvSpPr>
      <xdr:spPr>
        <a:xfrm>
          <a:off x="15430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51707</xdr:rowOff>
    </xdr:from>
    <xdr:to>
      <xdr:col>85</xdr:col>
      <xdr:colOff>127000</xdr:colOff>
      <xdr:row>40</xdr:row>
      <xdr:rowOff>53340</xdr:rowOff>
    </xdr:to>
    <xdr:cxnSp macro="">
      <xdr:nvCxnSpPr>
        <xdr:cNvPr id="422" name="直線コネクタ 421"/>
        <xdr:cNvCxnSpPr/>
      </xdr:nvCxnSpPr>
      <xdr:spPr>
        <a:xfrm>
          <a:off x="15481300" y="690970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3" name="楕円 422"/>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40</xdr:row>
      <xdr:rowOff>51707</xdr:rowOff>
    </xdr:to>
    <xdr:cxnSp macro="">
      <xdr:nvCxnSpPr>
        <xdr:cNvPr id="424" name="直線コネクタ 423"/>
        <xdr:cNvCxnSpPr/>
      </xdr:nvCxnSpPr>
      <xdr:spPr>
        <a:xfrm>
          <a:off x="14592300" y="6527619"/>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115207</xdr:rowOff>
    </xdr:from>
    <xdr:to>
      <xdr:col>72</xdr:col>
      <xdr:colOff>38100</xdr:colOff>
      <xdr:row>38</xdr:row>
      <xdr:rowOff>45357</xdr:rowOff>
    </xdr:to>
    <xdr:sp macro="" textlink="">
      <xdr:nvSpPr>
        <xdr:cNvPr id="425" name="楕円 424"/>
        <xdr:cNvSpPr/>
      </xdr:nvSpPr>
      <xdr:spPr>
        <a:xfrm>
          <a:off x="13652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166007</xdr:rowOff>
    </xdr:from>
    <xdr:to>
      <xdr:col>76</xdr:col>
      <xdr:colOff>114300</xdr:colOff>
      <xdr:row>38</xdr:row>
      <xdr:rowOff>12519</xdr:rowOff>
    </xdr:to>
    <xdr:cxnSp macro="">
      <xdr:nvCxnSpPr>
        <xdr:cNvPr id="426" name="直線コネクタ 425"/>
        <xdr:cNvCxnSpPr/>
      </xdr:nvCxnSpPr>
      <xdr:spPr>
        <a:xfrm>
          <a:off x="13703300" y="65096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27"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28"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29"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30"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93634</xdr:rowOff>
    </xdr:from>
    <xdr:ext cx="405111" cy="259045"/>
    <xdr:sp macro="" textlink="">
      <xdr:nvSpPr>
        <xdr:cNvPr id="431" name="n_1mainValue【一般廃棄物処理施設】&#10;有形固定資産減価償却率"/>
        <xdr:cNvSpPr txBox="1"/>
      </xdr:nvSpPr>
      <xdr:spPr>
        <a:xfrm>
          <a:off x="152660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32" name="n_2mainValue【一般廃棄物処理施設】&#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61884</xdr:rowOff>
    </xdr:from>
    <xdr:ext cx="405111" cy="259045"/>
    <xdr:sp macro="" textlink="">
      <xdr:nvSpPr>
        <xdr:cNvPr id="433" name="n_3mainValue【一般廃棄物処理施設】&#10;有形固定資産減価償却率"/>
        <xdr:cNvSpPr txBox="1"/>
      </xdr:nvSpPr>
      <xdr:spPr>
        <a:xfrm>
          <a:off x="13500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7" name="テキスト ボックス 44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9" name="テキスト ボックス 44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1" name="テキスト ボックス 45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3" name="テキスト ボックス 45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5" name="テキスト ボックス 45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7" name="テキスト ボックス 45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59" name="直線コネクタ 458"/>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60"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61" name="直線コネクタ 460"/>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62"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63" name="直線コネクタ 462"/>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464"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65" name="フローチャート: 判断 464"/>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66" name="フローチャート: 判断 465"/>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67" name="フローチャート: 判断 466"/>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68" name="フローチャート: 判断 467"/>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69" name="フローチャート: 判断 468"/>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169407</xdr:rowOff>
    </xdr:from>
    <xdr:to>
      <xdr:col>116</xdr:col>
      <xdr:colOff>114300</xdr:colOff>
      <xdr:row>41</xdr:row>
      <xdr:rowOff>99557</xdr:rowOff>
    </xdr:to>
    <xdr:sp macro="" textlink="">
      <xdr:nvSpPr>
        <xdr:cNvPr id="475" name="楕円 474"/>
        <xdr:cNvSpPr/>
      </xdr:nvSpPr>
      <xdr:spPr>
        <a:xfrm>
          <a:off x="22110700" y="70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20834</xdr:rowOff>
    </xdr:from>
    <xdr:ext cx="599010" cy="259045"/>
    <xdr:sp macro="" textlink="">
      <xdr:nvSpPr>
        <xdr:cNvPr id="476" name="【一般廃棄物処理施設】&#10;一人当たり有形固定資産（償却資産）額該当値テキスト"/>
        <xdr:cNvSpPr txBox="1"/>
      </xdr:nvSpPr>
      <xdr:spPr>
        <a:xfrm>
          <a:off x="22199600" y="687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34934</xdr:rowOff>
    </xdr:from>
    <xdr:to>
      <xdr:col>112</xdr:col>
      <xdr:colOff>38100</xdr:colOff>
      <xdr:row>41</xdr:row>
      <xdr:rowOff>136534</xdr:rowOff>
    </xdr:to>
    <xdr:sp macro="" textlink="">
      <xdr:nvSpPr>
        <xdr:cNvPr id="477" name="楕円 476"/>
        <xdr:cNvSpPr/>
      </xdr:nvSpPr>
      <xdr:spPr>
        <a:xfrm>
          <a:off x="21272500" y="70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48757</xdr:rowOff>
    </xdr:from>
    <xdr:to>
      <xdr:col>116</xdr:col>
      <xdr:colOff>63500</xdr:colOff>
      <xdr:row>41</xdr:row>
      <xdr:rowOff>85734</xdr:rowOff>
    </xdr:to>
    <xdr:cxnSp macro="">
      <xdr:nvCxnSpPr>
        <xdr:cNvPr id="478" name="直線コネクタ 477"/>
        <xdr:cNvCxnSpPr/>
      </xdr:nvCxnSpPr>
      <xdr:spPr>
        <a:xfrm flipV="1">
          <a:off x="21323300" y="7078207"/>
          <a:ext cx="838200" cy="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129655</xdr:rowOff>
    </xdr:from>
    <xdr:to>
      <xdr:col>107</xdr:col>
      <xdr:colOff>101600</xdr:colOff>
      <xdr:row>41</xdr:row>
      <xdr:rowOff>59805</xdr:rowOff>
    </xdr:to>
    <xdr:sp macro="" textlink="">
      <xdr:nvSpPr>
        <xdr:cNvPr id="479" name="楕円 478"/>
        <xdr:cNvSpPr/>
      </xdr:nvSpPr>
      <xdr:spPr>
        <a:xfrm>
          <a:off x="20383500" y="6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9005</xdr:rowOff>
    </xdr:from>
    <xdr:to>
      <xdr:col>111</xdr:col>
      <xdr:colOff>177800</xdr:colOff>
      <xdr:row>41</xdr:row>
      <xdr:rowOff>85734</xdr:rowOff>
    </xdr:to>
    <xdr:cxnSp macro="">
      <xdr:nvCxnSpPr>
        <xdr:cNvPr id="480" name="直線コネクタ 479"/>
        <xdr:cNvCxnSpPr/>
      </xdr:nvCxnSpPr>
      <xdr:spPr>
        <a:xfrm>
          <a:off x="20434300" y="7038455"/>
          <a:ext cx="889000" cy="7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136058</xdr:rowOff>
    </xdr:from>
    <xdr:to>
      <xdr:col>102</xdr:col>
      <xdr:colOff>165100</xdr:colOff>
      <xdr:row>41</xdr:row>
      <xdr:rowOff>66208</xdr:rowOff>
    </xdr:to>
    <xdr:sp macro="" textlink="">
      <xdr:nvSpPr>
        <xdr:cNvPr id="481" name="楕円 480"/>
        <xdr:cNvSpPr/>
      </xdr:nvSpPr>
      <xdr:spPr>
        <a:xfrm>
          <a:off x="19494500" y="69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9005</xdr:rowOff>
    </xdr:from>
    <xdr:to>
      <xdr:col>107</xdr:col>
      <xdr:colOff>50800</xdr:colOff>
      <xdr:row>41</xdr:row>
      <xdr:rowOff>15408</xdr:rowOff>
    </xdr:to>
    <xdr:cxnSp macro="">
      <xdr:nvCxnSpPr>
        <xdr:cNvPr id="482" name="直線コネクタ 481"/>
        <xdr:cNvCxnSpPr/>
      </xdr:nvCxnSpPr>
      <xdr:spPr>
        <a:xfrm flipV="1">
          <a:off x="19545300" y="7038455"/>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483" name="n_1aveValue【一般廃棄物処理施設】&#10;一人当たり有形固定資産（償却資産）額"/>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84" name="n_2aveValue【一般廃棄物処理施設】&#10;一人当たり有形固定資産（償却資産）額"/>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485" name="n_3aveValue【一般廃棄物処理施設】&#10;一人当たり有形固定資産（償却資産）額"/>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86"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153061</xdr:rowOff>
    </xdr:from>
    <xdr:ext cx="599010" cy="259045"/>
    <xdr:sp macro="" textlink="">
      <xdr:nvSpPr>
        <xdr:cNvPr id="487" name="n_1mainValue【一般廃棄物処理施設】&#10;一人当たり有形固定資産（償却資産）額"/>
        <xdr:cNvSpPr txBox="1"/>
      </xdr:nvSpPr>
      <xdr:spPr>
        <a:xfrm>
          <a:off x="21011095" y="683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76332</xdr:rowOff>
    </xdr:from>
    <xdr:ext cx="599010" cy="259045"/>
    <xdr:sp macro="" textlink="">
      <xdr:nvSpPr>
        <xdr:cNvPr id="488" name="n_2mainValue【一般廃棄物処理施設】&#10;一人当たり有形固定資産（償却資産）額"/>
        <xdr:cNvSpPr txBox="1"/>
      </xdr:nvSpPr>
      <xdr:spPr>
        <a:xfrm>
          <a:off x="20134795" y="676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82735</xdr:rowOff>
    </xdr:from>
    <xdr:ext cx="599010" cy="259045"/>
    <xdr:sp macro="" textlink="">
      <xdr:nvSpPr>
        <xdr:cNvPr id="489" name="n_3mainValue【一般廃棄物処理施設】&#10;一人当たり有形固定資産（償却資産）額"/>
        <xdr:cNvSpPr txBox="1"/>
      </xdr:nvSpPr>
      <xdr:spPr>
        <a:xfrm>
          <a:off x="19245795" y="676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6" name="テキスト ボックス 5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7" name="直線コネクタ 5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8" name="テキスト ボックス 5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9" name="直線コネクタ 5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0" name="テキスト ボックス 5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1" name="直線コネクタ 5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2" name="テキスト ボックス 5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3" name="直線コネクタ 5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4" name="テキスト ボックス 5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5" name="直線コネクタ 5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6" name="テキスト ボックス 5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7" name="直線コネクタ 5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8" name="テキスト ボックス 5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31" name="直線コネクタ 530"/>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3" name="直線コネクタ 5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34"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5" name="直線コネクタ 53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36"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37" name="フローチャート: 判断 536"/>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38" name="フローチャート: 判断 537"/>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39" name="フローチャート: 判断 538"/>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40" name="フローチャート: 判断 539"/>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41" name="フローチャート: 判断 540"/>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139156</xdr:rowOff>
    </xdr:from>
    <xdr:to>
      <xdr:col>85</xdr:col>
      <xdr:colOff>177800</xdr:colOff>
      <xdr:row>86</xdr:row>
      <xdr:rowOff>69306</xdr:rowOff>
    </xdr:to>
    <xdr:sp macro="" textlink="">
      <xdr:nvSpPr>
        <xdr:cNvPr id="547" name="楕円 546"/>
        <xdr:cNvSpPr/>
      </xdr:nvSpPr>
      <xdr:spPr>
        <a:xfrm>
          <a:off x="16268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117583</xdr:rowOff>
    </xdr:from>
    <xdr:ext cx="405111" cy="259045"/>
    <xdr:sp macro="" textlink="">
      <xdr:nvSpPr>
        <xdr:cNvPr id="548" name="【消防施設】&#10;有形固定資産減価償却率該当値テキスト"/>
        <xdr:cNvSpPr txBox="1"/>
      </xdr:nvSpPr>
      <xdr:spPr>
        <a:xfrm>
          <a:off x="16357600"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127726</xdr:rowOff>
    </xdr:from>
    <xdr:to>
      <xdr:col>81</xdr:col>
      <xdr:colOff>101600</xdr:colOff>
      <xdr:row>86</xdr:row>
      <xdr:rowOff>57876</xdr:rowOff>
    </xdr:to>
    <xdr:sp macro="" textlink="">
      <xdr:nvSpPr>
        <xdr:cNvPr id="549" name="楕円 548"/>
        <xdr:cNvSpPr/>
      </xdr:nvSpPr>
      <xdr:spPr>
        <a:xfrm>
          <a:off x="15430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7076</xdr:rowOff>
    </xdr:from>
    <xdr:to>
      <xdr:col>85</xdr:col>
      <xdr:colOff>127000</xdr:colOff>
      <xdr:row>86</xdr:row>
      <xdr:rowOff>18506</xdr:rowOff>
    </xdr:to>
    <xdr:cxnSp macro="">
      <xdr:nvCxnSpPr>
        <xdr:cNvPr id="550" name="直線コネクタ 549"/>
        <xdr:cNvCxnSpPr/>
      </xdr:nvCxnSpPr>
      <xdr:spPr>
        <a:xfrm>
          <a:off x="15481300" y="147517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86905</xdr:rowOff>
    </xdr:from>
    <xdr:to>
      <xdr:col>76</xdr:col>
      <xdr:colOff>165100</xdr:colOff>
      <xdr:row>86</xdr:row>
      <xdr:rowOff>17055</xdr:rowOff>
    </xdr:to>
    <xdr:sp macro="" textlink="">
      <xdr:nvSpPr>
        <xdr:cNvPr id="551" name="楕円 550"/>
        <xdr:cNvSpPr/>
      </xdr:nvSpPr>
      <xdr:spPr>
        <a:xfrm>
          <a:off x="14541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137705</xdr:rowOff>
    </xdr:from>
    <xdr:to>
      <xdr:col>81</xdr:col>
      <xdr:colOff>50800</xdr:colOff>
      <xdr:row>86</xdr:row>
      <xdr:rowOff>7076</xdr:rowOff>
    </xdr:to>
    <xdr:cxnSp macro="">
      <xdr:nvCxnSpPr>
        <xdr:cNvPr id="552" name="直線コネクタ 551"/>
        <xdr:cNvCxnSpPr/>
      </xdr:nvCxnSpPr>
      <xdr:spPr>
        <a:xfrm>
          <a:off x="14592300" y="147109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46082</xdr:rowOff>
    </xdr:from>
    <xdr:to>
      <xdr:col>72</xdr:col>
      <xdr:colOff>38100</xdr:colOff>
      <xdr:row>85</xdr:row>
      <xdr:rowOff>147682</xdr:rowOff>
    </xdr:to>
    <xdr:sp macro="" textlink="">
      <xdr:nvSpPr>
        <xdr:cNvPr id="553" name="楕円 552"/>
        <xdr:cNvSpPr/>
      </xdr:nvSpPr>
      <xdr:spPr>
        <a:xfrm>
          <a:off x="13652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96882</xdr:rowOff>
    </xdr:from>
    <xdr:to>
      <xdr:col>76</xdr:col>
      <xdr:colOff>114300</xdr:colOff>
      <xdr:row>85</xdr:row>
      <xdr:rowOff>137705</xdr:rowOff>
    </xdr:to>
    <xdr:cxnSp macro="">
      <xdr:nvCxnSpPr>
        <xdr:cNvPr id="554" name="直線コネクタ 553"/>
        <xdr:cNvCxnSpPr/>
      </xdr:nvCxnSpPr>
      <xdr:spPr>
        <a:xfrm>
          <a:off x="13703300" y="146701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55"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56"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57"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58"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49003</xdr:rowOff>
    </xdr:from>
    <xdr:ext cx="405111" cy="259045"/>
    <xdr:sp macro="" textlink="">
      <xdr:nvSpPr>
        <xdr:cNvPr id="559" name="n_1mainValue【消防施設】&#10;有形固定資産減価償却率"/>
        <xdr:cNvSpPr txBox="1"/>
      </xdr:nvSpPr>
      <xdr:spPr>
        <a:xfrm>
          <a:off x="152660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8182</xdr:rowOff>
    </xdr:from>
    <xdr:ext cx="405111" cy="259045"/>
    <xdr:sp macro="" textlink="">
      <xdr:nvSpPr>
        <xdr:cNvPr id="560" name="n_2mainValue【消防施設】&#10;有形固定資産減価償却率"/>
        <xdr:cNvSpPr txBox="1"/>
      </xdr:nvSpPr>
      <xdr:spPr>
        <a:xfrm>
          <a:off x="14389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138809</xdr:rowOff>
    </xdr:from>
    <xdr:ext cx="405111" cy="259045"/>
    <xdr:sp macro="" textlink="">
      <xdr:nvSpPr>
        <xdr:cNvPr id="561" name="n_3mainValue【消防施設】&#10;有形固定資産減価償却率"/>
        <xdr:cNvSpPr txBox="1"/>
      </xdr:nvSpPr>
      <xdr:spPr>
        <a:xfrm>
          <a:off x="13500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85" name="直線コネクタ 584"/>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86"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87" name="直線コネクタ 586"/>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88"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89" name="直線コネクタ 588"/>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90"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91" name="フローチャート: 判断 590"/>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92" name="フローチャート: 判断 591"/>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93" name="フローチャート: 判断 592"/>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94" name="フローチャート: 判断 593"/>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95" name="フローチャート: 判断 594"/>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8637</xdr:rowOff>
    </xdr:from>
    <xdr:to>
      <xdr:col>116</xdr:col>
      <xdr:colOff>114300</xdr:colOff>
      <xdr:row>85</xdr:row>
      <xdr:rowOff>110237</xdr:rowOff>
    </xdr:to>
    <xdr:sp macro="" textlink="">
      <xdr:nvSpPr>
        <xdr:cNvPr id="601" name="楕円 600"/>
        <xdr:cNvSpPr/>
      </xdr:nvSpPr>
      <xdr:spPr>
        <a:xfrm>
          <a:off x="22110700" y="14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31514</xdr:rowOff>
    </xdr:from>
    <xdr:ext cx="469744" cy="259045"/>
    <xdr:sp macro="" textlink="">
      <xdr:nvSpPr>
        <xdr:cNvPr id="602" name="【消防施設】&#10;一人当たり面積該当値テキスト"/>
        <xdr:cNvSpPr txBox="1"/>
      </xdr:nvSpPr>
      <xdr:spPr>
        <a:xfrm>
          <a:off x="22199600" y="14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11685</xdr:rowOff>
    </xdr:from>
    <xdr:to>
      <xdr:col>112</xdr:col>
      <xdr:colOff>38100</xdr:colOff>
      <xdr:row>85</xdr:row>
      <xdr:rowOff>113285</xdr:rowOff>
    </xdr:to>
    <xdr:sp macro="" textlink="">
      <xdr:nvSpPr>
        <xdr:cNvPr id="603" name="楕円 602"/>
        <xdr:cNvSpPr/>
      </xdr:nvSpPr>
      <xdr:spPr>
        <a:xfrm>
          <a:off x="21272500" y="14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59437</xdr:rowOff>
    </xdr:from>
    <xdr:to>
      <xdr:col>116</xdr:col>
      <xdr:colOff>63500</xdr:colOff>
      <xdr:row>85</xdr:row>
      <xdr:rowOff>62485</xdr:rowOff>
    </xdr:to>
    <xdr:cxnSp macro="">
      <xdr:nvCxnSpPr>
        <xdr:cNvPr id="604" name="直線コネクタ 603"/>
        <xdr:cNvCxnSpPr/>
      </xdr:nvCxnSpPr>
      <xdr:spPr>
        <a:xfrm flipV="1">
          <a:off x="21323300" y="1463268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605" name="楕円 604"/>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62485</xdr:rowOff>
    </xdr:from>
    <xdr:to>
      <xdr:col>111</xdr:col>
      <xdr:colOff>177800</xdr:colOff>
      <xdr:row>85</xdr:row>
      <xdr:rowOff>64770</xdr:rowOff>
    </xdr:to>
    <xdr:cxnSp macro="">
      <xdr:nvCxnSpPr>
        <xdr:cNvPr id="606" name="直線コネクタ 605"/>
        <xdr:cNvCxnSpPr/>
      </xdr:nvCxnSpPr>
      <xdr:spPr>
        <a:xfrm flipV="1">
          <a:off x="20434300" y="146357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17780</xdr:rowOff>
    </xdr:from>
    <xdr:to>
      <xdr:col>102</xdr:col>
      <xdr:colOff>165100</xdr:colOff>
      <xdr:row>85</xdr:row>
      <xdr:rowOff>119380</xdr:rowOff>
    </xdr:to>
    <xdr:sp macro="" textlink="">
      <xdr:nvSpPr>
        <xdr:cNvPr id="607" name="楕円 606"/>
        <xdr:cNvSpPr/>
      </xdr:nvSpPr>
      <xdr:spPr>
        <a:xfrm>
          <a:off x="19494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68580</xdr:rowOff>
    </xdr:to>
    <xdr:cxnSp macro="">
      <xdr:nvCxnSpPr>
        <xdr:cNvPr id="608" name="直線コネクタ 607"/>
        <xdr:cNvCxnSpPr/>
      </xdr:nvCxnSpPr>
      <xdr:spPr>
        <a:xfrm flipV="1">
          <a:off x="19545300" y="1463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09"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10"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11"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12"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104412</xdr:rowOff>
    </xdr:from>
    <xdr:ext cx="469744" cy="259045"/>
    <xdr:sp macro="" textlink="">
      <xdr:nvSpPr>
        <xdr:cNvPr id="613" name="n_1mainValue【消防施設】&#10;一人当たり面積"/>
        <xdr:cNvSpPr txBox="1"/>
      </xdr:nvSpPr>
      <xdr:spPr>
        <a:xfrm>
          <a:off x="210757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614" name="n_2main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110507</xdr:rowOff>
    </xdr:from>
    <xdr:ext cx="469744" cy="259045"/>
    <xdr:sp macro="" textlink="">
      <xdr:nvSpPr>
        <xdr:cNvPr id="615" name="n_3mainValue【消防施設】&#10;一人当たり面積"/>
        <xdr:cNvSpPr txBox="1"/>
      </xdr:nvSpPr>
      <xdr:spPr>
        <a:xfrm>
          <a:off x="19310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8" name="テキスト ボックス 62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6" name="テキスト ボックス 63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9" name="直線コネクタ 63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1" name="直線コネクタ 64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3" name="直線コネクタ 64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44"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45" name="フローチャート: 判断 644"/>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46" name="フローチャート: 判断 645"/>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47" name="フローチャート: 判断 646"/>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48" name="フローチャート: 判断 647"/>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49" name="フローチャート: 判断 648"/>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655" name="楕円 654"/>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40657</xdr:rowOff>
    </xdr:from>
    <xdr:ext cx="405111" cy="259045"/>
    <xdr:sp macro="" textlink="">
      <xdr:nvSpPr>
        <xdr:cNvPr id="656" name="【庁舎】&#10;有形固定資産減価償却率該当値テキスト"/>
        <xdr:cNvSpPr txBox="1"/>
      </xdr:nvSpPr>
      <xdr:spPr>
        <a:xfrm>
          <a:off x="16357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161289</xdr:rowOff>
    </xdr:from>
    <xdr:to>
      <xdr:col>81</xdr:col>
      <xdr:colOff>101600</xdr:colOff>
      <xdr:row>104</xdr:row>
      <xdr:rowOff>91439</xdr:rowOff>
    </xdr:to>
    <xdr:sp macro="" textlink="">
      <xdr:nvSpPr>
        <xdr:cNvPr id="657" name="楕円 656"/>
        <xdr:cNvSpPr/>
      </xdr:nvSpPr>
      <xdr:spPr>
        <a:xfrm>
          <a:off x="154305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40639</xdr:rowOff>
    </xdr:from>
    <xdr:to>
      <xdr:col>85</xdr:col>
      <xdr:colOff>127000</xdr:colOff>
      <xdr:row>104</xdr:row>
      <xdr:rowOff>68580</xdr:rowOff>
    </xdr:to>
    <xdr:cxnSp macro="">
      <xdr:nvCxnSpPr>
        <xdr:cNvPr id="658" name="直線コネクタ 657"/>
        <xdr:cNvCxnSpPr/>
      </xdr:nvCxnSpPr>
      <xdr:spPr>
        <a:xfrm>
          <a:off x="15481300" y="178714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92711</xdr:rowOff>
    </xdr:from>
    <xdr:to>
      <xdr:col>76</xdr:col>
      <xdr:colOff>165100</xdr:colOff>
      <xdr:row>104</xdr:row>
      <xdr:rowOff>22861</xdr:rowOff>
    </xdr:to>
    <xdr:sp macro="" textlink="">
      <xdr:nvSpPr>
        <xdr:cNvPr id="659" name="楕円 658"/>
        <xdr:cNvSpPr/>
      </xdr:nvSpPr>
      <xdr:spPr>
        <a:xfrm>
          <a:off x="14541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143511</xdr:rowOff>
    </xdr:from>
    <xdr:to>
      <xdr:col>81</xdr:col>
      <xdr:colOff>50800</xdr:colOff>
      <xdr:row>104</xdr:row>
      <xdr:rowOff>40639</xdr:rowOff>
    </xdr:to>
    <xdr:cxnSp macro="">
      <xdr:nvCxnSpPr>
        <xdr:cNvPr id="660" name="直線コネクタ 659"/>
        <xdr:cNvCxnSpPr/>
      </xdr:nvCxnSpPr>
      <xdr:spPr>
        <a:xfrm>
          <a:off x="14592300" y="17802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57150</xdr:rowOff>
    </xdr:from>
    <xdr:to>
      <xdr:col>72</xdr:col>
      <xdr:colOff>38100</xdr:colOff>
      <xdr:row>103</xdr:row>
      <xdr:rowOff>158750</xdr:rowOff>
    </xdr:to>
    <xdr:sp macro="" textlink="">
      <xdr:nvSpPr>
        <xdr:cNvPr id="661" name="楕円 660"/>
        <xdr:cNvSpPr/>
      </xdr:nvSpPr>
      <xdr:spPr>
        <a:xfrm>
          <a:off x="13652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107950</xdr:rowOff>
    </xdr:from>
    <xdr:to>
      <xdr:col>76</xdr:col>
      <xdr:colOff>114300</xdr:colOff>
      <xdr:row>103</xdr:row>
      <xdr:rowOff>143511</xdr:rowOff>
    </xdr:to>
    <xdr:cxnSp macro="">
      <xdr:nvCxnSpPr>
        <xdr:cNvPr id="662" name="直線コネクタ 661"/>
        <xdr:cNvCxnSpPr/>
      </xdr:nvCxnSpPr>
      <xdr:spPr>
        <a:xfrm>
          <a:off x="13703300" y="177673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663" name="n_1aveValue【庁舎】&#10;有形固定資産減価償却率"/>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664"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65"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66"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107966</xdr:rowOff>
    </xdr:from>
    <xdr:ext cx="405111" cy="259045"/>
    <xdr:sp macro="" textlink="">
      <xdr:nvSpPr>
        <xdr:cNvPr id="667" name="n_1mainValue【庁舎】&#10;有形固定資産減価償却率"/>
        <xdr:cNvSpPr txBox="1"/>
      </xdr:nvSpPr>
      <xdr:spPr>
        <a:xfrm>
          <a:off x="152660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39388</xdr:rowOff>
    </xdr:from>
    <xdr:ext cx="405111" cy="259045"/>
    <xdr:sp macro="" textlink="">
      <xdr:nvSpPr>
        <xdr:cNvPr id="668" name="n_2mainValue【庁舎】&#10;有形固定資産減価償却率"/>
        <xdr:cNvSpPr txBox="1"/>
      </xdr:nvSpPr>
      <xdr:spPr>
        <a:xfrm>
          <a:off x="143897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3827</xdr:rowOff>
    </xdr:from>
    <xdr:ext cx="405111" cy="259045"/>
    <xdr:sp macro="" textlink="">
      <xdr:nvSpPr>
        <xdr:cNvPr id="669" name="n_3mainValue【庁舎】&#10;有形固定資産減価償却率"/>
        <xdr:cNvSpPr txBox="1"/>
      </xdr:nvSpPr>
      <xdr:spPr>
        <a:xfrm>
          <a:off x="13500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93" name="直線コネクタ 692"/>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94"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95" name="直線コネクタ 694"/>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96"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97" name="直線コネクタ 696"/>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98"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99" name="フローチャート: 判断 698"/>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00" name="フローチャート: 判断 699"/>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01" name="フローチャート: 判断 700"/>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02" name="フローチャート: 判断 701"/>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03" name="フローチャート: 判断 702"/>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709" name="楕円 708"/>
        <xdr:cNvSpPr/>
      </xdr:nvSpPr>
      <xdr:spPr>
        <a:xfrm>
          <a:off x="22110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166133</xdr:rowOff>
    </xdr:from>
    <xdr:ext cx="469744" cy="259045"/>
    <xdr:sp macro="" textlink="">
      <xdr:nvSpPr>
        <xdr:cNvPr id="710" name="【庁舎】&#10;一人当たり面積該当値テキスト"/>
        <xdr:cNvSpPr txBox="1"/>
      </xdr:nvSpPr>
      <xdr:spPr>
        <a:xfrm>
          <a:off x="22199600"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24257</xdr:rowOff>
    </xdr:from>
    <xdr:to>
      <xdr:col>112</xdr:col>
      <xdr:colOff>38100</xdr:colOff>
      <xdr:row>107</xdr:row>
      <xdr:rowOff>125857</xdr:rowOff>
    </xdr:to>
    <xdr:sp macro="" textlink="">
      <xdr:nvSpPr>
        <xdr:cNvPr id="711" name="楕円 710"/>
        <xdr:cNvSpPr/>
      </xdr:nvSpPr>
      <xdr:spPr>
        <a:xfrm>
          <a:off x="21272500" y="18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67056</xdr:rowOff>
    </xdr:from>
    <xdr:to>
      <xdr:col>116</xdr:col>
      <xdr:colOff>63500</xdr:colOff>
      <xdr:row>107</xdr:row>
      <xdr:rowOff>75057</xdr:rowOff>
    </xdr:to>
    <xdr:cxnSp macro="">
      <xdr:nvCxnSpPr>
        <xdr:cNvPr id="712" name="直線コネクタ 711"/>
        <xdr:cNvCxnSpPr/>
      </xdr:nvCxnSpPr>
      <xdr:spPr>
        <a:xfrm flipV="1">
          <a:off x="21323300" y="1841220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31496</xdr:rowOff>
    </xdr:from>
    <xdr:to>
      <xdr:col>107</xdr:col>
      <xdr:colOff>101600</xdr:colOff>
      <xdr:row>107</xdr:row>
      <xdr:rowOff>133096</xdr:rowOff>
    </xdr:to>
    <xdr:sp macro="" textlink="">
      <xdr:nvSpPr>
        <xdr:cNvPr id="713" name="楕円 712"/>
        <xdr:cNvSpPr/>
      </xdr:nvSpPr>
      <xdr:spPr>
        <a:xfrm>
          <a:off x="20383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75057</xdr:rowOff>
    </xdr:from>
    <xdr:to>
      <xdr:col>111</xdr:col>
      <xdr:colOff>177800</xdr:colOff>
      <xdr:row>107</xdr:row>
      <xdr:rowOff>82296</xdr:rowOff>
    </xdr:to>
    <xdr:cxnSp macro="">
      <xdr:nvCxnSpPr>
        <xdr:cNvPr id="714" name="直線コネクタ 713"/>
        <xdr:cNvCxnSpPr/>
      </xdr:nvCxnSpPr>
      <xdr:spPr>
        <a:xfrm flipV="1">
          <a:off x="20434300" y="184202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35306</xdr:rowOff>
    </xdr:from>
    <xdr:to>
      <xdr:col>102</xdr:col>
      <xdr:colOff>165100</xdr:colOff>
      <xdr:row>107</xdr:row>
      <xdr:rowOff>136906</xdr:rowOff>
    </xdr:to>
    <xdr:sp macro="" textlink="">
      <xdr:nvSpPr>
        <xdr:cNvPr id="715" name="楕円 714"/>
        <xdr:cNvSpPr/>
      </xdr:nvSpPr>
      <xdr:spPr>
        <a:xfrm>
          <a:off x="19494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82296</xdr:rowOff>
    </xdr:from>
    <xdr:to>
      <xdr:col>107</xdr:col>
      <xdr:colOff>50800</xdr:colOff>
      <xdr:row>107</xdr:row>
      <xdr:rowOff>86106</xdr:rowOff>
    </xdr:to>
    <xdr:cxnSp macro="">
      <xdr:nvCxnSpPr>
        <xdr:cNvPr id="716" name="直線コネクタ 715"/>
        <xdr:cNvCxnSpPr/>
      </xdr:nvCxnSpPr>
      <xdr:spPr>
        <a:xfrm flipV="1">
          <a:off x="19545300" y="18427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17"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18"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19"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20"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116984</xdr:rowOff>
    </xdr:from>
    <xdr:ext cx="469744" cy="259045"/>
    <xdr:sp macro="" textlink="">
      <xdr:nvSpPr>
        <xdr:cNvPr id="721" name="n_1mainValue【庁舎】&#10;一人当たり面積"/>
        <xdr:cNvSpPr txBox="1"/>
      </xdr:nvSpPr>
      <xdr:spPr>
        <a:xfrm>
          <a:off x="21075727" y="1846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124223</xdr:rowOff>
    </xdr:from>
    <xdr:ext cx="469744" cy="259045"/>
    <xdr:sp macro="" textlink="">
      <xdr:nvSpPr>
        <xdr:cNvPr id="722" name="n_2mainValue【庁舎】&#10;一人当たり面積"/>
        <xdr:cNvSpPr txBox="1"/>
      </xdr:nvSpPr>
      <xdr:spPr>
        <a:xfrm>
          <a:off x="20199427" y="1846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128033</xdr:rowOff>
    </xdr:from>
    <xdr:ext cx="469744" cy="259045"/>
    <xdr:sp macro="" textlink="">
      <xdr:nvSpPr>
        <xdr:cNvPr id="723" name="n_3mainValue【庁舎】&#10;一人当たり面積"/>
        <xdr:cNvSpPr txBox="1"/>
      </xdr:nvSpPr>
      <xdr:spPr>
        <a:xfrm>
          <a:off x="19310427"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・本村の特徴として、３村合併のため福祉施設・体育館・消防詰所などの類似施設が多数存在し、類似団体と比較しても多い状況にある中、村民の意向等から各種施設の早急な除却等は困難であるが、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年度より消防関連施設の除却に着手しており、今後も団員数の推移を見ながら、必要な施設の維持管理及び消防施設の除却を計画的に進めていく。また、分析表②に記載のその他施設についても、令和元年度</a:t>
          </a:r>
          <a:r>
            <a:rPr kumimoji="1" lang="ja-JP" altLang="en-US" sz="1100" b="0" i="0" baseline="0">
              <a:solidFill>
                <a:schemeClr val="dk1"/>
              </a:solidFill>
              <a:effectLst/>
              <a:latin typeface="+mn-lt"/>
              <a:ea typeface="+mn-ea"/>
              <a:cs typeface="+mn-cs"/>
            </a:rPr>
            <a:t>に策定した</a:t>
          </a:r>
          <a:r>
            <a:rPr kumimoji="1" lang="ja-JP" altLang="ja-JP" sz="1100" b="0" i="0" baseline="0">
              <a:solidFill>
                <a:schemeClr val="dk1"/>
              </a:solidFill>
              <a:effectLst/>
              <a:latin typeface="+mn-lt"/>
              <a:ea typeface="+mn-ea"/>
              <a:cs typeface="+mn-cs"/>
            </a:rPr>
            <a:t>個別施設計画</a:t>
          </a:r>
          <a:r>
            <a:rPr kumimoji="1" lang="ja-JP" altLang="en-US" sz="1100" b="0" i="0" baseline="0">
              <a:solidFill>
                <a:schemeClr val="dk1"/>
              </a:solidFill>
              <a:effectLst/>
              <a:latin typeface="+mn-lt"/>
              <a:ea typeface="+mn-ea"/>
              <a:cs typeface="+mn-cs"/>
            </a:rPr>
            <a:t>に基づきながら</a:t>
          </a:r>
          <a:r>
            <a:rPr kumimoji="1" lang="ja-JP" altLang="ja-JP" sz="1100" b="0" i="0" baseline="0">
              <a:solidFill>
                <a:schemeClr val="dk1"/>
              </a:solidFill>
              <a:effectLst/>
              <a:latin typeface="+mn-lt"/>
              <a:ea typeface="+mn-ea"/>
              <a:cs typeface="+mn-cs"/>
            </a:rPr>
            <a:t>、計画的に各施設の除却や集約、複合化及び長寿命化を行い本村の財政規模に応じた適切な施設の維持管理に努め</a:t>
          </a:r>
          <a:r>
            <a:rPr kumimoji="1" lang="ja-JP" altLang="en-US" sz="1100" b="0" i="0" baseline="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
4,393
99.47
5,147,478
4,935,295
138,306
2,886,120
3,651,637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過疎化による人口の減少及び高齢化率（</a:t>
          </a:r>
          <a:r>
            <a:rPr kumimoji="1" lang="ja-JP" altLang="en-US"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en-US"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en-US"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45.56</a:t>
          </a:r>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44.86</a:t>
          </a:r>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31</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44.24</a:t>
          </a:r>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43.87%</a:t>
          </a:r>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41.86</a:t>
          </a:r>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40.42</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と年々高齢化率が</a:t>
          </a:r>
          <a:r>
            <a:rPr kumimoji="1" lang="ja-JP" altLang="ja-JP" sz="1000" b="0" i="0" baseline="0">
              <a:solidFill>
                <a:schemeClr val="dk1"/>
              </a:solidFill>
              <a:effectLst/>
              <a:latin typeface="+mn-lt"/>
              <a:ea typeface="+mn-ea"/>
              <a:cs typeface="+mn-cs"/>
            </a:rPr>
            <a:t>上昇</a:t>
          </a:r>
          <a:r>
            <a:rPr kumimoji="1" lang="ja-JP" altLang="en-US" sz="1000" b="0" i="0" baseline="0">
              <a:solidFill>
                <a:schemeClr val="dk1"/>
              </a:solidFill>
              <a:effectLst/>
              <a:latin typeface="+mn-lt"/>
              <a:ea typeface="+mn-ea"/>
              <a:cs typeface="+mn-cs"/>
            </a:rPr>
            <a:t>している。</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また、村内には</a:t>
          </a:r>
          <a:r>
            <a:rPr kumimoji="1" lang="ja-JP" altLang="ja-JP" sz="1000" b="0" i="0" baseline="0">
              <a:solidFill>
                <a:schemeClr val="dk1"/>
              </a:solidFill>
              <a:effectLst/>
              <a:latin typeface="+mn-lt"/>
              <a:ea typeface="+mn-ea"/>
              <a:cs typeface="+mn-cs"/>
            </a:rPr>
            <a:t>中心となる産業がないこと等により税収等の自主財源が乏しいことから、類似団体平均を下回る状況が続いている。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定員適正化計画に基づき適正な定員管理（退職補充２０％）に努めるとともに、事務事業の一層の効率化を進め、健全な財政運営に取り組む。</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xdr:cNvCxnSpPr/>
      </xdr:nvCxnSpPr>
      <xdr:spPr>
        <a:xfrm>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96" name="テキスト ボックス 95"/>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ここ数年、</a:t>
          </a:r>
          <a:r>
            <a:rPr kumimoji="1" lang="ja-JP" altLang="ja-JP" sz="1000" b="0" i="0" baseline="0">
              <a:solidFill>
                <a:schemeClr val="dk1"/>
              </a:solidFill>
              <a:effectLst/>
              <a:latin typeface="+mn-lt"/>
              <a:ea typeface="+mn-ea"/>
              <a:cs typeface="+mn-cs"/>
            </a:rPr>
            <a:t>民間資金の繰上償還等による地方債現在高の減少により、公債費が減少していることや、定員適正化計画に基づく退職者不補充・新規採用者抑制の取り組みによる人件費の減少などにより類似団体平均を下回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この数値を高めるには、税収等の自主財源の急激な増加は見込めない。</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自主財源が少なく交付税等の依存財源が大きい財政構造のため、交付税等の増減により数値が左右されることも多いが、増加傾向にある扶助費や維持補修費等を考慮し、引き続き地方債発行の抑制や公共施設の在り方を検証し経常経費削減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29845</xdr:rowOff>
    </xdr:to>
    <xdr:cxnSp macro="">
      <xdr:nvCxnSpPr>
        <xdr:cNvPr id="131" name="直線コネクタ 130"/>
        <xdr:cNvCxnSpPr/>
      </xdr:nvCxnSpPr>
      <xdr:spPr>
        <a:xfrm flipV="1">
          <a:off x="4114800" y="1082717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29845</xdr:rowOff>
    </xdr:to>
    <xdr:cxnSp macro="">
      <xdr:nvCxnSpPr>
        <xdr:cNvPr id="134" name="直線コネクタ 133"/>
        <xdr:cNvCxnSpPr/>
      </xdr:nvCxnSpPr>
      <xdr:spPr>
        <a:xfrm>
          <a:off x="3225800" y="1073065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100754</xdr:rowOff>
    </xdr:to>
    <xdr:cxnSp macro="">
      <xdr:nvCxnSpPr>
        <xdr:cNvPr id="137" name="直線コネクタ 136"/>
        <xdr:cNvCxnSpPr/>
      </xdr:nvCxnSpPr>
      <xdr:spPr>
        <a:xfrm>
          <a:off x="2336800" y="106582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51012</xdr:rowOff>
    </xdr:from>
    <xdr:to>
      <xdr:col>11</xdr:col>
      <xdr:colOff>31750</xdr:colOff>
      <xdr:row>62</xdr:row>
      <xdr:rowOff>28363</xdr:rowOff>
    </xdr:to>
    <xdr:cxnSp macro="">
      <xdr:nvCxnSpPr>
        <xdr:cNvPr id="140" name="直線コネクタ 139"/>
        <xdr:cNvCxnSpPr/>
      </xdr:nvCxnSpPr>
      <xdr:spPr>
        <a:xfrm>
          <a:off x="1447800" y="1050946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0" name="楕円 149"/>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1"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2" name="楕円 151"/>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3" name="テキスト ボックス 152"/>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4" name="楕円 153"/>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5" name="テキスト ボックス 154"/>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6" name="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7" name="テキスト ボックス 156"/>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212</xdr:rowOff>
    </xdr:from>
    <xdr:to>
      <xdr:col>7</xdr:col>
      <xdr:colOff>31750</xdr:colOff>
      <xdr:row>61</xdr:row>
      <xdr:rowOff>101812</xdr:rowOff>
    </xdr:to>
    <xdr:sp macro="" textlink="">
      <xdr:nvSpPr>
        <xdr:cNvPr id="158" name="楕円 157"/>
        <xdr:cNvSpPr/>
      </xdr:nvSpPr>
      <xdr:spPr>
        <a:xfrm>
          <a:off x="1397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111989</xdr:rowOff>
    </xdr:from>
    <xdr:ext cx="762000" cy="259045"/>
    <xdr:sp macro="" textlink="">
      <xdr:nvSpPr>
        <xdr:cNvPr id="159" name="テキスト ボックス 158"/>
        <xdr:cNvSpPr txBox="1"/>
      </xdr:nvSpPr>
      <xdr:spPr>
        <a:xfrm>
          <a:off x="1066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合併に伴う職員、施設等をそのまま引き継いでいることが、年々増加している要因となっている</a:t>
          </a:r>
          <a:r>
            <a:rPr kumimoji="1" lang="ja-JP" altLang="en-US" sz="1000" b="0" i="0" baseline="0">
              <a:solidFill>
                <a:schemeClr val="dk1"/>
              </a:solidFill>
              <a:effectLst/>
              <a:latin typeface="+mn-lt"/>
              <a:ea typeface="+mn-ea"/>
              <a:cs typeface="+mn-cs"/>
            </a:rPr>
            <a:t>、公共施設等総合管理計画に沿って、施設の廃止や統廃合を進めていく。</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人件費は、定員適正化計画に基づく新規採用の抑制（退職補充２０％）等により減少しているが、物件費が増加となっている。ただし、人口の減少により</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人当たりの金額が増加したことも大きな要因となっている。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引き続き、定員適正化計画に沿った新規採用の抑制等を図り（退職補充２０％）、行政コスト削減に努め、加えて人口減少対策を実施する必要がある。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52470</xdr:rowOff>
    </xdr:from>
    <xdr:to>
      <xdr:col>23</xdr:col>
      <xdr:colOff>133350</xdr:colOff>
      <xdr:row>82</xdr:row>
      <xdr:rowOff>69371</xdr:rowOff>
    </xdr:to>
    <xdr:cxnSp macro="">
      <xdr:nvCxnSpPr>
        <xdr:cNvPr id="195" name="直線コネクタ 194"/>
        <xdr:cNvCxnSpPr/>
      </xdr:nvCxnSpPr>
      <xdr:spPr>
        <a:xfrm>
          <a:off x="4114800" y="14111370"/>
          <a:ext cx="8382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35841</xdr:rowOff>
    </xdr:from>
    <xdr:to>
      <xdr:col>19</xdr:col>
      <xdr:colOff>133350</xdr:colOff>
      <xdr:row>82</xdr:row>
      <xdr:rowOff>52470</xdr:rowOff>
    </xdr:to>
    <xdr:cxnSp macro="">
      <xdr:nvCxnSpPr>
        <xdr:cNvPr id="198" name="直線コネクタ 197"/>
        <xdr:cNvCxnSpPr/>
      </xdr:nvCxnSpPr>
      <xdr:spPr>
        <a:xfrm>
          <a:off x="3225800" y="14094741"/>
          <a:ext cx="889000" cy="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35841</xdr:rowOff>
    </xdr:from>
    <xdr:to>
      <xdr:col>15</xdr:col>
      <xdr:colOff>82550</xdr:colOff>
      <xdr:row>82</xdr:row>
      <xdr:rowOff>64506</xdr:rowOff>
    </xdr:to>
    <xdr:cxnSp macro="">
      <xdr:nvCxnSpPr>
        <xdr:cNvPr id="201" name="直線コネクタ 200"/>
        <xdr:cNvCxnSpPr/>
      </xdr:nvCxnSpPr>
      <xdr:spPr>
        <a:xfrm flipV="1">
          <a:off x="2336800" y="14094741"/>
          <a:ext cx="889000"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39354</xdr:rowOff>
    </xdr:from>
    <xdr:to>
      <xdr:col>11</xdr:col>
      <xdr:colOff>31750</xdr:colOff>
      <xdr:row>82</xdr:row>
      <xdr:rowOff>64506</xdr:rowOff>
    </xdr:to>
    <xdr:cxnSp macro="">
      <xdr:nvCxnSpPr>
        <xdr:cNvPr id="204" name="直線コネクタ 203"/>
        <xdr:cNvCxnSpPr/>
      </xdr:nvCxnSpPr>
      <xdr:spPr>
        <a:xfrm>
          <a:off x="1447800" y="14098254"/>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18571</xdr:rowOff>
    </xdr:from>
    <xdr:to>
      <xdr:col>23</xdr:col>
      <xdr:colOff>184150</xdr:colOff>
      <xdr:row>82</xdr:row>
      <xdr:rowOff>120171</xdr:rowOff>
    </xdr:to>
    <xdr:sp macro="" textlink="">
      <xdr:nvSpPr>
        <xdr:cNvPr id="214" name="楕円 213"/>
        <xdr:cNvSpPr/>
      </xdr:nvSpPr>
      <xdr:spPr>
        <a:xfrm>
          <a:off x="4902200" y="140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35098</xdr:rowOff>
    </xdr:from>
    <xdr:ext cx="762000" cy="259045"/>
    <xdr:sp macro="" textlink="">
      <xdr:nvSpPr>
        <xdr:cNvPr id="215" name="人件費・物件費等の状況該当値テキスト"/>
        <xdr:cNvSpPr txBox="1"/>
      </xdr:nvSpPr>
      <xdr:spPr>
        <a:xfrm>
          <a:off x="5041900" y="139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1670</xdr:rowOff>
    </xdr:from>
    <xdr:to>
      <xdr:col>19</xdr:col>
      <xdr:colOff>184150</xdr:colOff>
      <xdr:row>82</xdr:row>
      <xdr:rowOff>103270</xdr:rowOff>
    </xdr:to>
    <xdr:sp macro="" textlink="">
      <xdr:nvSpPr>
        <xdr:cNvPr id="216" name="楕円 215"/>
        <xdr:cNvSpPr/>
      </xdr:nvSpPr>
      <xdr:spPr>
        <a:xfrm>
          <a:off x="4064000" y="140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113447</xdr:rowOff>
    </xdr:from>
    <xdr:ext cx="736600" cy="259045"/>
    <xdr:sp macro="" textlink="">
      <xdr:nvSpPr>
        <xdr:cNvPr id="217" name="テキスト ボックス 216"/>
        <xdr:cNvSpPr txBox="1"/>
      </xdr:nvSpPr>
      <xdr:spPr>
        <a:xfrm>
          <a:off x="3733800" y="1382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156491</xdr:rowOff>
    </xdr:from>
    <xdr:to>
      <xdr:col>15</xdr:col>
      <xdr:colOff>133350</xdr:colOff>
      <xdr:row>82</xdr:row>
      <xdr:rowOff>86641</xdr:rowOff>
    </xdr:to>
    <xdr:sp macro="" textlink="">
      <xdr:nvSpPr>
        <xdr:cNvPr id="218" name="楕円 217"/>
        <xdr:cNvSpPr/>
      </xdr:nvSpPr>
      <xdr:spPr>
        <a:xfrm>
          <a:off x="3175000" y="140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96818</xdr:rowOff>
    </xdr:from>
    <xdr:ext cx="762000" cy="259045"/>
    <xdr:sp macro="" textlink="">
      <xdr:nvSpPr>
        <xdr:cNvPr id="219" name="テキスト ボックス 218"/>
        <xdr:cNvSpPr txBox="1"/>
      </xdr:nvSpPr>
      <xdr:spPr>
        <a:xfrm>
          <a:off x="2844800" y="1381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13706</xdr:rowOff>
    </xdr:from>
    <xdr:to>
      <xdr:col>11</xdr:col>
      <xdr:colOff>82550</xdr:colOff>
      <xdr:row>82</xdr:row>
      <xdr:rowOff>115306</xdr:rowOff>
    </xdr:to>
    <xdr:sp macro="" textlink="">
      <xdr:nvSpPr>
        <xdr:cNvPr id="220" name="楕円 219"/>
        <xdr:cNvSpPr/>
      </xdr:nvSpPr>
      <xdr:spPr>
        <a:xfrm>
          <a:off x="2286000" y="140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125483</xdr:rowOff>
    </xdr:from>
    <xdr:ext cx="762000" cy="259045"/>
    <xdr:sp macro="" textlink="">
      <xdr:nvSpPr>
        <xdr:cNvPr id="221" name="テキスト ボックス 220"/>
        <xdr:cNvSpPr txBox="1"/>
      </xdr:nvSpPr>
      <xdr:spPr>
        <a:xfrm>
          <a:off x="1955800" y="1384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160004</xdr:rowOff>
    </xdr:from>
    <xdr:to>
      <xdr:col>7</xdr:col>
      <xdr:colOff>31750</xdr:colOff>
      <xdr:row>82</xdr:row>
      <xdr:rowOff>90154</xdr:rowOff>
    </xdr:to>
    <xdr:sp macro="" textlink="">
      <xdr:nvSpPr>
        <xdr:cNvPr id="222" name="楕円 221"/>
        <xdr:cNvSpPr/>
      </xdr:nvSpPr>
      <xdr:spPr>
        <a:xfrm>
          <a:off x="1397000" y="140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100331</xdr:rowOff>
    </xdr:from>
    <xdr:ext cx="762000" cy="259045"/>
    <xdr:sp macro="" textlink="">
      <xdr:nvSpPr>
        <xdr:cNvPr id="223" name="テキスト ボックス 222"/>
        <xdr:cNvSpPr txBox="1"/>
      </xdr:nvSpPr>
      <xdr:spPr>
        <a:xfrm>
          <a:off x="1066800" y="1381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実施済みの給与抑制や退職・経験年数階層の変動により類似団体平均を下回っている。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今後も勤務評定制度等を通じ、適正化に努める。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87</xdr:row>
      <xdr:rowOff>131234</xdr:rowOff>
    </xdr:to>
    <xdr:cxnSp macro="">
      <xdr:nvCxnSpPr>
        <xdr:cNvPr id="257" name="直線コネクタ 256"/>
        <xdr:cNvCxnSpPr/>
      </xdr:nvCxnSpPr>
      <xdr:spPr>
        <a:xfrm>
          <a:off x="16179800" y="150232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34713</xdr:rowOff>
    </xdr:from>
    <xdr:to>
      <xdr:col>77</xdr:col>
      <xdr:colOff>44450</xdr:colOff>
      <xdr:row>87</xdr:row>
      <xdr:rowOff>107104</xdr:rowOff>
    </xdr:to>
    <xdr:cxnSp macro="">
      <xdr:nvCxnSpPr>
        <xdr:cNvPr id="260" name="直線コネクタ 259"/>
        <xdr:cNvCxnSpPr/>
      </xdr:nvCxnSpPr>
      <xdr:spPr>
        <a:xfrm>
          <a:off x="15290800" y="149508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58843</xdr:rowOff>
    </xdr:to>
    <xdr:cxnSp macro="">
      <xdr:nvCxnSpPr>
        <xdr:cNvPr id="263" name="直線コネクタ 262"/>
        <xdr:cNvCxnSpPr/>
      </xdr:nvCxnSpPr>
      <xdr:spPr>
        <a:xfrm flipV="1">
          <a:off x="14401800" y="149508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87</xdr:row>
      <xdr:rowOff>58843</xdr:rowOff>
    </xdr:to>
    <xdr:cxnSp macro="">
      <xdr:nvCxnSpPr>
        <xdr:cNvPr id="266" name="直線コネクタ 265"/>
        <xdr:cNvCxnSpPr/>
      </xdr:nvCxnSpPr>
      <xdr:spPr>
        <a:xfrm>
          <a:off x="13512800" y="14974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96961</xdr:rowOff>
    </xdr:from>
    <xdr:ext cx="762000" cy="259045"/>
    <xdr:sp macro="" textlink="">
      <xdr:nvSpPr>
        <xdr:cNvPr id="277" name="給与水準   （国との比較）該当値テキスト"/>
        <xdr:cNvSpPr txBox="1"/>
      </xdr:nvSpPr>
      <xdr:spPr>
        <a:xfrm>
          <a:off x="171069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8" name="楕円 277"/>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168081</xdr:rowOff>
    </xdr:from>
    <xdr:ext cx="736600" cy="259045"/>
    <xdr:sp macro="" textlink="">
      <xdr:nvSpPr>
        <xdr:cNvPr id="279" name="テキスト ボックス 278"/>
        <xdr:cNvSpPr txBox="1"/>
      </xdr:nvSpPr>
      <xdr:spPr>
        <a:xfrm>
          <a:off x="15798800" y="1474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80" name="楕円 279"/>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95690</xdr:rowOff>
    </xdr:from>
    <xdr:ext cx="762000" cy="259045"/>
    <xdr:sp macro="" textlink="">
      <xdr:nvSpPr>
        <xdr:cNvPr id="281" name="テキスト ボックス 280"/>
        <xdr:cNvSpPr txBox="1"/>
      </xdr:nvSpPr>
      <xdr:spPr>
        <a:xfrm>
          <a:off x="14909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xdr:rowOff>
    </xdr:from>
    <xdr:to>
      <xdr:col>68</xdr:col>
      <xdr:colOff>203200</xdr:colOff>
      <xdr:row>87</xdr:row>
      <xdr:rowOff>109643</xdr:rowOff>
    </xdr:to>
    <xdr:sp macro="" textlink="">
      <xdr:nvSpPr>
        <xdr:cNvPr id="282" name="楕円 281"/>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119820</xdr:rowOff>
    </xdr:from>
    <xdr:ext cx="762000" cy="259045"/>
    <xdr:sp macro="" textlink="">
      <xdr:nvSpPr>
        <xdr:cNvPr id="283" name="テキスト ボックス 282"/>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xdr:rowOff>
    </xdr:from>
    <xdr:to>
      <xdr:col>64</xdr:col>
      <xdr:colOff>152400</xdr:colOff>
      <xdr:row>87</xdr:row>
      <xdr:rowOff>109643</xdr:rowOff>
    </xdr:to>
    <xdr:sp macro="" textlink="">
      <xdr:nvSpPr>
        <xdr:cNvPr id="284" name="楕円 283"/>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119820</xdr:rowOff>
    </xdr:from>
    <xdr:ext cx="762000" cy="259045"/>
    <xdr:sp macro="" textlink="">
      <xdr:nvSpPr>
        <xdr:cNvPr id="285" name="テキスト ボックス 284"/>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類似団体平均を下回って推移していたのは、合併に伴い旧村の職員</a:t>
          </a:r>
          <a:r>
            <a:rPr kumimoji="1" lang="en-US" altLang="ja-JP" sz="1000" b="0" i="0" baseline="0">
              <a:solidFill>
                <a:schemeClr val="dk1"/>
              </a:solidFill>
              <a:effectLst/>
              <a:latin typeface="+mn-lt"/>
              <a:ea typeface="+mn-ea"/>
              <a:cs typeface="+mn-cs"/>
            </a:rPr>
            <a:t>133</a:t>
          </a:r>
          <a:r>
            <a:rPr kumimoji="1" lang="ja-JP" altLang="ja-JP" sz="1000" b="0" i="0" baseline="0">
              <a:solidFill>
                <a:schemeClr val="dk1"/>
              </a:solidFill>
              <a:effectLst/>
              <a:latin typeface="+mn-lt"/>
              <a:ea typeface="+mn-ea"/>
              <a:cs typeface="+mn-cs"/>
            </a:rPr>
            <a:t>人がそのまま引き継がれていることが主要因となっている。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23</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月に第２次定員適正化計画の策定を行い（退職補充２０％）、これを着実に実施して定員規模の適正化を図っており、平成</a:t>
          </a:r>
          <a:r>
            <a:rPr kumimoji="1" lang="en-US" altLang="ja-JP" sz="1000" b="0" i="0" baseline="0">
              <a:solidFill>
                <a:schemeClr val="dk1"/>
              </a:solidFill>
              <a:effectLst/>
              <a:latin typeface="+mn-lt"/>
              <a:ea typeface="+mn-ea"/>
              <a:cs typeface="+mn-cs"/>
            </a:rPr>
            <a:t>26</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101</a:t>
          </a:r>
          <a:r>
            <a:rPr kumimoji="1" lang="ja-JP" altLang="ja-JP" sz="1000" b="0" i="0" baseline="0">
              <a:solidFill>
                <a:schemeClr val="dk1"/>
              </a:solidFill>
              <a:effectLst/>
              <a:latin typeface="+mn-lt"/>
              <a:ea typeface="+mn-ea"/>
              <a:cs typeface="+mn-cs"/>
            </a:rPr>
            <a:t>人、平成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94</a:t>
          </a:r>
          <a:r>
            <a:rPr kumimoji="1" lang="ja-JP" altLang="ja-JP" sz="1000" b="0" i="0" baseline="0">
              <a:solidFill>
                <a:schemeClr val="dk1"/>
              </a:solidFill>
              <a:effectLst/>
              <a:latin typeface="+mn-lt"/>
              <a:ea typeface="+mn-ea"/>
              <a:cs typeface="+mn-cs"/>
            </a:rPr>
            <a:t>人、平成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88</a:t>
          </a:r>
          <a:r>
            <a:rPr kumimoji="1" lang="ja-JP" altLang="ja-JP" sz="1000" b="0" i="0" baseline="0">
              <a:solidFill>
                <a:schemeClr val="dk1"/>
              </a:solidFill>
              <a:effectLst/>
              <a:latin typeface="+mn-lt"/>
              <a:ea typeface="+mn-ea"/>
              <a:cs typeface="+mn-cs"/>
            </a:rPr>
            <a:t>人、平成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83</a:t>
          </a:r>
          <a:r>
            <a:rPr kumimoji="1" lang="ja-JP" altLang="ja-JP" sz="1000" b="0" i="0" baseline="0">
              <a:solidFill>
                <a:schemeClr val="dk1"/>
              </a:solidFill>
              <a:effectLst/>
              <a:latin typeface="+mn-lt"/>
              <a:ea typeface="+mn-ea"/>
              <a:cs typeface="+mn-cs"/>
            </a:rPr>
            <a:t>人　平成</a:t>
          </a:r>
          <a:r>
            <a:rPr kumimoji="1" lang="en-US" altLang="ja-JP" sz="1000" b="0" i="0" baseline="0">
              <a:solidFill>
                <a:schemeClr val="dk1"/>
              </a:solidFill>
              <a:effectLst/>
              <a:latin typeface="+mn-lt"/>
              <a:ea typeface="+mn-ea"/>
              <a:cs typeface="+mn-cs"/>
            </a:rPr>
            <a:t>31</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78</a:t>
          </a:r>
          <a:r>
            <a:rPr kumimoji="1" lang="ja-JP" altLang="ja-JP" sz="1000" b="0" i="0" baseline="0">
              <a:solidFill>
                <a:schemeClr val="dk1"/>
              </a:solidFill>
              <a:effectLst/>
              <a:latin typeface="+mn-lt"/>
              <a:ea typeface="+mn-ea"/>
              <a:cs typeface="+mn-cs"/>
            </a:rPr>
            <a:t>人</a:t>
          </a:r>
          <a:r>
            <a:rPr kumimoji="1" lang="ja-JP" altLang="en-US"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2</a:t>
          </a:r>
          <a:r>
            <a:rPr kumimoji="1" lang="ja-JP" altLang="en-US"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4</a:t>
          </a:r>
          <a:r>
            <a:rPr kumimoji="1" lang="ja-JP" altLang="en-US"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en-US"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78</a:t>
          </a:r>
          <a:r>
            <a:rPr kumimoji="1" lang="ja-JP" altLang="en-US" sz="1000" b="0" i="0" baseline="0">
              <a:solidFill>
                <a:schemeClr val="dk1"/>
              </a:solidFill>
              <a:effectLst/>
              <a:latin typeface="+mn-lt"/>
              <a:ea typeface="+mn-ea"/>
              <a:cs typeface="+mn-cs"/>
            </a:rPr>
            <a:t>人、今後も退職補充</a:t>
          </a:r>
          <a:r>
            <a:rPr kumimoji="1" lang="en-US" altLang="ja-JP" sz="1000" b="0" i="0" baseline="0">
              <a:solidFill>
                <a:schemeClr val="dk1"/>
              </a:solidFill>
              <a:effectLst/>
              <a:latin typeface="+mn-lt"/>
              <a:ea typeface="+mn-ea"/>
              <a:cs typeface="+mn-cs"/>
            </a:rPr>
            <a:t>20%</a:t>
          </a:r>
          <a:r>
            <a:rPr kumimoji="1" lang="ja-JP" altLang="en-US" sz="1000" b="0" i="0" baseline="0">
              <a:solidFill>
                <a:schemeClr val="dk1"/>
              </a:solidFill>
              <a:effectLst/>
              <a:latin typeface="+mn-lt"/>
              <a:ea typeface="+mn-ea"/>
              <a:cs typeface="+mn-cs"/>
            </a:rPr>
            <a:t>に心がけ適正補充に心がける。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60688</xdr:rowOff>
    </xdr:from>
    <xdr:to>
      <xdr:col>81</xdr:col>
      <xdr:colOff>44450</xdr:colOff>
      <xdr:row>59</xdr:row>
      <xdr:rowOff>79647</xdr:rowOff>
    </xdr:to>
    <xdr:cxnSp macro="">
      <xdr:nvCxnSpPr>
        <xdr:cNvPr id="322" name="直線コネクタ 321"/>
        <xdr:cNvCxnSpPr/>
      </xdr:nvCxnSpPr>
      <xdr:spPr>
        <a:xfrm>
          <a:off x="16179800" y="10176238"/>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60688</xdr:rowOff>
    </xdr:from>
    <xdr:to>
      <xdr:col>77</xdr:col>
      <xdr:colOff>44450</xdr:colOff>
      <xdr:row>59</xdr:row>
      <xdr:rowOff>65859</xdr:rowOff>
    </xdr:to>
    <xdr:cxnSp macro="">
      <xdr:nvCxnSpPr>
        <xdr:cNvPr id="325" name="直線コネクタ 324"/>
        <xdr:cNvCxnSpPr/>
      </xdr:nvCxnSpPr>
      <xdr:spPr>
        <a:xfrm flipV="1">
          <a:off x="15290800" y="101762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65859</xdr:rowOff>
    </xdr:from>
    <xdr:to>
      <xdr:col>72</xdr:col>
      <xdr:colOff>203200</xdr:colOff>
      <xdr:row>59</xdr:row>
      <xdr:rowOff>70340</xdr:rowOff>
    </xdr:to>
    <xdr:cxnSp macro="">
      <xdr:nvCxnSpPr>
        <xdr:cNvPr id="328" name="直線コネクタ 327"/>
        <xdr:cNvCxnSpPr/>
      </xdr:nvCxnSpPr>
      <xdr:spPr>
        <a:xfrm flipV="1">
          <a:off x="14401800" y="10181409"/>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70340</xdr:rowOff>
    </xdr:from>
    <xdr:to>
      <xdr:col>68</xdr:col>
      <xdr:colOff>152400</xdr:colOff>
      <xdr:row>59</xdr:row>
      <xdr:rowOff>78958</xdr:rowOff>
    </xdr:to>
    <xdr:cxnSp macro="">
      <xdr:nvCxnSpPr>
        <xdr:cNvPr id="331" name="直線コネクタ 330"/>
        <xdr:cNvCxnSpPr/>
      </xdr:nvCxnSpPr>
      <xdr:spPr>
        <a:xfrm flipV="1">
          <a:off x="13512800" y="1018589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1" name="楕円 340"/>
        <xdr:cNvSpPr/>
      </xdr:nvSpPr>
      <xdr:spPr>
        <a:xfrm>
          <a:off x="16967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45374</xdr:rowOff>
    </xdr:from>
    <xdr:ext cx="762000" cy="259045"/>
    <xdr:sp macro="" textlink="">
      <xdr:nvSpPr>
        <xdr:cNvPr id="342" name="定員管理の状況該当値テキスト"/>
        <xdr:cNvSpPr txBox="1"/>
      </xdr:nvSpPr>
      <xdr:spPr>
        <a:xfrm>
          <a:off x="17106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9888</xdr:rowOff>
    </xdr:from>
    <xdr:to>
      <xdr:col>77</xdr:col>
      <xdr:colOff>95250</xdr:colOff>
      <xdr:row>59</xdr:row>
      <xdr:rowOff>111488</xdr:rowOff>
    </xdr:to>
    <xdr:sp macro="" textlink="">
      <xdr:nvSpPr>
        <xdr:cNvPr id="343" name="楕円 342"/>
        <xdr:cNvSpPr/>
      </xdr:nvSpPr>
      <xdr:spPr>
        <a:xfrm>
          <a:off x="161290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121665</xdr:rowOff>
    </xdr:from>
    <xdr:ext cx="736600" cy="259045"/>
    <xdr:sp macro="" textlink="">
      <xdr:nvSpPr>
        <xdr:cNvPr id="344" name="テキスト ボックス 343"/>
        <xdr:cNvSpPr txBox="1"/>
      </xdr:nvSpPr>
      <xdr:spPr>
        <a:xfrm>
          <a:off x="15798800" y="989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15059</xdr:rowOff>
    </xdr:from>
    <xdr:to>
      <xdr:col>73</xdr:col>
      <xdr:colOff>44450</xdr:colOff>
      <xdr:row>59</xdr:row>
      <xdr:rowOff>116659</xdr:rowOff>
    </xdr:to>
    <xdr:sp macro="" textlink="">
      <xdr:nvSpPr>
        <xdr:cNvPr id="345" name="楕円 344"/>
        <xdr:cNvSpPr/>
      </xdr:nvSpPr>
      <xdr:spPr>
        <a:xfrm>
          <a:off x="15240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126836</xdr:rowOff>
    </xdr:from>
    <xdr:ext cx="762000" cy="259045"/>
    <xdr:sp macro="" textlink="">
      <xdr:nvSpPr>
        <xdr:cNvPr id="346" name="テキスト ボックス 345"/>
        <xdr:cNvSpPr txBox="1"/>
      </xdr:nvSpPr>
      <xdr:spPr>
        <a:xfrm>
          <a:off x="14909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19540</xdr:rowOff>
    </xdr:from>
    <xdr:to>
      <xdr:col>68</xdr:col>
      <xdr:colOff>203200</xdr:colOff>
      <xdr:row>59</xdr:row>
      <xdr:rowOff>121140</xdr:rowOff>
    </xdr:to>
    <xdr:sp macro="" textlink="">
      <xdr:nvSpPr>
        <xdr:cNvPr id="347" name="楕円 346"/>
        <xdr:cNvSpPr/>
      </xdr:nvSpPr>
      <xdr:spPr>
        <a:xfrm>
          <a:off x="14351000" y="101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131317</xdr:rowOff>
    </xdr:from>
    <xdr:ext cx="762000" cy="259045"/>
    <xdr:sp macro="" textlink="">
      <xdr:nvSpPr>
        <xdr:cNvPr id="348" name="テキスト ボックス 347"/>
        <xdr:cNvSpPr txBox="1"/>
      </xdr:nvSpPr>
      <xdr:spPr>
        <a:xfrm>
          <a:off x="14020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28158</xdr:rowOff>
    </xdr:from>
    <xdr:to>
      <xdr:col>64</xdr:col>
      <xdr:colOff>152400</xdr:colOff>
      <xdr:row>59</xdr:row>
      <xdr:rowOff>129758</xdr:rowOff>
    </xdr:to>
    <xdr:sp macro="" textlink="">
      <xdr:nvSpPr>
        <xdr:cNvPr id="349" name="楕円 348"/>
        <xdr:cNvSpPr/>
      </xdr:nvSpPr>
      <xdr:spPr>
        <a:xfrm>
          <a:off x="13462000" y="101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139935</xdr:rowOff>
    </xdr:from>
    <xdr:ext cx="762000" cy="259045"/>
    <xdr:sp macro="" textlink="">
      <xdr:nvSpPr>
        <xdr:cNvPr id="350" name="テキスト ボックス 349"/>
        <xdr:cNvSpPr txBox="1"/>
      </xdr:nvSpPr>
      <xdr:spPr>
        <a:xfrm>
          <a:off x="13131800" y="991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合併前の旧村で借入た地方債の償還により高い数値を推移してきたが、補償金免除繰上償還や任意の繰上げ償還等を実施してきたことにより年々減少傾向にある。</a:t>
          </a:r>
          <a:endParaRPr lang="en-US" altLang="ja-JP" sz="1000">
            <a:effectLst/>
          </a:endParaRPr>
        </a:p>
        <a:p>
          <a:pPr eaLnBrk="1" fontAlgn="auto" latinLnBrk="0" hangingPunct="1"/>
          <a:r>
            <a:rPr lang="ja-JP" altLang="en-US" sz="1000">
              <a:solidFill>
                <a:schemeClr val="dk1"/>
              </a:solidFill>
              <a:effectLst/>
              <a:latin typeface="+mn-lt"/>
              <a:ea typeface="+mn-ea"/>
              <a:cs typeface="+mn-cs"/>
            </a:rPr>
            <a:t>　令和元年度は</a:t>
          </a:r>
          <a:r>
            <a:rPr lang="ja-JP" altLang="ja-JP" sz="1000">
              <a:solidFill>
                <a:schemeClr val="dk1"/>
              </a:solidFill>
              <a:effectLst/>
              <a:latin typeface="+mn-lt"/>
              <a:ea typeface="+mn-ea"/>
              <a:cs typeface="+mn-cs"/>
            </a:rPr>
            <a:t>分母となる数値が交付税等の減少により約</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5,400</a:t>
          </a:r>
          <a:r>
            <a:rPr lang="ja-JP" altLang="ja-JP" sz="1000">
              <a:solidFill>
                <a:schemeClr val="dk1"/>
              </a:solidFill>
              <a:effectLst/>
              <a:latin typeface="+mn-lt"/>
              <a:ea typeface="+mn-ea"/>
              <a:cs typeface="+mn-cs"/>
            </a:rPr>
            <a:t>万円減少したのに対し、分子となる元利償還金及び公営企業の地方債の償還の財源に充てられたと認められる繰入金等は、約</a:t>
          </a:r>
          <a:r>
            <a:rPr lang="en-US" altLang="ja-JP" sz="1000">
              <a:solidFill>
                <a:schemeClr val="dk1"/>
              </a:solidFill>
              <a:effectLst/>
              <a:latin typeface="+mn-lt"/>
              <a:ea typeface="+mn-ea"/>
              <a:cs typeface="+mn-cs"/>
            </a:rPr>
            <a:t>70</a:t>
          </a:r>
          <a:r>
            <a:rPr lang="ja-JP" altLang="ja-JP" sz="1000">
              <a:solidFill>
                <a:schemeClr val="dk1"/>
              </a:solidFill>
              <a:effectLst/>
              <a:latin typeface="+mn-lt"/>
              <a:ea typeface="+mn-ea"/>
              <a:cs typeface="+mn-cs"/>
            </a:rPr>
            <a:t>万円の増加で</a:t>
          </a:r>
          <a:r>
            <a:rPr lang="ja-JP" altLang="en-US" sz="1000">
              <a:solidFill>
                <a:schemeClr val="dk1"/>
              </a:solidFill>
              <a:effectLst/>
              <a:latin typeface="+mn-lt"/>
              <a:ea typeface="+mn-ea"/>
              <a:cs typeface="+mn-cs"/>
            </a:rPr>
            <a:t>上昇要因となっている。</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類似団体を下回る結果となったが、今後も財政状況を考慮しながら</a:t>
          </a:r>
          <a:r>
            <a:rPr kumimoji="1" lang="ja-JP" altLang="en-US" sz="1000" b="0" i="0" baseline="0">
              <a:solidFill>
                <a:schemeClr val="dk1"/>
              </a:solidFill>
              <a:effectLst/>
              <a:latin typeface="+mn-lt"/>
              <a:ea typeface="+mn-ea"/>
              <a:cs typeface="+mn-cs"/>
            </a:rPr>
            <a:t>積極的に</a:t>
          </a:r>
          <a:r>
            <a:rPr kumimoji="1" lang="ja-JP" altLang="ja-JP" sz="1000" b="0" i="0" baseline="0">
              <a:solidFill>
                <a:schemeClr val="dk1"/>
              </a:solidFill>
              <a:effectLst/>
              <a:latin typeface="+mn-lt"/>
              <a:ea typeface="+mn-ea"/>
              <a:cs typeface="+mn-cs"/>
            </a:rPr>
            <a:t>繰上償還等を実施し、投資事業の選択と集中</a:t>
          </a:r>
          <a:r>
            <a:rPr kumimoji="1" lang="ja-JP" altLang="en-US" sz="1000" b="0" i="0" baseline="0">
              <a:solidFill>
                <a:schemeClr val="dk1"/>
              </a:solidFill>
              <a:effectLst/>
              <a:latin typeface="+mn-lt"/>
              <a:ea typeface="+mn-ea"/>
              <a:cs typeface="+mn-cs"/>
            </a:rPr>
            <a:t>する。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127000</xdr:rowOff>
    </xdr:to>
    <xdr:cxnSp macro="">
      <xdr:nvCxnSpPr>
        <xdr:cNvPr id="381" name="直線コネクタ 380"/>
        <xdr:cNvCxnSpPr/>
      </xdr:nvCxnSpPr>
      <xdr:spPr>
        <a:xfrm>
          <a:off x="16179800" y="6980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122174</xdr:rowOff>
    </xdr:to>
    <xdr:cxnSp macro="">
      <xdr:nvCxnSpPr>
        <xdr:cNvPr id="384" name="直線コネクタ 383"/>
        <xdr:cNvCxnSpPr/>
      </xdr:nvCxnSpPr>
      <xdr:spPr>
        <a:xfrm>
          <a:off x="15290800" y="697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160782</xdr:rowOff>
    </xdr:to>
    <xdr:cxnSp macro="">
      <xdr:nvCxnSpPr>
        <xdr:cNvPr id="387" name="直線コネクタ 386"/>
        <xdr:cNvCxnSpPr/>
      </xdr:nvCxnSpPr>
      <xdr:spPr>
        <a:xfrm flipV="1">
          <a:off x="14401800" y="6975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160782</xdr:rowOff>
    </xdr:from>
    <xdr:to>
      <xdr:col>68</xdr:col>
      <xdr:colOff>152400</xdr:colOff>
      <xdr:row>41</xdr:row>
      <xdr:rowOff>37592</xdr:rowOff>
    </xdr:to>
    <xdr:cxnSp macro="">
      <xdr:nvCxnSpPr>
        <xdr:cNvPr id="390" name="直線コネクタ 389"/>
        <xdr:cNvCxnSpPr/>
      </xdr:nvCxnSpPr>
      <xdr:spPr>
        <a:xfrm flipV="1">
          <a:off x="13512800" y="701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402" name="楕円 401"/>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403" name="テキスト ボックス 402"/>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4" name="楕円 403"/>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5" name="テキスト ボックス 404"/>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109982</xdr:rowOff>
    </xdr:from>
    <xdr:to>
      <xdr:col>68</xdr:col>
      <xdr:colOff>203200</xdr:colOff>
      <xdr:row>41</xdr:row>
      <xdr:rowOff>40132</xdr:rowOff>
    </xdr:to>
    <xdr:sp macro="" textlink="">
      <xdr:nvSpPr>
        <xdr:cNvPr id="406" name="楕円 405"/>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50309</xdr:rowOff>
    </xdr:from>
    <xdr:ext cx="762000" cy="259045"/>
    <xdr:sp macro="" textlink="">
      <xdr:nvSpPr>
        <xdr:cNvPr id="407" name="テキスト ボックス 406"/>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408" name="楕円 407"/>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409" name="テキスト ボックス 408"/>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将来負担額である地方債現在高は、地方債の発行増があったが、繰上げ償還等を行ったことにより総額では減少したことや、今後の公共施設等の更新費用を賄う基金積立てにより引き続き数値なしとなった。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今後も、公債費等の削減により将来負担の軽減を図り財政の健全化に努める。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
4,393
99.47
5,147,478
4,935,295
138,306
2,886,120
3,651,637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mn-lt"/>
              <a:ea typeface="+mn-ea"/>
              <a:cs typeface="+mn-cs"/>
            </a:rPr>
            <a:t>　定員適正化計画に基づき職員数の抑制を図っている結果、人件費の抑制が図られている一方、分母となる経常一般財源が増加しないため数値の改善が図られないが、今後も定員適正化計画（退職補充２０％）に沿った人件費の削減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1270</xdr:rowOff>
    </xdr:to>
    <xdr:cxnSp macro="">
      <xdr:nvCxnSpPr>
        <xdr:cNvPr id="64" name="直線コネクタ 63"/>
        <xdr:cNvCxnSpPr/>
      </xdr:nvCxnSpPr>
      <xdr:spPr>
        <a:xfrm>
          <a:off x="3987800" y="6317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19558</xdr:rowOff>
    </xdr:to>
    <xdr:cxnSp macro="">
      <xdr:nvCxnSpPr>
        <xdr:cNvPr id="67" name="直線コネクタ 66"/>
        <xdr:cNvCxnSpPr/>
      </xdr:nvCxnSpPr>
      <xdr:spPr>
        <a:xfrm flipV="1">
          <a:off x="3098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19558</xdr:rowOff>
    </xdr:to>
    <xdr:cxnSp macro="">
      <xdr:nvCxnSpPr>
        <xdr:cNvPr id="70" name="直線コネクタ 69"/>
        <xdr:cNvCxnSpPr/>
      </xdr:nvCxnSpPr>
      <xdr:spPr>
        <a:xfrm>
          <a:off x="2209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5842</xdr:rowOff>
    </xdr:to>
    <xdr:cxnSp macro="">
      <xdr:nvCxnSpPr>
        <xdr:cNvPr id="73" name="直線コネクタ 72"/>
        <xdr:cNvCxnSpPr/>
      </xdr:nvCxnSpPr>
      <xdr:spPr>
        <a:xfrm>
          <a:off x="1320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必要な経費削減は実施してきているが、思うような経常経費の削減に繋がらない</a:t>
          </a:r>
          <a:r>
            <a:rPr kumimoji="1" lang="ja-JP" altLang="en-US" sz="1000" b="0" i="0" baseline="0">
              <a:solidFill>
                <a:schemeClr val="dk1"/>
              </a:solidFill>
              <a:effectLst/>
              <a:latin typeface="+mn-lt"/>
              <a:ea typeface="+mn-ea"/>
              <a:cs typeface="+mn-cs"/>
            </a:rPr>
            <a:t>ことや、大型事業等に伴う委託費の増加も物件費の減少には繋がっていない。</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今後は、公共施設等総合管理計画に基づき、旧村単位にある類似施設をはじめ、使用頻度の少ない施設の在り方について検証し、整理統合を通じ経費の削減に努める。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96520</xdr:rowOff>
    </xdr:to>
    <xdr:cxnSp macro="">
      <xdr:nvCxnSpPr>
        <xdr:cNvPr id="125" name="直線コネクタ 124"/>
        <xdr:cNvCxnSpPr/>
      </xdr:nvCxnSpPr>
      <xdr:spPr>
        <a:xfrm>
          <a:off x="15671800" y="283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88900</xdr:rowOff>
    </xdr:to>
    <xdr:cxnSp macro="">
      <xdr:nvCxnSpPr>
        <xdr:cNvPr id="128" name="直線コネクタ 127"/>
        <xdr:cNvCxnSpPr/>
      </xdr:nvCxnSpPr>
      <xdr:spPr>
        <a:xfrm>
          <a:off x="14782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43180</xdr:rowOff>
    </xdr:to>
    <xdr:cxnSp macro="">
      <xdr:nvCxnSpPr>
        <xdr:cNvPr id="131" name="直線コネクタ 130"/>
        <xdr:cNvCxnSpPr/>
      </xdr:nvCxnSpPr>
      <xdr:spPr>
        <a:xfrm>
          <a:off x="13893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168910</xdr:rowOff>
    </xdr:to>
    <xdr:cxnSp macro="">
      <xdr:nvCxnSpPr>
        <xdr:cNvPr id="134" name="直線コネクタ 133"/>
        <xdr:cNvCxnSpPr/>
      </xdr:nvCxnSpPr>
      <xdr:spPr>
        <a:xfrm>
          <a:off x="13004800" y="260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5"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福祉医療、障害者自立支援介護給付費等が増加傾向にあるため、数値が上昇してきている。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扶助費の削減は難しい状況にあることから、他の経費を削減することにより全体としての支出削減に努める。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85" name="直線コネクタ 184"/>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88" name="直線コネクタ 187"/>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55</xdr:row>
      <xdr:rowOff>146050</xdr:rowOff>
    </xdr:to>
    <xdr:cxnSp macro="">
      <xdr:nvCxnSpPr>
        <xdr:cNvPr id="191" name="直線コネクタ 190"/>
        <xdr:cNvCxnSpPr/>
      </xdr:nvCxnSpPr>
      <xdr:spPr>
        <a:xfrm>
          <a:off x="2209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55</xdr:row>
      <xdr:rowOff>133350</xdr:rowOff>
    </xdr:to>
    <xdr:cxnSp macro="">
      <xdr:nvCxnSpPr>
        <xdr:cNvPr id="194" name="直線コネクタ 193"/>
        <xdr:cNvCxnSpPr/>
      </xdr:nvCxnSpPr>
      <xdr:spPr>
        <a:xfrm>
          <a:off x="1320800" y="956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4" name="楕円 203"/>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5"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7" name="テキスト ボックス 20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9" name="テキスト ボックス 208"/>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0" name="楕円 209"/>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1" name="テキスト ボックス 210"/>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2" name="楕円 211"/>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3" name="テキスト ボックス 212"/>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国民健康保険特別会計をはじめとする公営事業への繰出金、上下水道の各特別会計への公営企業債償還に係る繰出金及び温泉施設の各特別会計への運営経費に係る繰出金</a:t>
          </a:r>
          <a:r>
            <a:rPr kumimoji="1" lang="ja-JP" altLang="en-US" sz="1000" b="0" i="0" baseline="0">
              <a:solidFill>
                <a:schemeClr val="dk1"/>
              </a:solidFill>
              <a:effectLst/>
              <a:latin typeface="+mn-lt"/>
              <a:ea typeface="+mn-ea"/>
              <a:cs typeface="+mn-cs"/>
            </a:rPr>
            <a:t>の抑制をはかり、</a:t>
          </a:r>
          <a:r>
            <a:rPr kumimoji="1" lang="ja-JP" altLang="ja-JP" sz="1000" b="0" i="0" baseline="0">
              <a:solidFill>
                <a:schemeClr val="dk1"/>
              </a:solidFill>
              <a:effectLst/>
              <a:latin typeface="+mn-lt"/>
              <a:ea typeface="+mn-ea"/>
              <a:cs typeface="+mn-cs"/>
            </a:rPr>
            <a:t>公営事業会計は、医療費、介護給付費等の伸びを抑制する施策を研究</a:t>
          </a:r>
          <a:r>
            <a:rPr kumimoji="1" lang="ja-JP" altLang="en-US" sz="1000" b="0" i="0" baseline="0">
              <a:solidFill>
                <a:schemeClr val="dk1"/>
              </a:solidFill>
              <a:effectLst/>
              <a:latin typeface="+mn-lt"/>
              <a:ea typeface="+mn-ea"/>
              <a:cs typeface="+mn-cs"/>
            </a:rPr>
            <a:t>を行う。</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上下水道会計は、今後も適正な使用料となるよう努め、温泉施設会計</a:t>
          </a:r>
          <a:r>
            <a:rPr kumimoji="1" lang="ja-JP" altLang="en-US" sz="1000" b="0" i="0" baseline="0">
              <a:solidFill>
                <a:schemeClr val="dk1"/>
              </a:solidFill>
              <a:effectLst/>
              <a:latin typeface="+mn-lt"/>
              <a:ea typeface="+mn-ea"/>
              <a:cs typeface="+mn-cs"/>
            </a:rPr>
            <a:t>も</a:t>
          </a:r>
          <a:r>
            <a:rPr kumimoji="1" lang="ja-JP" altLang="ja-JP" sz="1000" b="0" i="0" baseline="0">
              <a:solidFill>
                <a:schemeClr val="dk1"/>
              </a:solidFill>
              <a:effectLst/>
              <a:latin typeface="+mn-lt"/>
              <a:ea typeface="+mn-ea"/>
              <a:cs typeface="+mn-cs"/>
            </a:rPr>
            <a:t>経営改善に努め一般会計の負担を減らすよう努める。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81280</xdr:rowOff>
    </xdr:to>
    <xdr:cxnSp macro="">
      <xdr:nvCxnSpPr>
        <xdr:cNvPr id="245" name="直線コネクタ 244"/>
        <xdr:cNvCxnSpPr/>
      </xdr:nvCxnSpPr>
      <xdr:spPr>
        <a:xfrm flipV="1">
          <a:off x="15671800" y="96329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81280</xdr:rowOff>
    </xdr:to>
    <xdr:cxnSp macro="">
      <xdr:nvCxnSpPr>
        <xdr:cNvPr id="248" name="直線コネクタ 247"/>
        <xdr:cNvCxnSpPr/>
      </xdr:nvCxnSpPr>
      <xdr:spPr>
        <a:xfrm>
          <a:off x="14782800" y="961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1" name="直線コネクタ 250"/>
        <xdr:cNvCxnSpPr/>
      </xdr:nvCxnSpPr>
      <xdr:spPr>
        <a:xfrm>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1270</xdr:rowOff>
    </xdr:to>
    <xdr:cxnSp macro="">
      <xdr:nvCxnSpPr>
        <xdr:cNvPr id="254" name="直線コネクタ 253"/>
        <xdr:cNvCxnSpPr/>
      </xdr:nvCxnSpPr>
      <xdr:spPr>
        <a:xfrm flipV="1">
          <a:off x="13004800" y="9598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64" name="楕円 263"/>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124477</xdr:rowOff>
    </xdr:from>
    <xdr:ext cx="762000" cy="259045"/>
    <xdr:sp macro="" textlink="">
      <xdr:nvSpPr>
        <xdr:cNvPr id="265" name="その他該当値テキスト"/>
        <xdr:cNvSpPr txBox="1"/>
      </xdr:nvSpPr>
      <xdr:spPr>
        <a:xfrm>
          <a:off x="16598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8" name="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9" name="テキスト ボックス 26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0" name="楕円 269"/>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33037</xdr:rowOff>
    </xdr:from>
    <xdr:ext cx="762000" cy="259045"/>
    <xdr:sp macro="" textlink="">
      <xdr:nvSpPr>
        <xdr:cNvPr id="271" name="テキスト ボックス 27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121920</xdr:rowOff>
    </xdr:from>
    <xdr:to>
      <xdr:col>65</xdr:col>
      <xdr:colOff>53975</xdr:colOff>
      <xdr:row>56</xdr:row>
      <xdr:rowOff>52070</xdr:rowOff>
    </xdr:to>
    <xdr:sp macro="" textlink="">
      <xdr:nvSpPr>
        <xdr:cNvPr id="272" name="楕円 271"/>
        <xdr:cNvSpPr/>
      </xdr:nvSpPr>
      <xdr:spPr>
        <a:xfrm>
          <a:off x="12954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36847</xdr:rowOff>
    </xdr:from>
    <xdr:ext cx="762000" cy="259045"/>
    <xdr:sp macro="" textlink="">
      <xdr:nvSpPr>
        <xdr:cNvPr id="273" name="テキスト ボックス 272"/>
        <xdr:cNvSpPr txBox="1"/>
      </xdr:nvSpPr>
      <xdr:spPr>
        <a:xfrm>
          <a:off x="12623800"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類似団体平均を下回っているのは、団体の統合、事業の見直し等により削減を図ってきていることが要因している。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今後も補助金交付団体の活動状況、資金の収支状況及び補助金の使途・効果等を検証し、支援の在り方を見直していく。</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88138</xdr:rowOff>
    </xdr:to>
    <xdr:cxnSp macro="">
      <xdr:nvCxnSpPr>
        <xdr:cNvPr id="303" name="直線コネクタ 302"/>
        <xdr:cNvCxnSpPr/>
      </xdr:nvCxnSpPr>
      <xdr:spPr>
        <a:xfrm>
          <a:off x="15671800" y="60751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83566</xdr:rowOff>
    </xdr:to>
    <xdr:cxnSp macro="">
      <xdr:nvCxnSpPr>
        <xdr:cNvPr id="306" name="直線コネクタ 305"/>
        <xdr:cNvCxnSpPr/>
      </xdr:nvCxnSpPr>
      <xdr:spPr>
        <a:xfrm flipV="1">
          <a:off x="14782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83566</xdr:rowOff>
    </xdr:to>
    <xdr:cxnSp macro="">
      <xdr:nvCxnSpPr>
        <xdr:cNvPr id="309" name="直線コネクタ 308"/>
        <xdr:cNvCxnSpPr/>
      </xdr:nvCxnSpPr>
      <xdr:spPr>
        <a:xfrm>
          <a:off x="13893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83566</xdr:rowOff>
    </xdr:to>
    <xdr:cxnSp macro="">
      <xdr:nvCxnSpPr>
        <xdr:cNvPr id="312" name="直線コネクタ 311"/>
        <xdr:cNvCxnSpPr/>
      </xdr:nvCxnSpPr>
      <xdr:spPr>
        <a:xfrm>
          <a:off x="13004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2" name="楕円 321"/>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3"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6" name="楕円 325"/>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7" name="テキスト ボックス 326"/>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8" name="楕円 327"/>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9" name="テキスト ボックス 328"/>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0" name="楕円 329"/>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1" name="テキスト ボックス 330"/>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合併前の旧村時に借り入れた地方債の償還により、類似団体平均と比較して高い数値で推移してきたが、補償金免除繰上償還や任意の繰上償還を実施している結果、類似団体より低い数値となってきている。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a:t>
          </a:r>
          <a:r>
            <a:rPr kumimoji="1" lang="ja-JP" altLang="en-US" sz="1000" b="0" i="0" baseline="0">
              <a:solidFill>
                <a:schemeClr val="dk1"/>
              </a:solidFill>
              <a:effectLst/>
              <a:latin typeface="+mn-lt"/>
              <a:ea typeface="+mn-ea"/>
              <a:cs typeface="+mn-cs"/>
            </a:rPr>
            <a:t>積極的な</a:t>
          </a:r>
          <a:r>
            <a:rPr kumimoji="1" lang="ja-JP" altLang="ja-JP" sz="1000" b="0" i="0" baseline="0">
              <a:solidFill>
                <a:schemeClr val="dk1"/>
              </a:solidFill>
              <a:effectLst/>
              <a:latin typeface="+mn-lt"/>
              <a:ea typeface="+mn-ea"/>
              <a:cs typeface="+mn-cs"/>
            </a:rPr>
            <a:t>繰上償還を実施し、公債費負担の軽減を図るとともに、投資事業の選択と集中による地方債の発行抑制に努める（毎年度の新規地方債の発行額は、元金償還額以下を目標としている。</a:t>
          </a:r>
          <a:r>
            <a:rPr kumimoji="1" lang="en-US"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76</xdr:row>
      <xdr:rowOff>161289</xdr:rowOff>
    </xdr:to>
    <xdr:cxnSp macro="">
      <xdr:nvCxnSpPr>
        <xdr:cNvPr id="363" name="直線コネクタ 362"/>
        <xdr:cNvCxnSpPr/>
      </xdr:nvCxnSpPr>
      <xdr:spPr>
        <a:xfrm>
          <a:off x="3987800" y="13183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153670</xdr:rowOff>
    </xdr:to>
    <xdr:cxnSp macro="">
      <xdr:nvCxnSpPr>
        <xdr:cNvPr id="366" name="直線コネクタ 365"/>
        <xdr:cNvCxnSpPr/>
      </xdr:nvCxnSpPr>
      <xdr:spPr>
        <a:xfrm>
          <a:off x="3098800" y="13134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104139</xdr:rowOff>
    </xdr:to>
    <xdr:cxnSp macro="">
      <xdr:nvCxnSpPr>
        <xdr:cNvPr id="369" name="直線コネクタ 368"/>
        <xdr:cNvCxnSpPr/>
      </xdr:nvCxnSpPr>
      <xdr:spPr>
        <a:xfrm>
          <a:off x="2209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88900</xdr:rowOff>
    </xdr:to>
    <xdr:cxnSp macro="">
      <xdr:nvCxnSpPr>
        <xdr:cNvPr id="372" name="直線コネクタ 371"/>
        <xdr:cNvCxnSpPr/>
      </xdr:nvCxnSpPr>
      <xdr:spPr>
        <a:xfrm>
          <a:off x="1320800" y="13092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2" name="楕円 381"/>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127016</xdr:rowOff>
    </xdr:from>
    <xdr:ext cx="762000" cy="259045"/>
    <xdr:sp macro="" textlink="">
      <xdr:nvSpPr>
        <xdr:cNvPr id="383" name="公債費該当値テキスト"/>
        <xdr:cNvSpPr txBox="1"/>
      </xdr:nvSpPr>
      <xdr:spPr>
        <a:xfrm>
          <a:off x="4914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4" name="楕円 383"/>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5" name="テキスト ボックス 384"/>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7" name="テキスト ボックス 38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8" name="楕円 387"/>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9" name="テキスト ボックス 388"/>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90" name="楕円 389"/>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91" name="テキスト ボックス 390"/>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類似団体平均を下回っているのは、定員適正化計画に基づく新規採用の抑制等（退職補充</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％）により人件費が削減されていることが主要因となっている。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社会保障経費の増加、事業の選択、税収、交付税等の状況によっては、一転悪化することも考えられるため、この数値を維持またはさらに改善できるよう定員適正化計画に沿った職員の採用抑制、事業執行にあたっての事業効果・必要性等の検証・精査、事務事業の一層の効率化に努めることにより、引き続き健全な財政運営に取り組む。</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38418</xdr:rowOff>
    </xdr:from>
    <xdr:to>
      <xdr:col>82</xdr:col>
      <xdr:colOff>107950</xdr:colOff>
      <xdr:row>76</xdr:row>
      <xdr:rowOff>46989</xdr:rowOff>
    </xdr:to>
    <xdr:cxnSp macro="">
      <xdr:nvCxnSpPr>
        <xdr:cNvPr id="428" name="直線コネクタ 427"/>
        <xdr:cNvCxnSpPr/>
      </xdr:nvCxnSpPr>
      <xdr:spPr>
        <a:xfrm flipV="1">
          <a:off x="15671800" y="13068618"/>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46989</xdr:rowOff>
    </xdr:to>
    <xdr:cxnSp macro="">
      <xdr:nvCxnSpPr>
        <xdr:cNvPr id="431" name="直線コネクタ 430"/>
        <xdr:cNvCxnSpPr/>
      </xdr:nvCxnSpPr>
      <xdr:spPr>
        <a:xfrm>
          <a:off x="14782800" y="13042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144145</xdr:rowOff>
    </xdr:from>
    <xdr:to>
      <xdr:col>73</xdr:col>
      <xdr:colOff>180975</xdr:colOff>
      <xdr:row>76</xdr:row>
      <xdr:rowOff>12700</xdr:rowOff>
    </xdr:to>
    <xdr:cxnSp macro="">
      <xdr:nvCxnSpPr>
        <xdr:cNvPr id="434" name="直線コネクタ 433"/>
        <xdr:cNvCxnSpPr/>
      </xdr:nvCxnSpPr>
      <xdr:spPr>
        <a:xfrm>
          <a:off x="13893800" y="13002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75</xdr:row>
      <xdr:rowOff>144145</xdr:rowOff>
    </xdr:to>
    <xdr:cxnSp macro="">
      <xdr:nvCxnSpPr>
        <xdr:cNvPr id="437" name="直線コネクタ 436"/>
        <xdr:cNvCxnSpPr/>
      </xdr:nvCxnSpPr>
      <xdr:spPr>
        <a:xfrm>
          <a:off x="13004800" y="129171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159068</xdr:rowOff>
    </xdr:from>
    <xdr:to>
      <xdr:col>82</xdr:col>
      <xdr:colOff>158750</xdr:colOff>
      <xdr:row>76</xdr:row>
      <xdr:rowOff>89218</xdr:rowOff>
    </xdr:to>
    <xdr:sp macro="" textlink="">
      <xdr:nvSpPr>
        <xdr:cNvPr id="447" name="楕円 446"/>
        <xdr:cNvSpPr/>
      </xdr:nvSpPr>
      <xdr:spPr>
        <a:xfrm>
          <a:off x="16459200" y="13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4145</xdr:rowOff>
    </xdr:from>
    <xdr:ext cx="762000" cy="259045"/>
    <xdr:sp macro="" textlink="">
      <xdr:nvSpPr>
        <xdr:cNvPr id="448" name="公債費以外該当値テキスト"/>
        <xdr:cNvSpPr txBox="1"/>
      </xdr:nvSpPr>
      <xdr:spPr>
        <a:xfrm>
          <a:off x="16598900" y="1286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49" name="楕円 448"/>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107967</xdr:rowOff>
    </xdr:from>
    <xdr:ext cx="736600" cy="259045"/>
    <xdr:sp macro="" textlink="">
      <xdr:nvSpPr>
        <xdr:cNvPr id="450" name="テキスト ボックス 449"/>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1" name="楕円 450"/>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93345</xdr:rowOff>
    </xdr:from>
    <xdr:to>
      <xdr:col>69</xdr:col>
      <xdr:colOff>142875</xdr:colOff>
      <xdr:row>76</xdr:row>
      <xdr:rowOff>23495</xdr:rowOff>
    </xdr:to>
    <xdr:sp macro="" textlink="">
      <xdr:nvSpPr>
        <xdr:cNvPr id="453" name="楕円 452"/>
        <xdr:cNvSpPr/>
      </xdr:nvSpPr>
      <xdr:spPr>
        <a:xfrm>
          <a:off x="13843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33672</xdr:rowOff>
    </xdr:from>
    <xdr:ext cx="762000" cy="259045"/>
    <xdr:sp macro="" textlink="">
      <xdr:nvSpPr>
        <xdr:cNvPr id="454" name="テキスト ボックス 453"/>
        <xdr:cNvSpPr txBox="1"/>
      </xdr:nvSpPr>
      <xdr:spPr>
        <a:xfrm>
          <a:off x="13512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55" name="楕円 454"/>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56" name="テキスト ボックス 455"/>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5570</xdr:rowOff>
    </xdr:from>
    <xdr:to>
      <xdr:col>29</xdr:col>
      <xdr:colOff>127000</xdr:colOff>
      <xdr:row>18</xdr:row>
      <xdr:rowOff>22010</xdr:rowOff>
    </xdr:to>
    <xdr:cxnSp macro="">
      <xdr:nvCxnSpPr>
        <xdr:cNvPr id="49" name="直線コネクタ 48"/>
        <xdr:cNvCxnSpPr/>
      </xdr:nvCxnSpPr>
      <xdr:spPr bwMode="auto">
        <a:xfrm flipV="1">
          <a:off x="5003800" y="3139295"/>
          <a:ext cx="647700" cy="1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19621</xdr:rowOff>
    </xdr:from>
    <xdr:to>
      <xdr:col>26</xdr:col>
      <xdr:colOff>50800</xdr:colOff>
      <xdr:row>18</xdr:row>
      <xdr:rowOff>22010</xdr:rowOff>
    </xdr:to>
    <xdr:cxnSp macro="">
      <xdr:nvCxnSpPr>
        <xdr:cNvPr id="52" name="直線コネクタ 51"/>
        <xdr:cNvCxnSpPr/>
      </xdr:nvCxnSpPr>
      <xdr:spPr bwMode="auto">
        <a:xfrm>
          <a:off x="4305300" y="3153346"/>
          <a:ext cx="698500" cy="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19621</xdr:rowOff>
    </xdr:from>
    <xdr:to>
      <xdr:col>22</xdr:col>
      <xdr:colOff>114300</xdr:colOff>
      <xdr:row>18</xdr:row>
      <xdr:rowOff>26871</xdr:rowOff>
    </xdr:to>
    <xdr:cxnSp macro="">
      <xdr:nvCxnSpPr>
        <xdr:cNvPr id="55" name="直線コネクタ 54"/>
        <xdr:cNvCxnSpPr/>
      </xdr:nvCxnSpPr>
      <xdr:spPr bwMode="auto">
        <a:xfrm flipV="1">
          <a:off x="3606800" y="3153346"/>
          <a:ext cx="698500" cy="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26871</xdr:rowOff>
    </xdr:from>
    <xdr:to>
      <xdr:col>18</xdr:col>
      <xdr:colOff>177800</xdr:colOff>
      <xdr:row>18</xdr:row>
      <xdr:rowOff>27477</xdr:rowOff>
    </xdr:to>
    <xdr:cxnSp macro="">
      <xdr:nvCxnSpPr>
        <xdr:cNvPr id="58" name="直線コネクタ 57"/>
        <xdr:cNvCxnSpPr/>
      </xdr:nvCxnSpPr>
      <xdr:spPr bwMode="auto">
        <a:xfrm flipV="1">
          <a:off x="2908300" y="3160596"/>
          <a:ext cx="698500" cy="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126220</xdr:rowOff>
    </xdr:from>
    <xdr:to>
      <xdr:col>29</xdr:col>
      <xdr:colOff>177800</xdr:colOff>
      <xdr:row>18</xdr:row>
      <xdr:rowOff>56370</xdr:rowOff>
    </xdr:to>
    <xdr:sp macro="" textlink="">
      <xdr:nvSpPr>
        <xdr:cNvPr id="68" name="楕円 67"/>
        <xdr:cNvSpPr/>
      </xdr:nvSpPr>
      <xdr:spPr bwMode="auto">
        <a:xfrm>
          <a:off x="5600700" y="30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98297</xdr:rowOff>
    </xdr:from>
    <xdr:ext cx="762000" cy="259045"/>
    <xdr:sp macro="" textlink="">
      <xdr:nvSpPr>
        <xdr:cNvPr id="69" name="人口1人当たり決算額の推移該当値テキスト130"/>
        <xdr:cNvSpPr txBox="1"/>
      </xdr:nvSpPr>
      <xdr:spPr>
        <a:xfrm>
          <a:off x="5740400" y="30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142660</xdr:rowOff>
    </xdr:from>
    <xdr:to>
      <xdr:col>26</xdr:col>
      <xdr:colOff>101600</xdr:colOff>
      <xdr:row>18</xdr:row>
      <xdr:rowOff>72810</xdr:rowOff>
    </xdr:to>
    <xdr:sp macro="" textlink="">
      <xdr:nvSpPr>
        <xdr:cNvPr id="70" name="楕円 69"/>
        <xdr:cNvSpPr/>
      </xdr:nvSpPr>
      <xdr:spPr bwMode="auto">
        <a:xfrm>
          <a:off x="4953000" y="310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57587</xdr:rowOff>
    </xdr:from>
    <xdr:ext cx="736600" cy="259045"/>
    <xdr:sp macro="" textlink="">
      <xdr:nvSpPr>
        <xdr:cNvPr id="71" name="テキスト ボックス 70"/>
        <xdr:cNvSpPr txBox="1"/>
      </xdr:nvSpPr>
      <xdr:spPr>
        <a:xfrm>
          <a:off x="4622800" y="3191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140271</xdr:rowOff>
    </xdr:from>
    <xdr:to>
      <xdr:col>22</xdr:col>
      <xdr:colOff>165100</xdr:colOff>
      <xdr:row>18</xdr:row>
      <xdr:rowOff>70421</xdr:rowOff>
    </xdr:to>
    <xdr:sp macro="" textlink="">
      <xdr:nvSpPr>
        <xdr:cNvPr id="72" name="楕円 71"/>
        <xdr:cNvSpPr/>
      </xdr:nvSpPr>
      <xdr:spPr bwMode="auto">
        <a:xfrm>
          <a:off x="4254500" y="310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55198</xdr:rowOff>
    </xdr:from>
    <xdr:ext cx="762000" cy="259045"/>
    <xdr:sp macro="" textlink="">
      <xdr:nvSpPr>
        <xdr:cNvPr id="73" name="テキスト ボックス 72"/>
        <xdr:cNvSpPr txBox="1"/>
      </xdr:nvSpPr>
      <xdr:spPr>
        <a:xfrm>
          <a:off x="3924300" y="31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147521</xdr:rowOff>
    </xdr:from>
    <xdr:to>
      <xdr:col>19</xdr:col>
      <xdr:colOff>38100</xdr:colOff>
      <xdr:row>18</xdr:row>
      <xdr:rowOff>77671</xdr:rowOff>
    </xdr:to>
    <xdr:sp macro="" textlink="">
      <xdr:nvSpPr>
        <xdr:cNvPr id="74" name="楕円 73"/>
        <xdr:cNvSpPr/>
      </xdr:nvSpPr>
      <xdr:spPr bwMode="auto">
        <a:xfrm>
          <a:off x="3556000" y="31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62448</xdr:rowOff>
    </xdr:from>
    <xdr:ext cx="762000" cy="259045"/>
    <xdr:sp macro="" textlink="">
      <xdr:nvSpPr>
        <xdr:cNvPr id="75" name="テキスト ボックス 74"/>
        <xdr:cNvSpPr txBox="1"/>
      </xdr:nvSpPr>
      <xdr:spPr>
        <a:xfrm>
          <a:off x="3225800" y="319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148127</xdr:rowOff>
    </xdr:from>
    <xdr:to>
      <xdr:col>15</xdr:col>
      <xdr:colOff>101600</xdr:colOff>
      <xdr:row>18</xdr:row>
      <xdr:rowOff>78277</xdr:rowOff>
    </xdr:to>
    <xdr:sp macro="" textlink="">
      <xdr:nvSpPr>
        <xdr:cNvPr id="76" name="楕円 75"/>
        <xdr:cNvSpPr/>
      </xdr:nvSpPr>
      <xdr:spPr bwMode="auto">
        <a:xfrm>
          <a:off x="2857500" y="311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63054</xdr:rowOff>
    </xdr:from>
    <xdr:ext cx="762000" cy="259045"/>
    <xdr:sp macro="" textlink="">
      <xdr:nvSpPr>
        <xdr:cNvPr id="77" name="テキスト ボックス 76"/>
        <xdr:cNvSpPr txBox="1"/>
      </xdr:nvSpPr>
      <xdr:spPr>
        <a:xfrm>
          <a:off x="2527300" y="31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3373</xdr:rowOff>
    </xdr:from>
    <xdr:to>
      <xdr:col>29</xdr:col>
      <xdr:colOff>127000</xdr:colOff>
      <xdr:row>36</xdr:row>
      <xdr:rowOff>17035</xdr:rowOff>
    </xdr:to>
    <xdr:cxnSp macro="">
      <xdr:nvCxnSpPr>
        <xdr:cNvPr id="110" name="直線コネクタ 109"/>
        <xdr:cNvCxnSpPr/>
      </xdr:nvCxnSpPr>
      <xdr:spPr bwMode="auto">
        <a:xfrm>
          <a:off x="5003800" y="6956623"/>
          <a:ext cx="647700" cy="1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3373</xdr:rowOff>
    </xdr:from>
    <xdr:to>
      <xdr:col>26</xdr:col>
      <xdr:colOff>50800</xdr:colOff>
      <xdr:row>36</xdr:row>
      <xdr:rowOff>54206</xdr:rowOff>
    </xdr:to>
    <xdr:cxnSp macro="">
      <xdr:nvCxnSpPr>
        <xdr:cNvPr id="113" name="直線コネクタ 112"/>
        <xdr:cNvCxnSpPr/>
      </xdr:nvCxnSpPr>
      <xdr:spPr bwMode="auto">
        <a:xfrm flipV="1">
          <a:off x="4305300" y="6956623"/>
          <a:ext cx="698500" cy="5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33441</xdr:rowOff>
    </xdr:from>
    <xdr:to>
      <xdr:col>22</xdr:col>
      <xdr:colOff>114300</xdr:colOff>
      <xdr:row>36</xdr:row>
      <xdr:rowOff>54206</xdr:rowOff>
    </xdr:to>
    <xdr:cxnSp macro="">
      <xdr:nvCxnSpPr>
        <xdr:cNvPr id="116" name="直線コネクタ 115"/>
        <xdr:cNvCxnSpPr/>
      </xdr:nvCxnSpPr>
      <xdr:spPr bwMode="auto">
        <a:xfrm>
          <a:off x="3606800" y="6986691"/>
          <a:ext cx="698500" cy="2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851</xdr:rowOff>
    </xdr:from>
    <xdr:to>
      <xdr:col>18</xdr:col>
      <xdr:colOff>177800</xdr:colOff>
      <xdr:row>36</xdr:row>
      <xdr:rowOff>33441</xdr:rowOff>
    </xdr:to>
    <xdr:cxnSp macro="">
      <xdr:nvCxnSpPr>
        <xdr:cNvPr id="119" name="直線コネクタ 118"/>
        <xdr:cNvCxnSpPr/>
      </xdr:nvCxnSpPr>
      <xdr:spPr bwMode="auto">
        <a:xfrm>
          <a:off x="2908300" y="6954101"/>
          <a:ext cx="698500" cy="3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309135</xdr:rowOff>
    </xdr:from>
    <xdr:to>
      <xdr:col>29</xdr:col>
      <xdr:colOff>177800</xdr:colOff>
      <xdr:row>36</xdr:row>
      <xdr:rowOff>67835</xdr:rowOff>
    </xdr:to>
    <xdr:sp macro="" textlink="">
      <xdr:nvSpPr>
        <xdr:cNvPr id="129" name="楕円 128"/>
        <xdr:cNvSpPr/>
      </xdr:nvSpPr>
      <xdr:spPr bwMode="auto">
        <a:xfrm>
          <a:off x="5600700" y="691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281212</xdr:rowOff>
    </xdr:from>
    <xdr:ext cx="762000" cy="259045"/>
    <xdr:sp macro="" textlink="">
      <xdr:nvSpPr>
        <xdr:cNvPr id="130" name="人口1人当たり決算額の推移該当値テキスト445"/>
        <xdr:cNvSpPr txBox="1"/>
      </xdr:nvSpPr>
      <xdr:spPr>
        <a:xfrm>
          <a:off x="5740400" y="689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295473</xdr:rowOff>
    </xdr:from>
    <xdr:to>
      <xdr:col>26</xdr:col>
      <xdr:colOff>101600</xdr:colOff>
      <xdr:row>36</xdr:row>
      <xdr:rowOff>54173</xdr:rowOff>
    </xdr:to>
    <xdr:sp macro="" textlink="">
      <xdr:nvSpPr>
        <xdr:cNvPr id="131" name="楕円 130"/>
        <xdr:cNvSpPr/>
      </xdr:nvSpPr>
      <xdr:spPr bwMode="auto">
        <a:xfrm>
          <a:off x="4953000" y="6905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38950</xdr:rowOff>
    </xdr:from>
    <xdr:ext cx="736600" cy="259045"/>
    <xdr:sp macro="" textlink="">
      <xdr:nvSpPr>
        <xdr:cNvPr id="132" name="テキスト ボックス 131"/>
        <xdr:cNvSpPr txBox="1"/>
      </xdr:nvSpPr>
      <xdr:spPr>
        <a:xfrm>
          <a:off x="4622800" y="6992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3406</xdr:rowOff>
    </xdr:from>
    <xdr:to>
      <xdr:col>22</xdr:col>
      <xdr:colOff>165100</xdr:colOff>
      <xdr:row>36</xdr:row>
      <xdr:rowOff>105006</xdr:rowOff>
    </xdr:to>
    <xdr:sp macro="" textlink="">
      <xdr:nvSpPr>
        <xdr:cNvPr id="133" name="楕円 132"/>
        <xdr:cNvSpPr/>
      </xdr:nvSpPr>
      <xdr:spPr bwMode="auto">
        <a:xfrm>
          <a:off x="4254500" y="695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89783</xdr:rowOff>
    </xdr:from>
    <xdr:ext cx="762000" cy="259045"/>
    <xdr:sp macro="" textlink="">
      <xdr:nvSpPr>
        <xdr:cNvPr id="134" name="テキスト ボックス 133"/>
        <xdr:cNvSpPr txBox="1"/>
      </xdr:nvSpPr>
      <xdr:spPr>
        <a:xfrm>
          <a:off x="3924300" y="704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325541</xdr:rowOff>
    </xdr:from>
    <xdr:to>
      <xdr:col>19</xdr:col>
      <xdr:colOff>38100</xdr:colOff>
      <xdr:row>36</xdr:row>
      <xdr:rowOff>84241</xdr:rowOff>
    </xdr:to>
    <xdr:sp macro="" textlink="">
      <xdr:nvSpPr>
        <xdr:cNvPr id="135" name="楕円 134"/>
        <xdr:cNvSpPr/>
      </xdr:nvSpPr>
      <xdr:spPr bwMode="auto">
        <a:xfrm>
          <a:off x="3556000" y="6935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69018</xdr:rowOff>
    </xdr:from>
    <xdr:ext cx="762000" cy="259045"/>
    <xdr:sp macro="" textlink="">
      <xdr:nvSpPr>
        <xdr:cNvPr id="136" name="テキスト ボックス 135"/>
        <xdr:cNvSpPr txBox="1"/>
      </xdr:nvSpPr>
      <xdr:spPr>
        <a:xfrm>
          <a:off x="3225800" y="702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292951</xdr:rowOff>
    </xdr:from>
    <xdr:to>
      <xdr:col>15</xdr:col>
      <xdr:colOff>101600</xdr:colOff>
      <xdr:row>36</xdr:row>
      <xdr:rowOff>51651</xdr:rowOff>
    </xdr:to>
    <xdr:sp macro="" textlink="">
      <xdr:nvSpPr>
        <xdr:cNvPr id="137" name="楕円 136"/>
        <xdr:cNvSpPr/>
      </xdr:nvSpPr>
      <xdr:spPr bwMode="auto">
        <a:xfrm>
          <a:off x="28575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36428</xdr:rowOff>
    </xdr:from>
    <xdr:ext cx="762000" cy="259045"/>
    <xdr:sp macro="" textlink="">
      <xdr:nvSpPr>
        <xdr:cNvPr id="138" name="テキスト ボックス 137"/>
        <xdr:cNvSpPr txBox="1"/>
      </xdr:nvSpPr>
      <xdr:spPr>
        <a:xfrm>
          <a:off x="25273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
4,393
99.47
5,147,478
4,935,295
138,306
2,886,120
3,651,637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73577</xdr:rowOff>
    </xdr:from>
    <xdr:to>
      <xdr:col>24</xdr:col>
      <xdr:colOff>63500</xdr:colOff>
      <xdr:row>37</xdr:row>
      <xdr:rowOff>93481</xdr:rowOff>
    </xdr:to>
    <xdr:cxnSp macro="">
      <xdr:nvCxnSpPr>
        <xdr:cNvPr id="60" name="直線コネクタ 59"/>
        <xdr:cNvCxnSpPr/>
      </xdr:nvCxnSpPr>
      <xdr:spPr>
        <a:xfrm flipV="1">
          <a:off x="3797300" y="6417227"/>
          <a:ext cx="8382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86528</xdr:rowOff>
    </xdr:from>
    <xdr:to>
      <xdr:col>19</xdr:col>
      <xdr:colOff>177800</xdr:colOff>
      <xdr:row>37</xdr:row>
      <xdr:rowOff>93481</xdr:rowOff>
    </xdr:to>
    <xdr:cxnSp macro="">
      <xdr:nvCxnSpPr>
        <xdr:cNvPr id="63" name="直線コネクタ 62"/>
        <xdr:cNvCxnSpPr/>
      </xdr:nvCxnSpPr>
      <xdr:spPr>
        <a:xfrm>
          <a:off x="2908300" y="643017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86528</xdr:rowOff>
    </xdr:from>
    <xdr:to>
      <xdr:col>15</xdr:col>
      <xdr:colOff>50800</xdr:colOff>
      <xdr:row>37</xdr:row>
      <xdr:rowOff>88248</xdr:rowOff>
    </xdr:to>
    <xdr:cxnSp macro="">
      <xdr:nvCxnSpPr>
        <xdr:cNvPr id="66" name="直線コネクタ 65"/>
        <xdr:cNvCxnSpPr/>
      </xdr:nvCxnSpPr>
      <xdr:spPr>
        <a:xfrm flipV="1">
          <a:off x="2019300" y="6430178"/>
          <a:ext cx="8890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84965</xdr:rowOff>
    </xdr:from>
    <xdr:to>
      <xdr:col>10</xdr:col>
      <xdr:colOff>114300</xdr:colOff>
      <xdr:row>37</xdr:row>
      <xdr:rowOff>88248</xdr:rowOff>
    </xdr:to>
    <xdr:cxnSp macro="">
      <xdr:nvCxnSpPr>
        <xdr:cNvPr id="69" name="直線コネクタ 68"/>
        <xdr:cNvCxnSpPr/>
      </xdr:nvCxnSpPr>
      <xdr:spPr>
        <a:xfrm>
          <a:off x="1130300" y="6428615"/>
          <a:ext cx="8890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22777</xdr:rowOff>
    </xdr:from>
    <xdr:to>
      <xdr:col>24</xdr:col>
      <xdr:colOff>114300</xdr:colOff>
      <xdr:row>37</xdr:row>
      <xdr:rowOff>124377</xdr:rowOff>
    </xdr:to>
    <xdr:sp macro="" textlink="">
      <xdr:nvSpPr>
        <xdr:cNvPr id="79" name="楕円 78"/>
        <xdr:cNvSpPr/>
      </xdr:nvSpPr>
      <xdr:spPr>
        <a:xfrm>
          <a:off x="4584700" y="63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1204</xdr:rowOff>
    </xdr:from>
    <xdr:ext cx="599010" cy="259045"/>
    <xdr:sp macro="" textlink="">
      <xdr:nvSpPr>
        <xdr:cNvPr id="80" name="人件費該当値テキスト"/>
        <xdr:cNvSpPr txBox="1"/>
      </xdr:nvSpPr>
      <xdr:spPr>
        <a:xfrm>
          <a:off x="4686300" y="634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42681</xdr:rowOff>
    </xdr:from>
    <xdr:to>
      <xdr:col>20</xdr:col>
      <xdr:colOff>38100</xdr:colOff>
      <xdr:row>37</xdr:row>
      <xdr:rowOff>144281</xdr:rowOff>
    </xdr:to>
    <xdr:sp macro="" textlink="">
      <xdr:nvSpPr>
        <xdr:cNvPr id="81" name="楕円 80"/>
        <xdr:cNvSpPr/>
      </xdr:nvSpPr>
      <xdr:spPr>
        <a:xfrm>
          <a:off x="3746500" y="638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135408</xdr:rowOff>
    </xdr:from>
    <xdr:ext cx="599010" cy="259045"/>
    <xdr:sp macro="" textlink="">
      <xdr:nvSpPr>
        <xdr:cNvPr id="82" name="テキスト ボックス 81"/>
        <xdr:cNvSpPr txBox="1"/>
      </xdr:nvSpPr>
      <xdr:spPr>
        <a:xfrm>
          <a:off x="3497795" y="647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35728</xdr:rowOff>
    </xdr:from>
    <xdr:to>
      <xdr:col>15</xdr:col>
      <xdr:colOff>101600</xdr:colOff>
      <xdr:row>37</xdr:row>
      <xdr:rowOff>137328</xdr:rowOff>
    </xdr:to>
    <xdr:sp macro="" textlink="">
      <xdr:nvSpPr>
        <xdr:cNvPr id="83" name="楕円 82"/>
        <xdr:cNvSpPr/>
      </xdr:nvSpPr>
      <xdr:spPr>
        <a:xfrm>
          <a:off x="2857500" y="63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128454</xdr:rowOff>
    </xdr:from>
    <xdr:ext cx="599010" cy="259045"/>
    <xdr:sp macro="" textlink="">
      <xdr:nvSpPr>
        <xdr:cNvPr id="84" name="テキスト ボックス 83"/>
        <xdr:cNvSpPr txBox="1"/>
      </xdr:nvSpPr>
      <xdr:spPr>
        <a:xfrm>
          <a:off x="2608795" y="64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37448</xdr:rowOff>
    </xdr:from>
    <xdr:to>
      <xdr:col>10</xdr:col>
      <xdr:colOff>165100</xdr:colOff>
      <xdr:row>37</xdr:row>
      <xdr:rowOff>139048</xdr:rowOff>
    </xdr:to>
    <xdr:sp macro="" textlink="">
      <xdr:nvSpPr>
        <xdr:cNvPr id="85" name="楕円 84"/>
        <xdr:cNvSpPr/>
      </xdr:nvSpPr>
      <xdr:spPr>
        <a:xfrm>
          <a:off x="1968500" y="63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130175</xdr:rowOff>
    </xdr:from>
    <xdr:ext cx="599010" cy="259045"/>
    <xdr:sp macro="" textlink="">
      <xdr:nvSpPr>
        <xdr:cNvPr id="86" name="テキスト ボックス 85"/>
        <xdr:cNvSpPr txBox="1"/>
      </xdr:nvSpPr>
      <xdr:spPr>
        <a:xfrm>
          <a:off x="1719795" y="647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34165</xdr:rowOff>
    </xdr:from>
    <xdr:to>
      <xdr:col>6</xdr:col>
      <xdr:colOff>38100</xdr:colOff>
      <xdr:row>37</xdr:row>
      <xdr:rowOff>135765</xdr:rowOff>
    </xdr:to>
    <xdr:sp macro="" textlink="">
      <xdr:nvSpPr>
        <xdr:cNvPr id="87" name="楕円 86"/>
        <xdr:cNvSpPr/>
      </xdr:nvSpPr>
      <xdr:spPr>
        <a:xfrm>
          <a:off x="1079500" y="63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126892</xdr:rowOff>
    </xdr:from>
    <xdr:ext cx="599010" cy="259045"/>
    <xdr:sp macro="" textlink="">
      <xdr:nvSpPr>
        <xdr:cNvPr id="88" name="テキスト ボックス 87"/>
        <xdr:cNvSpPr txBox="1"/>
      </xdr:nvSpPr>
      <xdr:spPr>
        <a:xfrm>
          <a:off x="830795" y="647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162849</xdr:rowOff>
    </xdr:from>
    <xdr:to>
      <xdr:col>24</xdr:col>
      <xdr:colOff>63500</xdr:colOff>
      <xdr:row>58</xdr:row>
      <xdr:rowOff>2086</xdr:rowOff>
    </xdr:to>
    <xdr:cxnSp macro="">
      <xdr:nvCxnSpPr>
        <xdr:cNvPr id="119" name="直線コネクタ 118"/>
        <xdr:cNvCxnSpPr/>
      </xdr:nvCxnSpPr>
      <xdr:spPr>
        <a:xfrm flipV="1">
          <a:off x="3797300" y="9935499"/>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2086</xdr:rowOff>
    </xdr:from>
    <xdr:to>
      <xdr:col>19</xdr:col>
      <xdr:colOff>177800</xdr:colOff>
      <xdr:row>58</xdr:row>
      <xdr:rowOff>26440</xdr:rowOff>
    </xdr:to>
    <xdr:cxnSp macro="">
      <xdr:nvCxnSpPr>
        <xdr:cNvPr id="122" name="直線コネクタ 121"/>
        <xdr:cNvCxnSpPr/>
      </xdr:nvCxnSpPr>
      <xdr:spPr>
        <a:xfrm flipV="1">
          <a:off x="2908300" y="9946186"/>
          <a:ext cx="8890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163095</xdr:rowOff>
    </xdr:from>
    <xdr:to>
      <xdr:col>15</xdr:col>
      <xdr:colOff>50800</xdr:colOff>
      <xdr:row>58</xdr:row>
      <xdr:rowOff>26440</xdr:rowOff>
    </xdr:to>
    <xdr:cxnSp macro="">
      <xdr:nvCxnSpPr>
        <xdr:cNvPr id="125" name="直線コネクタ 124"/>
        <xdr:cNvCxnSpPr/>
      </xdr:nvCxnSpPr>
      <xdr:spPr>
        <a:xfrm>
          <a:off x="2019300" y="9935745"/>
          <a:ext cx="889000" cy="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163095</xdr:rowOff>
    </xdr:from>
    <xdr:to>
      <xdr:col>10</xdr:col>
      <xdr:colOff>114300</xdr:colOff>
      <xdr:row>58</xdr:row>
      <xdr:rowOff>27429</xdr:rowOff>
    </xdr:to>
    <xdr:cxnSp macro="">
      <xdr:nvCxnSpPr>
        <xdr:cNvPr id="128" name="直線コネクタ 127"/>
        <xdr:cNvCxnSpPr/>
      </xdr:nvCxnSpPr>
      <xdr:spPr>
        <a:xfrm flipV="1">
          <a:off x="1130300" y="9935745"/>
          <a:ext cx="889000" cy="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112049</xdr:rowOff>
    </xdr:from>
    <xdr:to>
      <xdr:col>24</xdr:col>
      <xdr:colOff>114300</xdr:colOff>
      <xdr:row>58</xdr:row>
      <xdr:rowOff>42199</xdr:rowOff>
    </xdr:to>
    <xdr:sp macro="" textlink="">
      <xdr:nvSpPr>
        <xdr:cNvPr id="138" name="楕円 137"/>
        <xdr:cNvSpPr/>
      </xdr:nvSpPr>
      <xdr:spPr>
        <a:xfrm>
          <a:off x="4584700" y="98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90476</xdr:rowOff>
    </xdr:from>
    <xdr:ext cx="599010" cy="259045"/>
    <xdr:sp macro="" textlink="">
      <xdr:nvSpPr>
        <xdr:cNvPr id="139" name="物件費該当値テキスト"/>
        <xdr:cNvSpPr txBox="1"/>
      </xdr:nvSpPr>
      <xdr:spPr>
        <a:xfrm>
          <a:off x="4686300" y="986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122736</xdr:rowOff>
    </xdr:from>
    <xdr:to>
      <xdr:col>20</xdr:col>
      <xdr:colOff>38100</xdr:colOff>
      <xdr:row>58</xdr:row>
      <xdr:rowOff>52886</xdr:rowOff>
    </xdr:to>
    <xdr:sp macro="" textlink="">
      <xdr:nvSpPr>
        <xdr:cNvPr id="140" name="楕円 139"/>
        <xdr:cNvSpPr/>
      </xdr:nvSpPr>
      <xdr:spPr>
        <a:xfrm>
          <a:off x="3746500" y="98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44013</xdr:rowOff>
    </xdr:from>
    <xdr:ext cx="599010" cy="259045"/>
    <xdr:sp macro="" textlink="">
      <xdr:nvSpPr>
        <xdr:cNvPr id="141" name="テキスト ボックス 140"/>
        <xdr:cNvSpPr txBox="1"/>
      </xdr:nvSpPr>
      <xdr:spPr>
        <a:xfrm>
          <a:off x="3497795" y="99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147090</xdr:rowOff>
    </xdr:from>
    <xdr:to>
      <xdr:col>15</xdr:col>
      <xdr:colOff>101600</xdr:colOff>
      <xdr:row>58</xdr:row>
      <xdr:rowOff>77240</xdr:rowOff>
    </xdr:to>
    <xdr:sp macro="" textlink="">
      <xdr:nvSpPr>
        <xdr:cNvPr id="142" name="楕円 141"/>
        <xdr:cNvSpPr/>
      </xdr:nvSpPr>
      <xdr:spPr>
        <a:xfrm>
          <a:off x="2857500" y="99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68367</xdr:rowOff>
    </xdr:from>
    <xdr:ext cx="599010" cy="259045"/>
    <xdr:sp macro="" textlink="">
      <xdr:nvSpPr>
        <xdr:cNvPr id="143" name="テキスト ボックス 142"/>
        <xdr:cNvSpPr txBox="1"/>
      </xdr:nvSpPr>
      <xdr:spPr>
        <a:xfrm>
          <a:off x="2608795" y="100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112295</xdr:rowOff>
    </xdr:from>
    <xdr:to>
      <xdr:col>10</xdr:col>
      <xdr:colOff>165100</xdr:colOff>
      <xdr:row>58</xdr:row>
      <xdr:rowOff>42445</xdr:rowOff>
    </xdr:to>
    <xdr:sp macro="" textlink="">
      <xdr:nvSpPr>
        <xdr:cNvPr id="144" name="楕円 143"/>
        <xdr:cNvSpPr/>
      </xdr:nvSpPr>
      <xdr:spPr>
        <a:xfrm>
          <a:off x="1968500" y="98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33572</xdr:rowOff>
    </xdr:from>
    <xdr:ext cx="599010" cy="259045"/>
    <xdr:sp macro="" textlink="">
      <xdr:nvSpPr>
        <xdr:cNvPr id="145" name="テキスト ボックス 144"/>
        <xdr:cNvSpPr txBox="1"/>
      </xdr:nvSpPr>
      <xdr:spPr>
        <a:xfrm>
          <a:off x="1719795" y="99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148079</xdr:rowOff>
    </xdr:from>
    <xdr:to>
      <xdr:col>6</xdr:col>
      <xdr:colOff>38100</xdr:colOff>
      <xdr:row>58</xdr:row>
      <xdr:rowOff>78229</xdr:rowOff>
    </xdr:to>
    <xdr:sp macro="" textlink="">
      <xdr:nvSpPr>
        <xdr:cNvPr id="146" name="楕円 145"/>
        <xdr:cNvSpPr/>
      </xdr:nvSpPr>
      <xdr:spPr>
        <a:xfrm>
          <a:off x="1079500" y="99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69356</xdr:rowOff>
    </xdr:from>
    <xdr:ext cx="599010" cy="259045"/>
    <xdr:sp macro="" textlink="">
      <xdr:nvSpPr>
        <xdr:cNvPr id="147" name="テキスト ボックス 146"/>
        <xdr:cNvSpPr txBox="1"/>
      </xdr:nvSpPr>
      <xdr:spPr>
        <a:xfrm>
          <a:off x="830795" y="1001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94177</xdr:rowOff>
    </xdr:from>
    <xdr:to>
      <xdr:col>24</xdr:col>
      <xdr:colOff>63500</xdr:colOff>
      <xdr:row>78</xdr:row>
      <xdr:rowOff>100243</xdr:rowOff>
    </xdr:to>
    <xdr:cxnSp macro="">
      <xdr:nvCxnSpPr>
        <xdr:cNvPr id="174" name="直線コネクタ 173"/>
        <xdr:cNvCxnSpPr/>
      </xdr:nvCxnSpPr>
      <xdr:spPr>
        <a:xfrm>
          <a:off x="3797300" y="13467277"/>
          <a:ext cx="8382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92101</xdr:rowOff>
    </xdr:from>
    <xdr:to>
      <xdr:col>19</xdr:col>
      <xdr:colOff>177800</xdr:colOff>
      <xdr:row>78</xdr:row>
      <xdr:rowOff>94177</xdr:rowOff>
    </xdr:to>
    <xdr:cxnSp macro="">
      <xdr:nvCxnSpPr>
        <xdr:cNvPr id="177" name="直線コネクタ 176"/>
        <xdr:cNvCxnSpPr/>
      </xdr:nvCxnSpPr>
      <xdr:spPr>
        <a:xfrm>
          <a:off x="2908300" y="13465201"/>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79062</xdr:rowOff>
    </xdr:from>
    <xdr:to>
      <xdr:col>15</xdr:col>
      <xdr:colOff>50800</xdr:colOff>
      <xdr:row>78</xdr:row>
      <xdr:rowOff>92101</xdr:rowOff>
    </xdr:to>
    <xdr:cxnSp macro="">
      <xdr:nvCxnSpPr>
        <xdr:cNvPr id="180" name="直線コネクタ 179"/>
        <xdr:cNvCxnSpPr/>
      </xdr:nvCxnSpPr>
      <xdr:spPr>
        <a:xfrm>
          <a:off x="2019300" y="13452162"/>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79062</xdr:rowOff>
    </xdr:from>
    <xdr:to>
      <xdr:col>10</xdr:col>
      <xdr:colOff>114300</xdr:colOff>
      <xdr:row>78</xdr:row>
      <xdr:rowOff>92526</xdr:rowOff>
    </xdr:to>
    <xdr:cxnSp macro="">
      <xdr:nvCxnSpPr>
        <xdr:cNvPr id="183" name="直線コネクタ 182"/>
        <xdr:cNvCxnSpPr/>
      </xdr:nvCxnSpPr>
      <xdr:spPr>
        <a:xfrm flipV="1">
          <a:off x="1130300" y="13452162"/>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49443</xdr:rowOff>
    </xdr:from>
    <xdr:to>
      <xdr:col>24</xdr:col>
      <xdr:colOff>114300</xdr:colOff>
      <xdr:row>78</xdr:row>
      <xdr:rowOff>151043</xdr:rowOff>
    </xdr:to>
    <xdr:sp macro="" textlink="">
      <xdr:nvSpPr>
        <xdr:cNvPr id="193" name="楕円 192"/>
        <xdr:cNvSpPr/>
      </xdr:nvSpPr>
      <xdr:spPr>
        <a:xfrm>
          <a:off x="45847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135820</xdr:rowOff>
    </xdr:from>
    <xdr:ext cx="469744" cy="259045"/>
    <xdr:sp macro="" textlink="">
      <xdr:nvSpPr>
        <xdr:cNvPr id="194" name="維持補修費該当値テキスト"/>
        <xdr:cNvSpPr txBox="1"/>
      </xdr:nvSpPr>
      <xdr:spPr>
        <a:xfrm>
          <a:off x="4686300" y="133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43377</xdr:rowOff>
    </xdr:from>
    <xdr:to>
      <xdr:col>20</xdr:col>
      <xdr:colOff>38100</xdr:colOff>
      <xdr:row>78</xdr:row>
      <xdr:rowOff>144977</xdr:rowOff>
    </xdr:to>
    <xdr:sp macro="" textlink="">
      <xdr:nvSpPr>
        <xdr:cNvPr id="195" name="楕円 194"/>
        <xdr:cNvSpPr/>
      </xdr:nvSpPr>
      <xdr:spPr>
        <a:xfrm>
          <a:off x="3746500" y="134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136104</xdr:rowOff>
    </xdr:from>
    <xdr:ext cx="469744" cy="259045"/>
    <xdr:sp macro="" textlink="">
      <xdr:nvSpPr>
        <xdr:cNvPr id="196" name="テキスト ボックス 195"/>
        <xdr:cNvSpPr txBox="1"/>
      </xdr:nvSpPr>
      <xdr:spPr>
        <a:xfrm>
          <a:off x="3562428" y="135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41301</xdr:rowOff>
    </xdr:from>
    <xdr:to>
      <xdr:col>15</xdr:col>
      <xdr:colOff>101600</xdr:colOff>
      <xdr:row>78</xdr:row>
      <xdr:rowOff>142901</xdr:rowOff>
    </xdr:to>
    <xdr:sp macro="" textlink="">
      <xdr:nvSpPr>
        <xdr:cNvPr id="197" name="楕円 196"/>
        <xdr:cNvSpPr/>
      </xdr:nvSpPr>
      <xdr:spPr>
        <a:xfrm>
          <a:off x="2857500" y="134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134028</xdr:rowOff>
    </xdr:from>
    <xdr:ext cx="534377" cy="259045"/>
    <xdr:sp macro="" textlink="">
      <xdr:nvSpPr>
        <xdr:cNvPr id="198" name="テキスト ボックス 197"/>
        <xdr:cNvSpPr txBox="1"/>
      </xdr:nvSpPr>
      <xdr:spPr>
        <a:xfrm>
          <a:off x="2641111" y="135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28262</xdr:rowOff>
    </xdr:from>
    <xdr:to>
      <xdr:col>10</xdr:col>
      <xdr:colOff>165100</xdr:colOff>
      <xdr:row>78</xdr:row>
      <xdr:rowOff>129862</xdr:rowOff>
    </xdr:to>
    <xdr:sp macro="" textlink="">
      <xdr:nvSpPr>
        <xdr:cNvPr id="199" name="楕円 198"/>
        <xdr:cNvSpPr/>
      </xdr:nvSpPr>
      <xdr:spPr>
        <a:xfrm>
          <a:off x="1968500" y="134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120989</xdr:rowOff>
    </xdr:from>
    <xdr:ext cx="534377" cy="259045"/>
    <xdr:sp macro="" textlink="">
      <xdr:nvSpPr>
        <xdr:cNvPr id="200" name="テキスト ボックス 199"/>
        <xdr:cNvSpPr txBox="1"/>
      </xdr:nvSpPr>
      <xdr:spPr>
        <a:xfrm>
          <a:off x="1752111" y="134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41726</xdr:rowOff>
    </xdr:from>
    <xdr:to>
      <xdr:col>6</xdr:col>
      <xdr:colOff>38100</xdr:colOff>
      <xdr:row>78</xdr:row>
      <xdr:rowOff>143326</xdr:rowOff>
    </xdr:to>
    <xdr:sp macro="" textlink="">
      <xdr:nvSpPr>
        <xdr:cNvPr id="201" name="楕円 200"/>
        <xdr:cNvSpPr/>
      </xdr:nvSpPr>
      <xdr:spPr>
        <a:xfrm>
          <a:off x="1079500" y="13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134453</xdr:rowOff>
    </xdr:from>
    <xdr:ext cx="534377" cy="259045"/>
    <xdr:sp macro="" textlink="">
      <xdr:nvSpPr>
        <xdr:cNvPr id="202" name="テキスト ボックス 201"/>
        <xdr:cNvSpPr txBox="1"/>
      </xdr:nvSpPr>
      <xdr:spPr>
        <a:xfrm>
          <a:off x="863111" y="135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66596</xdr:rowOff>
    </xdr:from>
    <xdr:to>
      <xdr:col>24</xdr:col>
      <xdr:colOff>63500</xdr:colOff>
      <xdr:row>98</xdr:row>
      <xdr:rowOff>67886</xdr:rowOff>
    </xdr:to>
    <xdr:cxnSp macro="">
      <xdr:nvCxnSpPr>
        <xdr:cNvPr id="231" name="直線コネクタ 230"/>
        <xdr:cNvCxnSpPr/>
      </xdr:nvCxnSpPr>
      <xdr:spPr>
        <a:xfrm flipV="1">
          <a:off x="3797300" y="16868696"/>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67838</xdr:rowOff>
    </xdr:from>
    <xdr:to>
      <xdr:col>19</xdr:col>
      <xdr:colOff>177800</xdr:colOff>
      <xdr:row>98</xdr:row>
      <xdr:rowOff>67886</xdr:rowOff>
    </xdr:to>
    <xdr:cxnSp macro="">
      <xdr:nvCxnSpPr>
        <xdr:cNvPr id="234" name="直線コネクタ 233"/>
        <xdr:cNvCxnSpPr/>
      </xdr:nvCxnSpPr>
      <xdr:spPr>
        <a:xfrm>
          <a:off x="2908300" y="1686993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64115</xdr:rowOff>
    </xdr:from>
    <xdr:to>
      <xdr:col>15</xdr:col>
      <xdr:colOff>50800</xdr:colOff>
      <xdr:row>98</xdr:row>
      <xdr:rowOff>67838</xdr:rowOff>
    </xdr:to>
    <xdr:cxnSp macro="">
      <xdr:nvCxnSpPr>
        <xdr:cNvPr id="237" name="直線コネクタ 236"/>
        <xdr:cNvCxnSpPr/>
      </xdr:nvCxnSpPr>
      <xdr:spPr>
        <a:xfrm>
          <a:off x="2019300" y="1686621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64115</xdr:rowOff>
    </xdr:from>
    <xdr:to>
      <xdr:col>10</xdr:col>
      <xdr:colOff>114300</xdr:colOff>
      <xdr:row>98</xdr:row>
      <xdr:rowOff>75039</xdr:rowOff>
    </xdr:to>
    <xdr:cxnSp macro="">
      <xdr:nvCxnSpPr>
        <xdr:cNvPr id="240" name="直線コネクタ 239"/>
        <xdr:cNvCxnSpPr/>
      </xdr:nvCxnSpPr>
      <xdr:spPr>
        <a:xfrm flipV="1">
          <a:off x="1130300" y="16866215"/>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15796</xdr:rowOff>
    </xdr:from>
    <xdr:to>
      <xdr:col>24</xdr:col>
      <xdr:colOff>114300</xdr:colOff>
      <xdr:row>98</xdr:row>
      <xdr:rowOff>117396</xdr:rowOff>
    </xdr:to>
    <xdr:sp macro="" textlink="">
      <xdr:nvSpPr>
        <xdr:cNvPr id="250" name="楕円 249"/>
        <xdr:cNvSpPr/>
      </xdr:nvSpPr>
      <xdr:spPr>
        <a:xfrm>
          <a:off x="4584700" y="168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146623</xdr:rowOff>
    </xdr:from>
    <xdr:ext cx="534377" cy="259045"/>
    <xdr:sp macro="" textlink="">
      <xdr:nvSpPr>
        <xdr:cNvPr id="251" name="扶助費該当値テキスト"/>
        <xdr:cNvSpPr txBox="1"/>
      </xdr:nvSpPr>
      <xdr:spPr>
        <a:xfrm>
          <a:off x="4686300" y="166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17086</xdr:rowOff>
    </xdr:from>
    <xdr:to>
      <xdr:col>20</xdr:col>
      <xdr:colOff>38100</xdr:colOff>
      <xdr:row>98</xdr:row>
      <xdr:rowOff>118686</xdr:rowOff>
    </xdr:to>
    <xdr:sp macro="" textlink="">
      <xdr:nvSpPr>
        <xdr:cNvPr id="252" name="楕円 251"/>
        <xdr:cNvSpPr/>
      </xdr:nvSpPr>
      <xdr:spPr>
        <a:xfrm>
          <a:off x="3746500" y="168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135213</xdr:rowOff>
    </xdr:from>
    <xdr:ext cx="534377" cy="259045"/>
    <xdr:sp macro="" textlink="">
      <xdr:nvSpPr>
        <xdr:cNvPr id="253" name="テキスト ボックス 252"/>
        <xdr:cNvSpPr txBox="1"/>
      </xdr:nvSpPr>
      <xdr:spPr>
        <a:xfrm>
          <a:off x="3530111" y="165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17038</xdr:rowOff>
    </xdr:from>
    <xdr:to>
      <xdr:col>15</xdr:col>
      <xdr:colOff>101600</xdr:colOff>
      <xdr:row>98</xdr:row>
      <xdr:rowOff>118638</xdr:rowOff>
    </xdr:to>
    <xdr:sp macro="" textlink="">
      <xdr:nvSpPr>
        <xdr:cNvPr id="254" name="楕円 253"/>
        <xdr:cNvSpPr/>
      </xdr:nvSpPr>
      <xdr:spPr>
        <a:xfrm>
          <a:off x="2857500" y="168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135165</xdr:rowOff>
    </xdr:from>
    <xdr:ext cx="534377" cy="259045"/>
    <xdr:sp macro="" textlink="">
      <xdr:nvSpPr>
        <xdr:cNvPr id="255" name="テキスト ボックス 254"/>
        <xdr:cNvSpPr txBox="1"/>
      </xdr:nvSpPr>
      <xdr:spPr>
        <a:xfrm>
          <a:off x="2641111" y="165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13315</xdr:rowOff>
    </xdr:from>
    <xdr:to>
      <xdr:col>10</xdr:col>
      <xdr:colOff>165100</xdr:colOff>
      <xdr:row>98</xdr:row>
      <xdr:rowOff>114915</xdr:rowOff>
    </xdr:to>
    <xdr:sp macro="" textlink="">
      <xdr:nvSpPr>
        <xdr:cNvPr id="256" name="楕円 255"/>
        <xdr:cNvSpPr/>
      </xdr:nvSpPr>
      <xdr:spPr>
        <a:xfrm>
          <a:off x="1968500" y="1681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131442</xdr:rowOff>
    </xdr:from>
    <xdr:ext cx="534377" cy="259045"/>
    <xdr:sp macro="" textlink="">
      <xdr:nvSpPr>
        <xdr:cNvPr id="257" name="テキスト ボックス 256"/>
        <xdr:cNvSpPr txBox="1"/>
      </xdr:nvSpPr>
      <xdr:spPr>
        <a:xfrm>
          <a:off x="1752111" y="1659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24239</xdr:rowOff>
    </xdr:from>
    <xdr:to>
      <xdr:col>6</xdr:col>
      <xdr:colOff>38100</xdr:colOff>
      <xdr:row>98</xdr:row>
      <xdr:rowOff>125839</xdr:rowOff>
    </xdr:to>
    <xdr:sp macro="" textlink="">
      <xdr:nvSpPr>
        <xdr:cNvPr id="258" name="楕円 257"/>
        <xdr:cNvSpPr/>
      </xdr:nvSpPr>
      <xdr:spPr>
        <a:xfrm>
          <a:off x="1079500" y="168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142366</xdr:rowOff>
    </xdr:from>
    <xdr:ext cx="534377" cy="259045"/>
    <xdr:sp macro="" textlink="">
      <xdr:nvSpPr>
        <xdr:cNvPr id="259" name="テキスト ボックス 258"/>
        <xdr:cNvSpPr txBox="1"/>
      </xdr:nvSpPr>
      <xdr:spPr>
        <a:xfrm>
          <a:off x="863111" y="166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110558</xdr:rowOff>
    </xdr:from>
    <xdr:to>
      <xdr:col>55</xdr:col>
      <xdr:colOff>0</xdr:colOff>
      <xdr:row>38</xdr:row>
      <xdr:rowOff>155601</xdr:rowOff>
    </xdr:to>
    <xdr:cxnSp macro="">
      <xdr:nvCxnSpPr>
        <xdr:cNvPr id="290" name="直線コネクタ 289"/>
        <xdr:cNvCxnSpPr/>
      </xdr:nvCxnSpPr>
      <xdr:spPr>
        <a:xfrm flipV="1">
          <a:off x="9639300" y="6625658"/>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152391</xdr:rowOff>
    </xdr:from>
    <xdr:to>
      <xdr:col>50</xdr:col>
      <xdr:colOff>114300</xdr:colOff>
      <xdr:row>38</xdr:row>
      <xdr:rowOff>155601</xdr:rowOff>
    </xdr:to>
    <xdr:cxnSp macro="">
      <xdr:nvCxnSpPr>
        <xdr:cNvPr id="293" name="直線コネクタ 292"/>
        <xdr:cNvCxnSpPr/>
      </xdr:nvCxnSpPr>
      <xdr:spPr>
        <a:xfrm>
          <a:off x="8750300" y="6667491"/>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149658</xdr:rowOff>
    </xdr:from>
    <xdr:to>
      <xdr:col>45</xdr:col>
      <xdr:colOff>177800</xdr:colOff>
      <xdr:row>38</xdr:row>
      <xdr:rowOff>152391</xdr:rowOff>
    </xdr:to>
    <xdr:cxnSp macro="">
      <xdr:nvCxnSpPr>
        <xdr:cNvPr id="296" name="直線コネクタ 295"/>
        <xdr:cNvCxnSpPr/>
      </xdr:nvCxnSpPr>
      <xdr:spPr>
        <a:xfrm>
          <a:off x="7861300" y="6664758"/>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134551</xdr:rowOff>
    </xdr:from>
    <xdr:to>
      <xdr:col>41</xdr:col>
      <xdr:colOff>50800</xdr:colOff>
      <xdr:row>38</xdr:row>
      <xdr:rowOff>149658</xdr:rowOff>
    </xdr:to>
    <xdr:cxnSp macro="">
      <xdr:nvCxnSpPr>
        <xdr:cNvPr id="299" name="直線コネクタ 298"/>
        <xdr:cNvCxnSpPr/>
      </xdr:nvCxnSpPr>
      <xdr:spPr>
        <a:xfrm>
          <a:off x="6972300" y="6649651"/>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59758</xdr:rowOff>
    </xdr:from>
    <xdr:to>
      <xdr:col>55</xdr:col>
      <xdr:colOff>50800</xdr:colOff>
      <xdr:row>38</xdr:row>
      <xdr:rowOff>161358</xdr:rowOff>
    </xdr:to>
    <xdr:sp macro="" textlink="">
      <xdr:nvSpPr>
        <xdr:cNvPr id="309" name="楕円 308"/>
        <xdr:cNvSpPr/>
      </xdr:nvSpPr>
      <xdr:spPr>
        <a:xfrm>
          <a:off x="10426700" y="65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146135</xdr:rowOff>
    </xdr:from>
    <xdr:ext cx="534377" cy="259045"/>
    <xdr:sp macro="" textlink="">
      <xdr:nvSpPr>
        <xdr:cNvPr id="310" name="補助費等該当値テキスト"/>
        <xdr:cNvSpPr txBox="1"/>
      </xdr:nvSpPr>
      <xdr:spPr>
        <a:xfrm>
          <a:off x="10528300" y="64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104801</xdr:rowOff>
    </xdr:from>
    <xdr:to>
      <xdr:col>50</xdr:col>
      <xdr:colOff>165100</xdr:colOff>
      <xdr:row>39</xdr:row>
      <xdr:rowOff>34951</xdr:rowOff>
    </xdr:to>
    <xdr:sp macro="" textlink="">
      <xdr:nvSpPr>
        <xdr:cNvPr id="311" name="楕円 310"/>
        <xdr:cNvSpPr/>
      </xdr:nvSpPr>
      <xdr:spPr>
        <a:xfrm>
          <a:off x="9588500" y="66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26078</xdr:rowOff>
    </xdr:from>
    <xdr:ext cx="534377" cy="259045"/>
    <xdr:sp macro="" textlink="">
      <xdr:nvSpPr>
        <xdr:cNvPr id="312" name="テキスト ボックス 311"/>
        <xdr:cNvSpPr txBox="1"/>
      </xdr:nvSpPr>
      <xdr:spPr>
        <a:xfrm>
          <a:off x="9372111" y="67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101591</xdr:rowOff>
    </xdr:from>
    <xdr:to>
      <xdr:col>46</xdr:col>
      <xdr:colOff>38100</xdr:colOff>
      <xdr:row>39</xdr:row>
      <xdr:rowOff>31741</xdr:rowOff>
    </xdr:to>
    <xdr:sp macro="" textlink="">
      <xdr:nvSpPr>
        <xdr:cNvPr id="313" name="楕円 312"/>
        <xdr:cNvSpPr/>
      </xdr:nvSpPr>
      <xdr:spPr>
        <a:xfrm>
          <a:off x="8699500" y="66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22868</xdr:rowOff>
    </xdr:from>
    <xdr:ext cx="534377" cy="259045"/>
    <xdr:sp macro="" textlink="">
      <xdr:nvSpPr>
        <xdr:cNvPr id="314" name="テキスト ボックス 313"/>
        <xdr:cNvSpPr txBox="1"/>
      </xdr:nvSpPr>
      <xdr:spPr>
        <a:xfrm>
          <a:off x="8483111" y="670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98858</xdr:rowOff>
    </xdr:from>
    <xdr:to>
      <xdr:col>41</xdr:col>
      <xdr:colOff>101600</xdr:colOff>
      <xdr:row>39</xdr:row>
      <xdr:rowOff>29008</xdr:rowOff>
    </xdr:to>
    <xdr:sp macro="" textlink="">
      <xdr:nvSpPr>
        <xdr:cNvPr id="315" name="楕円 314"/>
        <xdr:cNvSpPr/>
      </xdr:nvSpPr>
      <xdr:spPr>
        <a:xfrm>
          <a:off x="7810500" y="66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20135</xdr:rowOff>
    </xdr:from>
    <xdr:ext cx="534377" cy="259045"/>
    <xdr:sp macro="" textlink="">
      <xdr:nvSpPr>
        <xdr:cNvPr id="316" name="テキスト ボックス 315"/>
        <xdr:cNvSpPr txBox="1"/>
      </xdr:nvSpPr>
      <xdr:spPr>
        <a:xfrm>
          <a:off x="7594111" y="67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83751</xdr:rowOff>
    </xdr:from>
    <xdr:to>
      <xdr:col>36</xdr:col>
      <xdr:colOff>165100</xdr:colOff>
      <xdr:row>39</xdr:row>
      <xdr:rowOff>13901</xdr:rowOff>
    </xdr:to>
    <xdr:sp macro="" textlink="">
      <xdr:nvSpPr>
        <xdr:cNvPr id="317" name="楕円 316"/>
        <xdr:cNvSpPr/>
      </xdr:nvSpPr>
      <xdr:spPr>
        <a:xfrm>
          <a:off x="6921500" y="6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5028</xdr:rowOff>
    </xdr:from>
    <xdr:ext cx="534377" cy="259045"/>
    <xdr:sp macro="" textlink="">
      <xdr:nvSpPr>
        <xdr:cNvPr id="318" name="テキスト ボックス 317"/>
        <xdr:cNvSpPr txBox="1"/>
      </xdr:nvSpPr>
      <xdr:spPr>
        <a:xfrm>
          <a:off x="6705111" y="66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129688</xdr:rowOff>
    </xdr:from>
    <xdr:to>
      <xdr:col>55</xdr:col>
      <xdr:colOff>0</xdr:colOff>
      <xdr:row>58</xdr:row>
      <xdr:rowOff>161620</xdr:rowOff>
    </xdr:to>
    <xdr:cxnSp macro="">
      <xdr:nvCxnSpPr>
        <xdr:cNvPr id="347" name="直線コネクタ 346"/>
        <xdr:cNvCxnSpPr/>
      </xdr:nvCxnSpPr>
      <xdr:spPr>
        <a:xfrm flipV="1">
          <a:off x="9639300" y="10073788"/>
          <a:ext cx="8382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161620</xdr:rowOff>
    </xdr:from>
    <xdr:to>
      <xdr:col>50</xdr:col>
      <xdr:colOff>114300</xdr:colOff>
      <xdr:row>58</xdr:row>
      <xdr:rowOff>166484</xdr:rowOff>
    </xdr:to>
    <xdr:cxnSp macro="">
      <xdr:nvCxnSpPr>
        <xdr:cNvPr id="350" name="直線コネクタ 349"/>
        <xdr:cNvCxnSpPr/>
      </xdr:nvCxnSpPr>
      <xdr:spPr>
        <a:xfrm flipV="1">
          <a:off x="8750300" y="10105720"/>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157574</xdr:rowOff>
    </xdr:from>
    <xdr:to>
      <xdr:col>45</xdr:col>
      <xdr:colOff>177800</xdr:colOff>
      <xdr:row>58</xdr:row>
      <xdr:rowOff>166484</xdr:rowOff>
    </xdr:to>
    <xdr:cxnSp macro="">
      <xdr:nvCxnSpPr>
        <xdr:cNvPr id="353" name="直線コネクタ 352"/>
        <xdr:cNvCxnSpPr/>
      </xdr:nvCxnSpPr>
      <xdr:spPr>
        <a:xfrm>
          <a:off x="7861300" y="10101674"/>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157574</xdr:rowOff>
    </xdr:from>
    <xdr:to>
      <xdr:col>41</xdr:col>
      <xdr:colOff>50800</xdr:colOff>
      <xdr:row>58</xdr:row>
      <xdr:rowOff>158593</xdr:rowOff>
    </xdr:to>
    <xdr:cxnSp macro="">
      <xdr:nvCxnSpPr>
        <xdr:cNvPr id="356" name="直線コネクタ 355"/>
        <xdr:cNvCxnSpPr/>
      </xdr:nvCxnSpPr>
      <xdr:spPr>
        <a:xfrm flipV="1">
          <a:off x="6972300" y="10101674"/>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78888</xdr:rowOff>
    </xdr:from>
    <xdr:to>
      <xdr:col>55</xdr:col>
      <xdr:colOff>50800</xdr:colOff>
      <xdr:row>59</xdr:row>
      <xdr:rowOff>9038</xdr:rowOff>
    </xdr:to>
    <xdr:sp macro="" textlink="">
      <xdr:nvSpPr>
        <xdr:cNvPr id="366" name="楕円 365"/>
        <xdr:cNvSpPr/>
      </xdr:nvSpPr>
      <xdr:spPr>
        <a:xfrm>
          <a:off x="10426700" y="100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110820</xdr:rowOff>
    </xdr:from>
    <xdr:to>
      <xdr:col>50</xdr:col>
      <xdr:colOff>165100</xdr:colOff>
      <xdr:row>59</xdr:row>
      <xdr:rowOff>40970</xdr:rowOff>
    </xdr:to>
    <xdr:sp macro="" textlink="">
      <xdr:nvSpPr>
        <xdr:cNvPr id="368" name="楕円 367"/>
        <xdr:cNvSpPr/>
      </xdr:nvSpPr>
      <xdr:spPr>
        <a:xfrm>
          <a:off x="9588500" y="100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32097</xdr:rowOff>
    </xdr:from>
    <xdr:ext cx="599010" cy="259045"/>
    <xdr:sp macro="" textlink="">
      <xdr:nvSpPr>
        <xdr:cNvPr id="369" name="テキスト ボックス 368"/>
        <xdr:cNvSpPr txBox="1"/>
      </xdr:nvSpPr>
      <xdr:spPr>
        <a:xfrm>
          <a:off x="9339795" y="1014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115684</xdr:rowOff>
    </xdr:from>
    <xdr:to>
      <xdr:col>46</xdr:col>
      <xdr:colOff>38100</xdr:colOff>
      <xdr:row>59</xdr:row>
      <xdr:rowOff>45834</xdr:rowOff>
    </xdr:to>
    <xdr:sp macro="" textlink="">
      <xdr:nvSpPr>
        <xdr:cNvPr id="370" name="楕円 369"/>
        <xdr:cNvSpPr/>
      </xdr:nvSpPr>
      <xdr:spPr>
        <a:xfrm>
          <a:off x="8699500" y="100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36961</xdr:rowOff>
    </xdr:from>
    <xdr:ext cx="599010" cy="259045"/>
    <xdr:sp macro="" textlink="">
      <xdr:nvSpPr>
        <xdr:cNvPr id="371" name="テキスト ボックス 370"/>
        <xdr:cNvSpPr txBox="1"/>
      </xdr:nvSpPr>
      <xdr:spPr>
        <a:xfrm>
          <a:off x="8450795" y="1015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106774</xdr:rowOff>
    </xdr:from>
    <xdr:to>
      <xdr:col>41</xdr:col>
      <xdr:colOff>101600</xdr:colOff>
      <xdr:row>59</xdr:row>
      <xdr:rowOff>36924</xdr:rowOff>
    </xdr:to>
    <xdr:sp macro="" textlink="">
      <xdr:nvSpPr>
        <xdr:cNvPr id="372" name="楕円 371"/>
        <xdr:cNvSpPr/>
      </xdr:nvSpPr>
      <xdr:spPr>
        <a:xfrm>
          <a:off x="7810500" y="100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28051</xdr:rowOff>
    </xdr:from>
    <xdr:ext cx="599010" cy="259045"/>
    <xdr:sp macro="" textlink="">
      <xdr:nvSpPr>
        <xdr:cNvPr id="373" name="テキスト ボックス 372"/>
        <xdr:cNvSpPr txBox="1"/>
      </xdr:nvSpPr>
      <xdr:spPr>
        <a:xfrm>
          <a:off x="7561795" y="1014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107793</xdr:rowOff>
    </xdr:from>
    <xdr:to>
      <xdr:col>36</xdr:col>
      <xdr:colOff>165100</xdr:colOff>
      <xdr:row>59</xdr:row>
      <xdr:rowOff>37943</xdr:rowOff>
    </xdr:to>
    <xdr:sp macro="" textlink="">
      <xdr:nvSpPr>
        <xdr:cNvPr id="374" name="楕円 373"/>
        <xdr:cNvSpPr/>
      </xdr:nvSpPr>
      <xdr:spPr>
        <a:xfrm>
          <a:off x="6921500" y="1005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29070</xdr:rowOff>
    </xdr:from>
    <xdr:ext cx="599010" cy="259045"/>
    <xdr:sp macro="" textlink="">
      <xdr:nvSpPr>
        <xdr:cNvPr id="375" name="テキスト ボックス 374"/>
        <xdr:cNvSpPr txBox="1"/>
      </xdr:nvSpPr>
      <xdr:spPr>
        <a:xfrm>
          <a:off x="6672795" y="1014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83790</xdr:rowOff>
    </xdr:from>
    <xdr:to>
      <xdr:col>55</xdr:col>
      <xdr:colOff>0</xdr:colOff>
      <xdr:row>78</xdr:row>
      <xdr:rowOff>102718</xdr:rowOff>
    </xdr:to>
    <xdr:cxnSp macro="">
      <xdr:nvCxnSpPr>
        <xdr:cNvPr id="402" name="直線コネクタ 401"/>
        <xdr:cNvCxnSpPr/>
      </xdr:nvCxnSpPr>
      <xdr:spPr>
        <a:xfrm flipV="1">
          <a:off x="9639300" y="13456890"/>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100806</xdr:rowOff>
    </xdr:from>
    <xdr:to>
      <xdr:col>50</xdr:col>
      <xdr:colOff>114300</xdr:colOff>
      <xdr:row>78</xdr:row>
      <xdr:rowOff>102718</xdr:rowOff>
    </xdr:to>
    <xdr:cxnSp macro="">
      <xdr:nvCxnSpPr>
        <xdr:cNvPr id="405" name="直線コネクタ 404"/>
        <xdr:cNvCxnSpPr/>
      </xdr:nvCxnSpPr>
      <xdr:spPr>
        <a:xfrm>
          <a:off x="8750300" y="13473906"/>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99608</xdr:rowOff>
    </xdr:from>
    <xdr:to>
      <xdr:col>45</xdr:col>
      <xdr:colOff>177800</xdr:colOff>
      <xdr:row>78</xdr:row>
      <xdr:rowOff>100806</xdr:rowOff>
    </xdr:to>
    <xdr:cxnSp macro="">
      <xdr:nvCxnSpPr>
        <xdr:cNvPr id="408" name="直線コネクタ 407"/>
        <xdr:cNvCxnSpPr/>
      </xdr:nvCxnSpPr>
      <xdr:spPr>
        <a:xfrm>
          <a:off x="7861300" y="13472708"/>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99383</xdr:rowOff>
    </xdr:from>
    <xdr:to>
      <xdr:col>41</xdr:col>
      <xdr:colOff>50800</xdr:colOff>
      <xdr:row>78</xdr:row>
      <xdr:rowOff>99608</xdr:rowOff>
    </xdr:to>
    <xdr:cxnSp macro="">
      <xdr:nvCxnSpPr>
        <xdr:cNvPr id="411" name="直線コネクタ 410"/>
        <xdr:cNvCxnSpPr/>
      </xdr:nvCxnSpPr>
      <xdr:spPr>
        <a:xfrm>
          <a:off x="6972300" y="13472483"/>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32990</xdr:rowOff>
    </xdr:from>
    <xdr:to>
      <xdr:col>55</xdr:col>
      <xdr:colOff>50800</xdr:colOff>
      <xdr:row>78</xdr:row>
      <xdr:rowOff>134590</xdr:rowOff>
    </xdr:to>
    <xdr:sp macro="" textlink="">
      <xdr:nvSpPr>
        <xdr:cNvPr id="421" name="楕円 420"/>
        <xdr:cNvSpPr/>
      </xdr:nvSpPr>
      <xdr:spPr>
        <a:xfrm>
          <a:off x="10426700" y="134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163817</xdr:rowOff>
    </xdr:from>
    <xdr:ext cx="599010" cy="259045"/>
    <xdr:sp macro="" textlink="">
      <xdr:nvSpPr>
        <xdr:cNvPr id="422" name="普通建設事業費 （ うち新規整備　）該当値テキスト"/>
        <xdr:cNvSpPr txBox="1"/>
      </xdr:nvSpPr>
      <xdr:spPr>
        <a:xfrm>
          <a:off x="10528300" y="131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51918</xdr:rowOff>
    </xdr:from>
    <xdr:to>
      <xdr:col>50</xdr:col>
      <xdr:colOff>165100</xdr:colOff>
      <xdr:row>78</xdr:row>
      <xdr:rowOff>153518</xdr:rowOff>
    </xdr:to>
    <xdr:sp macro="" textlink="">
      <xdr:nvSpPr>
        <xdr:cNvPr id="423" name="楕円 422"/>
        <xdr:cNvSpPr/>
      </xdr:nvSpPr>
      <xdr:spPr>
        <a:xfrm>
          <a:off x="9588500" y="134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170045</xdr:rowOff>
    </xdr:from>
    <xdr:ext cx="534377" cy="259045"/>
    <xdr:sp macro="" textlink="">
      <xdr:nvSpPr>
        <xdr:cNvPr id="424" name="テキスト ボックス 423"/>
        <xdr:cNvSpPr txBox="1"/>
      </xdr:nvSpPr>
      <xdr:spPr>
        <a:xfrm>
          <a:off x="9372111" y="132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50006</xdr:rowOff>
    </xdr:from>
    <xdr:to>
      <xdr:col>46</xdr:col>
      <xdr:colOff>38100</xdr:colOff>
      <xdr:row>78</xdr:row>
      <xdr:rowOff>151606</xdr:rowOff>
    </xdr:to>
    <xdr:sp macro="" textlink="">
      <xdr:nvSpPr>
        <xdr:cNvPr id="425" name="楕円 424"/>
        <xdr:cNvSpPr/>
      </xdr:nvSpPr>
      <xdr:spPr>
        <a:xfrm>
          <a:off x="8699500" y="134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168133</xdr:rowOff>
    </xdr:from>
    <xdr:ext cx="534377" cy="259045"/>
    <xdr:sp macro="" textlink="">
      <xdr:nvSpPr>
        <xdr:cNvPr id="426" name="テキスト ボックス 425"/>
        <xdr:cNvSpPr txBox="1"/>
      </xdr:nvSpPr>
      <xdr:spPr>
        <a:xfrm>
          <a:off x="8483111" y="131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48808</xdr:rowOff>
    </xdr:from>
    <xdr:to>
      <xdr:col>41</xdr:col>
      <xdr:colOff>101600</xdr:colOff>
      <xdr:row>78</xdr:row>
      <xdr:rowOff>150408</xdr:rowOff>
    </xdr:to>
    <xdr:sp macro="" textlink="">
      <xdr:nvSpPr>
        <xdr:cNvPr id="427" name="楕円 426"/>
        <xdr:cNvSpPr/>
      </xdr:nvSpPr>
      <xdr:spPr>
        <a:xfrm>
          <a:off x="7810500" y="134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141535</xdr:rowOff>
    </xdr:from>
    <xdr:ext cx="534377" cy="259045"/>
    <xdr:sp macro="" textlink="">
      <xdr:nvSpPr>
        <xdr:cNvPr id="428" name="テキスト ボックス 427"/>
        <xdr:cNvSpPr txBox="1"/>
      </xdr:nvSpPr>
      <xdr:spPr>
        <a:xfrm>
          <a:off x="7594111" y="135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48583</xdr:rowOff>
    </xdr:from>
    <xdr:to>
      <xdr:col>36</xdr:col>
      <xdr:colOff>165100</xdr:colOff>
      <xdr:row>78</xdr:row>
      <xdr:rowOff>150183</xdr:rowOff>
    </xdr:to>
    <xdr:sp macro="" textlink="">
      <xdr:nvSpPr>
        <xdr:cNvPr id="429" name="楕円 428"/>
        <xdr:cNvSpPr/>
      </xdr:nvSpPr>
      <xdr:spPr>
        <a:xfrm>
          <a:off x="6921500" y="134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141310</xdr:rowOff>
    </xdr:from>
    <xdr:ext cx="534377" cy="259045"/>
    <xdr:sp macro="" textlink="">
      <xdr:nvSpPr>
        <xdr:cNvPr id="430" name="テキスト ボックス 429"/>
        <xdr:cNvSpPr txBox="1"/>
      </xdr:nvSpPr>
      <xdr:spPr>
        <a:xfrm>
          <a:off x="6705111" y="135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49569</xdr:rowOff>
    </xdr:from>
    <xdr:to>
      <xdr:col>55</xdr:col>
      <xdr:colOff>0</xdr:colOff>
      <xdr:row>98</xdr:row>
      <xdr:rowOff>87170</xdr:rowOff>
    </xdr:to>
    <xdr:cxnSp macro="">
      <xdr:nvCxnSpPr>
        <xdr:cNvPr id="457" name="直線コネクタ 456"/>
        <xdr:cNvCxnSpPr/>
      </xdr:nvCxnSpPr>
      <xdr:spPr>
        <a:xfrm flipV="1">
          <a:off x="9639300" y="16851669"/>
          <a:ext cx="838200" cy="3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87170</xdr:rowOff>
    </xdr:from>
    <xdr:to>
      <xdr:col>50</xdr:col>
      <xdr:colOff>114300</xdr:colOff>
      <xdr:row>98</xdr:row>
      <xdr:rowOff>99802</xdr:rowOff>
    </xdr:to>
    <xdr:cxnSp macro="">
      <xdr:nvCxnSpPr>
        <xdr:cNvPr id="460" name="直線コネクタ 459"/>
        <xdr:cNvCxnSpPr/>
      </xdr:nvCxnSpPr>
      <xdr:spPr>
        <a:xfrm flipV="1">
          <a:off x="8750300" y="16889270"/>
          <a:ext cx="8890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82558</xdr:rowOff>
    </xdr:from>
    <xdr:to>
      <xdr:col>45</xdr:col>
      <xdr:colOff>177800</xdr:colOff>
      <xdr:row>98</xdr:row>
      <xdr:rowOff>99802</xdr:rowOff>
    </xdr:to>
    <xdr:cxnSp macro="">
      <xdr:nvCxnSpPr>
        <xdr:cNvPr id="463" name="直線コネクタ 462"/>
        <xdr:cNvCxnSpPr/>
      </xdr:nvCxnSpPr>
      <xdr:spPr>
        <a:xfrm>
          <a:off x="7861300" y="16884658"/>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82558</xdr:rowOff>
    </xdr:from>
    <xdr:to>
      <xdr:col>41</xdr:col>
      <xdr:colOff>50800</xdr:colOff>
      <xdr:row>98</xdr:row>
      <xdr:rowOff>86009</xdr:rowOff>
    </xdr:to>
    <xdr:cxnSp macro="">
      <xdr:nvCxnSpPr>
        <xdr:cNvPr id="466" name="直線コネクタ 465"/>
        <xdr:cNvCxnSpPr/>
      </xdr:nvCxnSpPr>
      <xdr:spPr>
        <a:xfrm flipV="1">
          <a:off x="6972300" y="16884658"/>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170219</xdr:rowOff>
    </xdr:from>
    <xdr:to>
      <xdr:col>55</xdr:col>
      <xdr:colOff>50800</xdr:colOff>
      <xdr:row>98</xdr:row>
      <xdr:rowOff>100369</xdr:rowOff>
    </xdr:to>
    <xdr:sp macro="" textlink="">
      <xdr:nvSpPr>
        <xdr:cNvPr id="476" name="楕円 475"/>
        <xdr:cNvSpPr/>
      </xdr:nvSpPr>
      <xdr:spPr>
        <a:xfrm>
          <a:off x="10426700" y="168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36370</xdr:rowOff>
    </xdr:from>
    <xdr:to>
      <xdr:col>50</xdr:col>
      <xdr:colOff>165100</xdr:colOff>
      <xdr:row>98</xdr:row>
      <xdr:rowOff>137970</xdr:rowOff>
    </xdr:to>
    <xdr:sp macro="" textlink="">
      <xdr:nvSpPr>
        <xdr:cNvPr id="478" name="楕円 477"/>
        <xdr:cNvSpPr/>
      </xdr:nvSpPr>
      <xdr:spPr>
        <a:xfrm>
          <a:off x="9588500" y="168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129097</xdr:rowOff>
    </xdr:from>
    <xdr:ext cx="534377" cy="259045"/>
    <xdr:sp macro="" textlink="">
      <xdr:nvSpPr>
        <xdr:cNvPr id="479" name="テキスト ボックス 478"/>
        <xdr:cNvSpPr txBox="1"/>
      </xdr:nvSpPr>
      <xdr:spPr>
        <a:xfrm>
          <a:off x="9372111" y="169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49002</xdr:rowOff>
    </xdr:from>
    <xdr:to>
      <xdr:col>46</xdr:col>
      <xdr:colOff>38100</xdr:colOff>
      <xdr:row>98</xdr:row>
      <xdr:rowOff>150602</xdr:rowOff>
    </xdr:to>
    <xdr:sp macro="" textlink="">
      <xdr:nvSpPr>
        <xdr:cNvPr id="480" name="楕円 479"/>
        <xdr:cNvSpPr/>
      </xdr:nvSpPr>
      <xdr:spPr>
        <a:xfrm>
          <a:off x="8699500" y="1685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141729</xdr:rowOff>
    </xdr:from>
    <xdr:ext cx="534377" cy="259045"/>
    <xdr:sp macro="" textlink="">
      <xdr:nvSpPr>
        <xdr:cNvPr id="481" name="テキスト ボックス 480"/>
        <xdr:cNvSpPr txBox="1"/>
      </xdr:nvSpPr>
      <xdr:spPr>
        <a:xfrm>
          <a:off x="8483111" y="1694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31758</xdr:rowOff>
    </xdr:from>
    <xdr:to>
      <xdr:col>41</xdr:col>
      <xdr:colOff>101600</xdr:colOff>
      <xdr:row>98</xdr:row>
      <xdr:rowOff>133358</xdr:rowOff>
    </xdr:to>
    <xdr:sp macro="" textlink="">
      <xdr:nvSpPr>
        <xdr:cNvPr id="482" name="楕円 481"/>
        <xdr:cNvSpPr/>
      </xdr:nvSpPr>
      <xdr:spPr>
        <a:xfrm>
          <a:off x="7810500" y="168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124485</xdr:rowOff>
    </xdr:from>
    <xdr:ext cx="534377" cy="259045"/>
    <xdr:sp macro="" textlink="">
      <xdr:nvSpPr>
        <xdr:cNvPr id="483" name="テキスト ボックス 482"/>
        <xdr:cNvSpPr txBox="1"/>
      </xdr:nvSpPr>
      <xdr:spPr>
        <a:xfrm>
          <a:off x="7594111" y="169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35209</xdr:rowOff>
    </xdr:from>
    <xdr:to>
      <xdr:col>36</xdr:col>
      <xdr:colOff>165100</xdr:colOff>
      <xdr:row>98</xdr:row>
      <xdr:rowOff>136809</xdr:rowOff>
    </xdr:to>
    <xdr:sp macro="" textlink="">
      <xdr:nvSpPr>
        <xdr:cNvPr id="484" name="楕円 483"/>
        <xdr:cNvSpPr/>
      </xdr:nvSpPr>
      <xdr:spPr>
        <a:xfrm>
          <a:off x="6921500" y="1683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127936</xdr:rowOff>
    </xdr:from>
    <xdr:ext cx="534377" cy="259045"/>
    <xdr:sp macro="" textlink="">
      <xdr:nvSpPr>
        <xdr:cNvPr id="485" name="テキスト ボックス 484"/>
        <xdr:cNvSpPr txBox="1"/>
      </xdr:nvSpPr>
      <xdr:spPr>
        <a:xfrm>
          <a:off x="6705111" y="169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70516</xdr:rowOff>
    </xdr:from>
    <xdr:to>
      <xdr:col>85</xdr:col>
      <xdr:colOff>127000</xdr:colOff>
      <xdr:row>39</xdr:row>
      <xdr:rowOff>88612</xdr:rowOff>
    </xdr:to>
    <xdr:cxnSp macro="">
      <xdr:nvCxnSpPr>
        <xdr:cNvPr id="516" name="直線コネクタ 515"/>
        <xdr:cNvCxnSpPr/>
      </xdr:nvCxnSpPr>
      <xdr:spPr>
        <a:xfrm flipV="1">
          <a:off x="15481300" y="6757066"/>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88612</xdr:rowOff>
    </xdr:from>
    <xdr:to>
      <xdr:col>81</xdr:col>
      <xdr:colOff>50800</xdr:colOff>
      <xdr:row>39</xdr:row>
      <xdr:rowOff>92166</xdr:rowOff>
    </xdr:to>
    <xdr:cxnSp macro="">
      <xdr:nvCxnSpPr>
        <xdr:cNvPr id="519" name="直線コネクタ 518"/>
        <xdr:cNvCxnSpPr/>
      </xdr:nvCxnSpPr>
      <xdr:spPr>
        <a:xfrm flipV="1">
          <a:off x="14592300" y="6775162"/>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92166</xdr:rowOff>
    </xdr:from>
    <xdr:to>
      <xdr:col>76</xdr:col>
      <xdr:colOff>114300</xdr:colOff>
      <xdr:row>39</xdr:row>
      <xdr:rowOff>97875</xdr:rowOff>
    </xdr:to>
    <xdr:cxnSp macro="">
      <xdr:nvCxnSpPr>
        <xdr:cNvPr id="522" name="直線コネクタ 521"/>
        <xdr:cNvCxnSpPr/>
      </xdr:nvCxnSpPr>
      <xdr:spPr>
        <a:xfrm flipV="1">
          <a:off x="13703300" y="6778716"/>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97875</xdr:rowOff>
    </xdr:from>
    <xdr:to>
      <xdr:col>71</xdr:col>
      <xdr:colOff>177800</xdr:colOff>
      <xdr:row>39</xdr:row>
      <xdr:rowOff>98397</xdr:rowOff>
    </xdr:to>
    <xdr:cxnSp macro="">
      <xdr:nvCxnSpPr>
        <xdr:cNvPr id="525" name="直線コネクタ 524"/>
        <xdr:cNvCxnSpPr/>
      </xdr:nvCxnSpPr>
      <xdr:spPr>
        <a:xfrm flipV="1">
          <a:off x="12814300" y="678442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19716</xdr:rowOff>
    </xdr:from>
    <xdr:to>
      <xdr:col>85</xdr:col>
      <xdr:colOff>177800</xdr:colOff>
      <xdr:row>39</xdr:row>
      <xdr:rowOff>121316</xdr:rowOff>
    </xdr:to>
    <xdr:sp macro="" textlink="">
      <xdr:nvSpPr>
        <xdr:cNvPr id="535" name="楕円 534"/>
        <xdr:cNvSpPr/>
      </xdr:nvSpPr>
      <xdr:spPr>
        <a:xfrm>
          <a:off x="16268700" y="67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150543</xdr:rowOff>
    </xdr:from>
    <xdr:ext cx="534377" cy="259045"/>
    <xdr:sp macro="" textlink="">
      <xdr:nvSpPr>
        <xdr:cNvPr id="536" name="災害復旧事業費該当値テキスト"/>
        <xdr:cNvSpPr txBox="1"/>
      </xdr:nvSpPr>
      <xdr:spPr>
        <a:xfrm>
          <a:off x="16370300" y="649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37812</xdr:rowOff>
    </xdr:from>
    <xdr:to>
      <xdr:col>81</xdr:col>
      <xdr:colOff>101600</xdr:colOff>
      <xdr:row>39</xdr:row>
      <xdr:rowOff>139412</xdr:rowOff>
    </xdr:to>
    <xdr:sp macro="" textlink="">
      <xdr:nvSpPr>
        <xdr:cNvPr id="537" name="楕円 536"/>
        <xdr:cNvSpPr/>
      </xdr:nvSpPr>
      <xdr:spPr>
        <a:xfrm>
          <a:off x="15430500" y="67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130539</xdr:rowOff>
    </xdr:from>
    <xdr:ext cx="469744" cy="259045"/>
    <xdr:sp macro="" textlink="">
      <xdr:nvSpPr>
        <xdr:cNvPr id="538" name="テキスト ボックス 537"/>
        <xdr:cNvSpPr txBox="1"/>
      </xdr:nvSpPr>
      <xdr:spPr>
        <a:xfrm>
          <a:off x="15246428" y="68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41366</xdr:rowOff>
    </xdr:from>
    <xdr:to>
      <xdr:col>76</xdr:col>
      <xdr:colOff>165100</xdr:colOff>
      <xdr:row>39</xdr:row>
      <xdr:rowOff>142966</xdr:rowOff>
    </xdr:to>
    <xdr:sp macro="" textlink="">
      <xdr:nvSpPr>
        <xdr:cNvPr id="539" name="楕円 538"/>
        <xdr:cNvSpPr/>
      </xdr:nvSpPr>
      <xdr:spPr>
        <a:xfrm>
          <a:off x="14541500" y="67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134093</xdr:rowOff>
    </xdr:from>
    <xdr:ext cx="469744" cy="259045"/>
    <xdr:sp macro="" textlink="">
      <xdr:nvSpPr>
        <xdr:cNvPr id="540" name="テキスト ボックス 539"/>
        <xdr:cNvSpPr txBox="1"/>
      </xdr:nvSpPr>
      <xdr:spPr>
        <a:xfrm>
          <a:off x="14357428" y="682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47075</xdr:rowOff>
    </xdr:from>
    <xdr:to>
      <xdr:col>72</xdr:col>
      <xdr:colOff>38100</xdr:colOff>
      <xdr:row>39</xdr:row>
      <xdr:rowOff>148675</xdr:rowOff>
    </xdr:to>
    <xdr:sp macro="" textlink="">
      <xdr:nvSpPr>
        <xdr:cNvPr id="541" name="楕円 540"/>
        <xdr:cNvSpPr/>
      </xdr:nvSpPr>
      <xdr:spPr>
        <a:xfrm>
          <a:off x="13652500" y="67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139802</xdr:rowOff>
    </xdr:from>
    <xdr:ext cx="378565" cy="259045"/>
    <xdr:sp macro="" textlink="">
      <xdr:nvSpPr>
        <xdr:cNvPr id="542" name="テキスト ボックス 541"/>
        <xdr:cNvSpPr txBox="1"/>
      </xdr:nvSpPr>
      <xdr:spPr>
        <a:xfrm>
          <a:off x="13514017" y="6826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47597</xdr:rowOff>
    </xdr:from>
    <xdr:to>
      <xdr:col>67</xdr:col>
      <xdr:colOff>101600</xdr:colOff>
      <xdr:row>39</xdr:row>
      <xdr:rowOff>149197</xdr:rowOff>
    </xdr:to>
    <xdr:sp macro="" textlink="">
      <xdr:nvSpPr>
        <xdr:cNvPr id="543" name="楕円 542"/>
        <xdr:cNvSpPr/>
      </xdr:nvSpPr>
      <xdr:spPr>
        <a:xfrm>
          <a:off x="12763500" y="67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140324</xdr:rowOff>
    </xdr:from>
    <xdr:ext cx="378565" cy="259045"/>
    <xdr:sp macro="" textlink="">
      <xdr:nvSpPr>
        <xdr:cNvPr id="544" name="テキスト ボックス 543"/>
        <xdr:cNvSpPr txBox="1"/>
      </xdr:nvSpPr>
      <xdr:spPr>
        <a:xfrm>
          <a:off x="12625017" y="6826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91092</xdr:rowOff>
    </xdr:from>
    <xdr:to>
      <xdr:col>85</xdr:col>
      <xdr:colOff>127000</xdr:colOff>
      <xdr:row>77</xdr:row>
      <xdr:rowOff>136750</xdr:rowOff>
    </xdr:to>
    <xdr:cxnSp macro="">
      <xdr:nvCxnSpPr>
        <xdr:cNvPr id="632" name="直線コネクタ 631"/>
        <xdr:cNvCxnSpPr/>
      </xdr:nvCxnSpPr>
      <xdr:spPr>
        <a:xfrm flipV="1">
          <a:off x="15481300" y="13292742"/>
          <a:ext cx="838200" cy="4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127829</xdr:rowOff>
    </xdr:from>
    <xdr:to>
      <xdr:col>81</xdr:col>
      <xdr:colOff>50800</xdr:colOff>
      <xdr:row>77</xdr:row>
      <xdr:rowOff>136750</xdr:rowOff>
    </xdr:to>
    <xdr:cxnSp macro="">
      <xdr:nvCxnSpPr>
        <xdr:cNvPr id="635" name="直線コネクタ 634"/>
        <xdr:cNvCxnSpPr/>
      </xdr:nvCxnSpPr>
      <xdr:spPr>
        <a:xfrm>
          <a:off x="14592300" y="13329479"/>
          <a:ext cx="8890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101598</xdr:rowOff>
    </xdr:from>
    <xdr:to>
      <xdr:col>76</xdr:col>
      <xdr:colOff>114300</xdr:colOff>
      <xdr:row>77</xdr:row>
      <xdr:rowOff>127829</xdr:rowOff>
    </xdr:to>
    <xdr:cxnSp macro="">
      <xdr:nvCxnSpPr>
        <xdr:cNvPr id="638" name="直線コネクタ 637"/>
        <xdr:cNvCxnSpPr/>
      </xdr:nvCxnSpPr>
      <xdr:spPr>
        <a:xfrm>
          <a:off x="13703300" y="13303248"/>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101598</xdr:rowOff>
    </xdr:from>
    <xdr:to>
      <xdr:col>71</xdr:col>
      <xdr:colOff>177800</xdr:colOff>
      <xdr:row>78</xdr:row>
      <xdr:rowOff>16255</xdr:rowOff>
    </xdr:to>
    <xdr:cxnSp macro="">
      <xdr:nvCxnSpPr>
        <xdr:cNvPr id="641" name="直線コネクタ 640"/>
        <xdr:cNvCxnSpPr/>
      </xdr:nvCxnSpPr>
      <xdr:spPr>
        <a:xfrm flipV="1">
          <a:off x="12814300" y="13303248"/>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40292</xdr:rowOff>
    </xdr:from>
    <xdr:to>
      <xdr:col>85</xdr:col>
      <xdr:colOff>177800</xdr:colOff>
      <xdr:row>77</xdr:row>
      <xdr:rowOff>141892</xdr:rowOff>
    </xdr:to>
    <xdr:sp macro="" textlink="">
      <xdr:nvSpPr>
        <xdr:cNvPr id="651" name="楕円 650"/>
        <xdr:cNvSpPr/>
      </xdr:nvSpPr>
      <xdr:spPr>
        <a:xfrm>
          <a:off x="16268700" y="132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63169</xdr:rowOff>
    </xdr:from>
    <xdr:ext cx="599010" cy="259045"/>
    <xdr:sp macro="" textlink="">
      <xdr:nvSpPr>
        <xdr:cNvPr id="652" name="公債費該当値テキスト"/>
        <xdr:cNvSpPr txBox="1"/>
      </xdr:nvSpPr>
      <xdr:spPr>
        <a:xfrm>
          <a:off x="16370300" y="1309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85950</xdr:rowOff>
    </xdr:from>
    <xdr:to>
      <xdr:col>81</xdr:col>
      <xdr:colOff>101600</xdr:colOff>
      <xdr:row>78</xdr:row>
      <xdr:rowOff>16100</xdr:rowOff>
    </xdr:to>
    <xdr:sp macro="" textlink="">
      <xdr:nvSpPr>
        <xdr:cNvPr id="653" name="楕円 652"/>
        <xdr:cNvSpPr/>
      </xdr:nvSpPr>
      <xdr:spPr>
        <a:xfrm>
          <a:off x="15430500" y="132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7227</xdr:rowOff>
    </xdr:from>
    <xdr:ext cx="599010" cy="259045"/>
    <xdr:sp macro="" textlink="">
      <xdr:nvSpPr>
        <xdr:cNvPr id="654" name="テキスト ボックス 653"/>
        <xdr:cNvSpPr txBox="1"/>
      </xdr:nvSpPr>
      <xdr:spPr>
        <a:xfrm>
          <a:off x="15181795" y="1338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77029</xdr:rowOff>
    </xdr:from>
    <xdr:to>
      <xdr:col>76</xdr:col>
      <xdr:colOff>165100</xdr:colOff>
      <xdr:row>78</xdr:row>
      <xdr:rowOff>7179</xdr:rowOff>
    </xdr:to>
    <xdr:sp macro="" textlink="">
      <xdr:nvSpPr>
        <xdr:cNvPr id="655" name="楕円 654"/>
        <xdr:cNvSpPr/>
      </xdr:nvSpPr>
      <xdr:spPr>
        <a:xfrm>
          <a:off x="14541500" y="132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169756</xdr:rowOff>
    </xdr:from>
    <xdr:ext cx="599010" cy="259045"/>
    <xdr:sp macro="" textlink="">
      <xdr:nvSpPr>
        <xdr:cNvPr id="656" name="テキスト ボックス 655"/>
        <xdr:cNvSpPr txBox="1"/>
      </xdr:nvSpPr>
      <xdr:spPr>
        <a:xfrm>
          <a:off x="14292795" y="1337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50798</xdr:rowOff>
    </xdr:from>
    <xdr:to>
      <xdr:col>72</xdr:col>
      <xdr:colOff>38100</xdr:colOff>
      <xdr:row>77</xdr:row>
      <xdr:rowOff>152398</xdr:rowOff>
    </xdr:to>
    <xdr:sp macro="" textlink="">
      <xdr:nvSpPr>
        <xdr:cNvPr id="657" name="楕円 656"/>
        <xdr:cNvSpPr/>
      </xdr:nvSpPr>
      <xdr:spPr>
        <a:xfrm>
          <a:off x="13652500" y="132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168925</xdr:rowOff>
    </xdr:from>
    <xdr:ext cx="599010" cy="259045"/>
    <xdr:sp macro="" textlink="">
      <xdr:nvSpPr>
        <xdr:cNvPr id="658" name="テキスト ボックス 657"/>
        <xdr:cNvSpPr txBox="1"/>
      </xdr:nvSpPr>
      <xdr:spPr>
        <a:xfrm>
          <a:off x="13403795" y="130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136905</xdr:rowOff>
    </xdr:from>
    <xdr:to>
      <xdr:col>67</xdr:col>
      <xdr:colOff>101600</xdr:colOff>
      <xdr:row>78</xdr:row>
      <xdr:rowOff>67055</xdr:rowOff>
    </xdr:to>
    <xdr:sp macro="" textlink="">
      <xdr:nvSpPr>
        <xdr:cNvPr id="659" name="楕円 658"/>
        <xdr:cNvSpPr/>
      </xdr:nvSpPr>
      <xdr:spPr>
        <a:xfrm>
          <a:off x="12763500" y="133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58182</xdr:rowOff>
    </xdr:from>
    <xdr:ext cx="599010" cy="259045"/>
    <xdr:sp macro="" textlink="">
      <xdr:nvSpPr>
        <xdr:cNvPr id="660" name="テキスト ボックス 659"/>
        <xdr:cNvSpPr txBox="1"/>
      </xdr:nvSpPr>
      <xdr:spPr>
        <a:xfrm>
          <a:off x="12514795" y="1343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108911</xdr:rowOff>
    </xdr:from>
    <xdr:to>
      <xdr:col>85</xdr:col>
      <xdr:colOff>127000</xdr:colOff>
      <xdr:row>98</xdr:row>
      <xdr:rowOff>118745</xdr:rowOff>
    </xdr:to>
    <xdr:cxnSp macro="">
      <xdr:nvCxnSpPr>
        <xdr:cNvPr id="687" name="直線コネクタ 686"/>
        <xdr:cNvCxnSpPr/>
      </xdr:nvCxnSpPr>
      <xdr:spPr>
        <a:xfrm flipV="1">
          <a:off x="15481300" y="16911011"/>
          <a:ext cx="8382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102253</xdr:rowOff>
    </xdr:from>
    <xdr:to>
      <xdr:col>81</xdr:col>
      <xdr:colOff>50800</xdr:colOff>
      <xdr:row>98</xdr:row>
      <xdr:rowOff>118745</xdr:rowOff>
    </xdr:to>
    <xdr:cxnSp macro="">
      <xdr:nvCxnSpPr>
        <xdr:cNvPr id="690" name="直線コネクタ 689"/>
        <xdr:cNvCxnSpPr/>
      </xdr:nvCxnSpPr>
      <xdr:spPr>
        <a:xfrm>
          <a:off x="14592300" y="16904353"/>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91032</xdr:rowOff>
    </xdr:from>
    <xdr:to>
      <xdr:col>76</xdr:col>
      <xdr:colOff>114300</xdr:colOff>
      <xdr:row>98</xdr:row>
      <xdr:rowOff>102253</xdr:rowOff>
    </xdr:to>
    <xdr:cxnSp macro="">
      <xdr:nvCxnSpPr>
        <xdr:cNvPr id="693" name="直線コネクタ 692"/>
        <xdr:cNvCxnSpPr/>
      </xdr:nvCxnSpPr>
      <xdr:spPr>
        <a:xfrm>
          <a:off x="13703300" y="16893132"/>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79538</xdr:rowOff>
    </xdr:from>
    <xdr:to>
      <xdr:col>71</xdr:col>
      <xdr:colOff>177800</xdr:colOff>
      <xdr:row>98</xdr:row>
      <xdr:rowOff>91032</xdr:rowOff>
    </xdr:to>
    <xdr:cxnSp macro="">
      <xdr:nvCxnSpPr>
        <xdr:cNvPr id="696" name="直線コネクタ 695"/>
        <xdr:cNvCxnSpPr/>
      </xdr:nvCxnSpPr>
      <xdr:spPr>
        <a:xfrm>
          <a:off x="12814300" y="16881638"/>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58111</xdr:rowOff>
    </xdr:from>
    <xdr:to>
      <xdr:col>85</xdr:col>
      <xdr:colOff>177800</xdr:colOff>
      <xdr:row>98</xdr:row>
      <xdr:rowOff>159711</xdr:rowOff>
    </xdr:to>
    <xdr:sp macro="" textlink="">
      <xdr:nvSpPr>
        <xdr:cNvPr id="706" name="楕円 705"/>
        <xdr:cNvSpPr/>
      </xdr:nvSpPr>
      <xdr:spPr>
        <a:xfrm>
          <a:off x="16268700" y="168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67945</xdr:rowOff>
    </xdr:from>
    <xdr:to>
      <xdr:col>81</xdr:col>
      <xdr:colOff>101600</xdr:colOff>
      <xdr:row>98</xdr:row>
      <xdr:rowOff>169545</xdr:rowOff>
    </xdr:to>
    <xdr:sp macro="" textlink="">
      <xdr:nvSpPr>
        <xdr:cNvPr id="708" name="楕円 707"/>
        <xdr:cNvSpPr/>
      </xdr:nvSpPr>
      <xdr:spPr>
        <a:xfrm>
          <a:off x="15430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160672</xdr:rowOff>
    </xdr:from>
    <xdr:ext cx="534377" cy="259045"/>
    <xdr:sp macro="" textlink="">
      <xdr:nvSpPr>
        <xdr:cNvPr id="709" name="テキスト ボックス 708"/>
        <xdr:cNvSpPr txBox="1"/>
      </xdr:nvSpPr>
      <xdr:spPr>
        <a:xfrm>
          <a:off x="15214111" y="16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51453</xdr:rowOff>
    </xdr:from>
    <xdr:to>
      <xdr:col>76</xdr:col>
      <xdr:colOff>165100</xdr:colOff>
      <xdr:row>98</xdr:row>
      <xdr:rowOff>153053</xdr:rowOff>
    </xdr:to>
    <xdr:sp macro="" textlink="">
      <xdr:nvSpPr>
        <xdr:cNvPr id="710" name="楕円 709"/>
        <xdr:cNvSpPr/>
      </xdr:nvSpPr>
      <xdr:spPr>
        <a:xfrm>
          <a:off x="14541500" y="168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169580</xdr:rowOff>
    </xdr:from>
    <xdr:ext cx="534377" cy="259045"/>
    <xdr:sp macro="" textlink="">
      <xdr:nvSpPr>
        <xdr:cNvPr id="711" name="テキスト ボックス 710"/>
        <xdr:cNvSpPr txBox="1"/>
      </xdr:nvSpPr>
      <xdr:spPr>
        <a:xfrm>
          <a:off x="14325111" y="166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40232</xdr:rowOff>
    </xdr:from>
    <xdr:to>
      <xdr:col>72</xdr:col>
      <xdr:colOff>38100</xdr:colOff>
      <xdr:row>98</xdr:row>
      <xdr:rowOff>141832</xdr:rowOff>
    </xdr:to>
    <xdr:sp macro="" textlink="">
      <xdr:nvSpPr>
        <xdr:cNvPr id="712" name="楕円 711"/>
        <xdr:cNvSpPr/>
      </xdr:nvSpPr>
      <xdr:spPr>
        <a:xfrm>
          <a:off x="13652500" y="168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158359</xdr:rowOff>
    </xdr:from>
    <xdr:ext cx="599010" cy="259045"/>
    <xdr:sp macro="" textlink="">
      <xdr:nvSpPr>
        <xdr:cNvPr id="713" name="テキスト ボックス 712"/>
        <xdr:cNvSpPr txBox="1"/>
      </xdr:nvSpPr>
      <xdr:spPr>
        <a:xfrm>
          <a:off x="13403795" y="1661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28738</xdr:rowOff>
    </xdr:from>
    <xdr:to>
      <xdr:col>67</xdr:col>
      <xdr:colOff>101600</xdr:colOff>
      <xdr:row>98</xdr:row>
      <xdr:rowOff>130338</xdr:rowOff>
    </xdr:to>
    <xdr:sp macro="" textlink="">
      <xdr:nvSpPr>
        <xdr:cNvPr id="714" name="楕円 713"/>
        <xdr:cNvSpPr/>
      </xdr:nvSpPr>
      <xdr:spPr>
        <a:xfrm>
          <a:off x="12763500" y="168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146865</xdr:rowOff>
    </xdr:from>
    <xdr:ext cx="599010" cy="259045"/>
    <xdr:sp macro="" textlink="">
      <xdr:nvSpPr>
        <xdr:cNvPr id="715" name="テキスト ボックス 714"/>
        <xdr:cNvSpPr txBox="1"/>
      </xdr:nvSpPr>
      <xdr:spPr>
        <a:xfrm>
          <a:off x="12514795" y="166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37135</xdr:rowOff>
    </xdr:from>
    <xdr:to>
      <xdr:col>107</xdr:col>
      <xdr:colOff>50800</xdr:colOff>
      <xdr:row>59</xdr:row>
      <xdr:rowOff>44450</xdr:rowOff>
    </xdr:to>
    <xdr:cxnSp macro="">
      <xdr:nvCxnSpPr>
        <xdr:cNvPr id="807" name="直線コネクタ 806"/>
        <xdr:cNvCxnSpPr/>
      </xdr:nvCxnSpPr>
      <xdr:spPr>
        <a:xfrm>
          <a:off x="19545300" y="101526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35782</xdr:rowOff>
    </xdr:from>
    <xdr:to>
      <xdr:col>102</xdr:col>
      <xdr:colOff>114300</xdr:colOff>
      <xdr:row>59</xdr:row>
      <xdr:rowOff>37135</xdr:rowOff>
    </xdr:to>
    <xdr:cxnSp macro="">
      <xdr:nvCxnSpPr>
        <xdr:cNvPr id="810" name="直線コネクタ 809"/>
        <xdr:cNvCxnSpPr/>
      </xdr:nvCxnSpPr>
      <xdr:spPr>
        <a:xfrm>
          <a:off x="18656300" y="10151332"/>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157785</xdr:rowOff>
    </xdr:from>
    <xdr:to>
      <xdr:col>102</xdr:col>
      <xdr:colOff>165100</xdr:colOff>
      <xdr:row>59</xdr:row>
      <xdr:rowOff>87935</xdr:rowOff>
    </xdr:to>
    <xdr:sp macro="" textlink="">
      <xdr:nvSpPr>
        <xdr:cNvPr id="826" name="楕円 825"/>
        <xdr:cNvSpPr/>
      </xdr:nvSpPr>
      <xdr:spPr>
        <a:xfrm>
          <a:off x="19494500" y="101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79062</xdr:rowOff>
    </xdr:from>
    <xdr:ext cx="378565" cy="259045"/>
    <xdr:sp macro="" textlink="">
      <xdr:nvSpPr>
        <xdr:cNvPr id="827" name="テキスト ボックス 826"/>
        <xdr:cNvSpPr txBox="1"/>
      </xdr:nvSpPr>
      <xdr:spPr>
        <a:xfrm>
          <a:off x="19356017" y="10194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156432</xdr:rowOff>
    </xdr:from>
    <xdr:to>
      <xdr:col>98</xdr:col>
      <xdr:colOff>38100</xdr:colOff>
      <xdr:row>59</xdr:row>
      <xdr:rowOff>86582</xdr:rowOff>
    </xdr:to>
    <xdr:sp macro="" textlink="">
      <xdr:nvSpPr>
        <xdr:cNvPr id="828" name="楕円 827"/>
        <xdr:cNvSpPr/>
      </xdr:nvSpPr>
      <xdr:spPr>
        <a:xfrm>
          <a:off x="18605500" y="10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77709</xdr:rowOff>
    </xdr:from>
    <xdr:ext cx="378565" cy="259045"/>
    <xdr:sp macro="" textlink="">
      <xdr:nvSpPr>
        <xdr:cNvPr id="829" name="テキスト ボックス 828"/>
        <xdr:cNvSpPr txBox="1"/>
      </xdr:nvSpPr>
      <xdr:spPr>
        <a:xfrm>
          <a:off x="18467017" y="10193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61534</xdr:rowOff>
    </xdr:from>
    <xdr:to>
      <xdr:col>116</xdr:col>
      <xdr:colOff>63500</xdr:colOff>
      <xdr:row>76</xdr:row>
      <xdr:rowOff>109282</xdr:rowOff>
    </xdr:to>
    <xdr:cxnSp macro="">
      <xdr:nvCxnSpPr>
        <xdr:cNvPr id="858" name="直線コネクタ 857"/>
        <xdr:cNvCxnSpPr/>
      </xdr:nvCxnSpPr>
      <xdr:spPr>
        <a:xfrm>
          <a:off x="21323300" y="13091734"/>
          <a:ext cx="838200" cy="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61534</xdr:rowOff>
    </xdr:from>
    <xdr:to>
      <xdr:col>111</xdr:col>
      <xdr:colOff>177800</xdr:colOff>
      <xdr:row>76</xdr:row>
      <xdr:rowOff>136511</xdr:rowOff>
    </xdr:to>
    <xdr:cxnSp macro="">
      <xdr:nvCxnSpPr>
        <xdr:cNvPr id="861" name="直線コネクタ 860"/>
        <xdr:cNvCxnSpPr/>
      </xdr:nvCxnSpPr>
      <xdr:spPr>
        <a:xfrm flipV="1">
          <a:off x="20434300" y="13091734"/>
          <a:ext cx="889000" cy="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119404</xdr:rowOff>
    </xdr:from>
    <xdr:to>
      <xdr:col>107</xdr:col>
      <xdr:colOff>50800</xdr:colOff>
      <xdr:row>76</xdr:row>
      <xdr:rowOff>136511</xdr:rowOff>
    </xdr:to>
    <xdr:cxnSp macro="">
      <xdr:nvCxnSpPr>
        <xdr:cNvPr id="864" name="直線コネクタ 863"/>
        <xdr:cNvCxnSpPr/>
      </xdr:nvCxnSpPr>
      <xdr:spPr>
        <a:xfrm>
          <a:off x="19545300" y="13149604"/>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88272</xdr:rowOff>
    </xdr:from>
    <xdr:to>
      <xdr:col>102</xdr:col>
      <xdr:colOff>114300</xdr:colOff>
      <xdr:row>76</xdr:row>
      <xdr:rowOff>119404</xdr:rowOff>
    </xdr:to>
    <xdr:cxnSp macro="">
      <xdr:nvCxnSpPr>
        <xdr:cNvPr id="867" name="直線コネクタ 866"/>
        <xdr:cNvCxnSpPr/>
      </xdr:nvCxnSpPr>
      <xdr:spPr>
        <a:xfrm>
          <a:off x="18656300" y="13118472"/>
          <a:ext cx="889000" cy="3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58482</xdr:rowOff>
    </xdr:from>
    <xdr:to>
      <xdr:col>116</xdr:col>
      <xdr:colOff>114300</xdr:colOff>
      <xdr:row>76</xdr:row>
      <xdr:rowOff>160082</xdr:rowOff>
    </xdr:to>
    <xdr:sp macro="" textlink="">
      <xdr:nvSpPr>
        <xdr:cNvPr id="877" name="楕円 876"/>
        <xdr:cNvSpPr/>
      </xdr:nvSpPr>
      <xdr:spPr>
        <a:xfrm>
          <a:off x="22110700" y="130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81358</xdr:rowOff>
    </xdr:from>
    <xdr:ext cx="599010" cy="259045"/>
    <xdr:sp macro="" textlink="">
      <xdr:nvSpPr>
        <xdr:cNvPr id="878" name="繰出金該当値テキスト"/>
        <xdr:cNvSpPr txBox="1"/>
      </xdr:nvSpPr>
      <xdr:spPr>
        <a:xfrm>
          <a:off x="22212300" y="129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10734</xdr:rowOff>
    </xdr:from>
    <xdr:to>
      <xdr:col>112</xdr:col>
      <xdr:colOff>38100</xdr:colOff>
      <xdr:row>76</xdr:row>
      <xdr:rowOff>112334</xdr:rowOff>
    </xdr:to>
    <xdr:sp macro="" textlink="">
      <xdr:nvSpPr>
        <xdr:cNvPr id="879" name="楕円 878"/>
        <xdr:cNvSpPr/>
      </xdr:nvSpPr>
      <xdr:spPr>
        <a:xfrm>
          <a:off x="21272500" y="130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128861</xdr:rowOff>
    </xdr:from>
    <xdr:ext cx="599010" cy="259045"/>
    <xdr:sp macro="" textlink="">
      <xdr:nvSpPr>
        <xdr:cNvPr id="880" name="テキスト ボックス 879"/>
        <xdr:cNvSpPr txBox="1"/>
      </xdr:nvSpPr>
      <xdr:spPr>
        <a:xfrm>
          <a:off x="21023795" y="1281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85711</xdr:rowOff>
    </xdr:from>
    <xdr:to>
      <xdr:col>107</xdr:col>
      <xdr:colOff>101600</xdr:colOff>
      <xdr:row>77</xdr:row>
      <xdr:rowOff>15861</xdr:rowOff>
    </xdr:to>
    <xdr:sp macro="" textlink="">
      <xdr:nvSpPr>
        <xdr:cNvPr id="881" name="楕円 880"/>
        <xdr:cNvSpPr/>
      </xdr:nvSpPr>
      <xdr:spPr>
        <a:xfrm>
          <a:off x="20383500" y="131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32388</xdr:rowOff>
    </xdr:from>
    <xdr:ext cx="599010" cy="259045"/>
    <xdr:sp macro="" textlink="">
      <xdr:nvSpPr>
        <xdr:cNvPr id="882" name="テキスト ボックス 881"/>
        <xdr:cNvSpPr txBox="1"/>
      </xdr:nvSpPr>
      <xdr:spPr>
        <a:xfrm>
          <a:off x="20134795" y="1289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68604</xdr:rowOff>
    </xdr:from>
    <xdr:to>
      <xdr:col>102</xdr:col>
      <xdr:colOff>165100</xdr:colOff>
      <xdr:row>76</xdr:row>
      <xdr:rowOff>170204</xdr:rowOff>
    </xdr:to>
    <xdr:sp macro="" textlink="">
      <xdr:nvSpPr>
        <xdr:cNvPr id="883" name="楕円 882"/>
        <xdr:cNvSpPr/>
      </xdr:nvSpPr>
      <xdr:spPr>
        <a:xfrm>
          <a:off x="19494500" y="130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15281</xdr:rowOff>
    </xdr:from>
    <xdr:ext cx="599010" cy="259045"/>
    <xdr:sp macro="" textlink="">
      <xdr:nvSpPr>
        <xdr:cNvPr id="884" name="テキスト ボックス 883"/>
        <xdr:cNvSpPr txBox="1"/>
      </xdr:nvSpPr>
      <xdr:spPr>
        <a:xfrm>
          <a:off x="19245795" y="1287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37472</xdr:rowOff>
    </xdr:from>
    <xdr:to>
      <xdr:col>98</xdr:col>
      <xdr:colOff>38100</xdr:colOff>
      <xdr:row>76</xdr:row>
      <xdr:rowOff>139072</xdr:rowOff>
    </xdr:to>
    <xdr:sp macro="" textlink="">
      <xdr:nvSpPr>
        <xdr:cNvPr id="885" name="楕円 884"/>
        <xdr:cNvSpPr/>
      </xdr:nvSpPr>
      <xdr:spPr>
        <a:xfrm>
          <a:off x="18605500" y="13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155600</xdr:rowOff>
    </xdr:from>
    <xdr:ext cx="599010" cy="259045"/>
    <xdr:sp macro="" textlink="">
      <xdr:nvSpPr>
        <xdr:cNvPr id="886" name="テキスト ボックス 885"/>
        <xdr:cNvSpPr txBox="1"/>
      </xdr:nvSpPr>
      <xdr:spPr>
        <a:xfrm>
          <a:off x="18356795" y="1284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扶助費は住民一人当たり</a:t>
          </a:r>
          <a:r>
            <a:rPr kumimoji="1" lang="en-US" altLang="ja-JP" sz="1100" b="0" i="0" baseline="0">
              <a:solidFill>
                <a:schemeClr val="dk1"/>
              </a:solidFill>
              <a:effectLst/>
              <a:latin typeface="+mn-lt"/>
              <a:ea typeface="+mn-ea"/>
              <a:cs typeface="+mn-cs"/>
            </a:rPr>
            <a:t>68,085</a:t>
          </a:r>
          <a:r>
            <a:rPr kumimoji="1" lang="ja-JP" altLang="ja-JP" sz="1100" b="0" i="0" baseline="0">
              <a:solidFill>
                <a:schemeClr val="dk1"/>
              </a:solidFill>
              <a:effectLst/>
              <a:latin typeface="+mn-lt"/>
              <a:ea typeface="+mn-ea"/>
              <a:cs typeface="+mn-cs"/>
            </a:rPr>
            <a:t>円となっており、類似団体と比較して一人当たりコストが高い状況が続いている。これは、障害者自立支援介護給付費等が年々増加していることが要因している。扶助費の削減は容易ではないことから、他の経費を削減することにより全体としての支出削減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繰出金は住民一人当たり</a:t>
          </a:r>
          <a:r>
            <a:rPr kumimoji="1" lang="en-US" altLang="ja-JP" sz="1100" b="0" i="0" baseline="0">
              <a:solidFill>
                <a:schemeClr val="dk1"/>
              </a:solidFill>
              <a:effectLst/>
              <a:latin typeface="+mn-lt"/>
              <a:ea typeface="+mn-ea"/>
              <a:cs typeface="+mn-cs"/>
            </a:rPr>
            <a:t>117,984</a:t>
          </a:r>
          <a:r>
            <a:rPr kumimoji="1" lang="ja-JP" altLang="ja-JP" sz="1100" b="0" i="0" baseline="0">
              <a:solidFill>
                <a:schemeClr val="dk1"/>
              </a:solidFill>
              <a:effectLst/>
              <a:latin typeface="+mn-lt"/>
              <a:ea typeface="+mn-ea"/>
              <a:cs typeface="+mn-cs"/>
            </a:rPr>
            <a:t>円となっており、類似団体と比較して一人当たりコストが高い状況が続いている。これは、公営事業会計への繰出金、上下水道の３会計への公営企業債償還に係る繰出金、温泉施設の３会計への運営経費に係る繰出金が多額であることが要因している。公営事業会計は、医療費、介護給付費等の伸びを抑制する施策を研究・実施し、上下水道会計は、上下水道料金をともに、令和元年</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月に料金改定を行ったが、適正な使用料となるよう努め、温泉施設会計は、民間委託から直営経営へ変更となった。歳出の削減と利用料増加に努め、一般会計の負担を減らすよう努めることとしている。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
4,393
99.47
5,147,478
4,935,295
138,306
2,886,120
3,651,637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155473</xdr:rowOff>
    </xdr:from>
    <xdr:to>
      <xdr:col>24</xdr:col>
      <xdr:colOff>63500</xdr:colOff>
      <xdr:row>37</xdr:row>
      <xdr:rowOff>162789</xdr:rowOff>
    </xdr:to>
    <xdr:cxnSp macro="">
      <xdr:nvCxnSpPr>
        <xdr:cNvPr id="60" name="直線コネクタ 59"/>
        <xdr:cNvCxnSpPr/>
      </xdr:nvCxnSpPr>
      <xdr:spPr>
        <a:xfrm flipV="1">
          <a:off x="3797300" y="6499123"/>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162789</xdr:rowOff>
    </xdr:from>
    <xdr:to>
      <xdr:col>19</xdr:col>
      <xdr:colOff>177800</xdr:colOff>
      <xdr:row>37</xdr:row>
      <xdr:rowOff>167760</xdr:rowOff>
    </xdr:to>
    <xdr:cxnSp macro="">
      <xdr:nvCxnSpPr>
        <xdr:cNvPr id="63" name="直線コネクタ 62"/>
        <xdr:cNvCxnSpPr/>
      </xdr:nvCxnSpPr>
      <xdr:spPr>
        <a:xfrm flipV="1">
          <a:off x="2908300" y="6506439"/>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167760</xdr:rowOff>
    </xdr:from>
    <xdr:to>
      <xdr:col>15</xdr:col>
      <xdr:colOff>50800</xdr:colOff>
      <xdr:row>37</xdr:row>
      <xdr:rowOff>170770</xdr:rowOff>
    </xdr:to>
    <xdr:cxnSp macro="">
      <xdr:nvCxnSpPr>
        <xdr:cNvPr id="66" name="直線コネクタ 65"/>
        <xdr:cNvCxnSpPr/>
      </xdr:nvCxnSpPr>
      <xdr:spPr>
        <a:xfrm flipV="1">
          <a:off x="2019300" y="651141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129699</xdr:rowOff>
    </xdr:from>
    <xdr:to>
      <xdr:col>10</xdr:col>
      <xdr:colOff>114300</xdr:colOff>
      <xdr:row>37</xdr:row>
      <xdr:rowOff>170770</xdr:rowOff>
    </xdr:to>
    <xdr:cxnSp macro="">
      <xdr:nvCxnSpPr>
        <xdr:cNvPr id="69" name="直線コネクタ 68"/>
        <xdr:cNvCxnSpPr/>
      </xdr:nvCxnSpPr>
      <xdr:spPr>
        <a:xfrm>
          <a:off x="1130300" y="6473349"/>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104673</xdr:rowOff>
    </xdr:from>
    <xdr:to>
      <xdr:col>24</xdr:col>
      <xdr:colOff>114300</xdr:colOff>
      <xdr:row>38</xdr:row>
      <xdr:rowOff>34823</xdr:rowOff>
    </xdr:to>
    <xdr:sp macro="" textlink="">
      <xdr:nvSpPr>
        <xdr:cNvPr id="79" name="楕円 78"/>
        <xdr:cNvSpPr/>
      </xdr:nvSpPr>
      <xdr:spPr>
        <a:xfrm>
          <a:off x="45847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19600</xdr:rowOff>
    </xdr:from>
    <xdr:ext cx="534377" cy="259045"/>
    <xdr:sp macro="" textlink="">
      <xdr:nvSpPr>
        <xdr:cNvPr id="80" name="議会費該当値テキスト"/>
        <xdr:cNvSpPr txBox="1"/>
      </xdr:nvSpPr>
      <xdr:spPr>
        <a:xfrm>
          <a:off x="4686300" y="63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111989</xdr:rowOff>
    </xdr:from>
    <xdr:to>
      <xdr:col>20</xdr:col>
      <xdr:colOff>38100</xdr:colOff>
      <xdr:row>38</xdr:row>
      <xdr:rowOff>42139</xdr:rowOff>
    </xdr:to>
    <xdr:sp macro="" textlink="">
      <xdr:nvSpPr>
        <xdr:cNvPr id="81" name="楕円 80"/>
        <xdr:cNvSpPr/>
      </xdr:nvSpPr>
      <xdr:spPr>
        <a:xfrm>
          <a:off x="3746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33266</xdr:rowOff>
    </xdr:from>
    <xdr:ext cx="534377" cy="259045"/>
    <xdr:sp macro="" textlink="">
      <xdr:nvSpPr>
        <xdr:cNvPr id="82" name="テキスト ボックス 81"/>
        <xdr:cNvSpPr txBox="1"/>
      </xdr:nvSpPr>
      <xdr:spPr>
        <a:xfrm>
          <a:off x="3530111" y="65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116961</xdr:rowOff>
    </xdr:from>
    <xdr:to>
      <xdr:col>15</xdr:col>
      <xdr:colOff>101600</xdr:colOff>
      <xdr:row>38</xdr:row>
      <xdr:rowOff>47110</xdr:rowOff>
    </xdr:to>
    <xdr:sp macro="" textlink="">
      <xdr:nvSpPr>
        <xdr:cNvPr id="83" name="楕円 82"/>
        <xdr:cNvSpPr/>
      </xdr:nvSpPr>
      <xdr:spPr>
        <a:xfrm>
          <a:off x="2857500" y="6460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38237</xdr:rowOff>
    </xdr:from>
    <xdr:ext cx="534377" cy="259045"/>
    <xdr:sp macro="" textlink="">
      <xdr:nvSpPr>
        <xdr:cNvPr id="84" name="テキスト ボックス 83"/>
        <xdr:cNvSpPr txBox="1"/>
      </xdr:nvSpPr>
      <xdr:spPr>
        <a:xfrm>
          <a:off x="2641111" y="65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119971</xdr:rowOff>
    </xdr:from>
    <xdr:to>
      <xdr:col>10</xdr:col>
      <xdr:colOff>165100</xdr:colOff>
      <xdr:row>38</xdr:row>
      <xdr:rowOff>50121</xdr:rowOff>
    </xdr:to>
    <xdr:sp macro="" textlink="">
      <xdr:nvSpPr>
        <xdr:cNvPr id="85" name="楕円 84"/>
        <xdr:cNvSpPr/>
      </xdr:nvSpPr>
      <xdr:spPr>
        <a:xfrm>
          <a:off x="1968500" y="64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41247</xdr:rowOff>
    </xdr:from>
    <xdr:ext cx="534377" cy="259045"/>
    <xdr:sp macro="" textlink="">
      <xdr:nvSpPr>
        <xdr:cNvPr id="86" name="テキスト ボックス 85"/>
        <xdr:cNvSpPr txBox="1"/>
      </xdr:nvSpPr>
      <xdr:spPr>
        <a:xfrm>
          <a:off x="1752111" y="65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78899</xdr:rowOff>
    </xdr:from>
    <xdr:to>
      <xdr:col>6</xdr:col>
      <xdr:colOff>38100</xdr:colOff>
      <xdr:row>38</xdr:row>
      <xdr:rowOff>9049</xdr:rowOff>
    </xdr:to>
    <xdr:sp macro="" textlink="">
      <xdr:nvSpPr>
        <xdr:cNvPr id="87" name="楕円 86"/>
        <xdr:cNvSpPr/>
      </xdr:nvSpPr>
      <xdr:spPr>
        <a:xfrm>
          <a:off x="1079500" y="64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176</xdr:rowOff>
    </xdr:from>
    <xdr:ext cx="534377" cy="259045"/>
    <xdr:sp macro="" textlink="">
      <xdr:nvSpPr>
        <xdr:cNvPr id="88" name="テキスト ボックス 87"/>
        <xdr:cNvSpPr txBox="1"/>
      </xdr:nvSpPr>
      <xdr:spPr>
        <a:xfrm>
          <a:off x="863111" y="65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127543</xdr:rowOff>
    </xdr:from>
    <xdr:to>
      <xdr:col>24</xdr:col>
      <xdr:colOff>63500</xdr:colOff>
      <xdr:row>58</xdr:row>
      <xdr:rowOff>147881</xdr:rowOff>
    </xdr:to>
    <xdr:cxnSp macro="">
      <xdr:nvCxnSpPr>
        <xdr:cNvPr id="117" name="直線コネクタ 116"/>
        <xdr:cNvCxnSpPr/>
      </xdr:nvCxnSpPr>
      <xdr:spPr>
        <a:xfrm flipV="1">
          <a:off x="3797300" y="10071643"/>
          <a:ext cx="8382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134257</xdr:rowOff>
    </xdr:from>
    <xdr:to>
      <xdr:col>19</xdr:col>
      <xdr:colOff>177800</xdr:colOff>
      <xdr:row>58</xdr:row>
      <xdr:rowOff>147881</xdr:rowOff>
    </xdr:to>
    <xdr:cxnSp macro="">
      <xdr:nvCxnSpPr>
        <xdr:cNvPr id="120" name="直線コネクタ 119"/>
        <xdr:cNvCxnSpPr/>
      </xdr:nvCxnSpPr>
      <xdr:spPr>
        <a:xfrm>
          <a:off x="2908300" y="10078357"/>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119263</xdr:rowOff>
    </xdr:from>
    <xdr:to>
      <xdr:col>15</xdr:col>
      <xdr:colOff>50800</xdr:colOff>
      <xdr:row>58</xdr:row>
      <xdr:rowOff>134257</xdr:rowOff>
    </xdr:to>
    <xdr:cxnSp macro="">
      <xdr:nvCxnSpPr>
        <xdr:cNvPr id="123" name="直線コネクタ 122"/>
        <xdr:cNvCxnSpPr/>
      </xdr:nvCxnSpPr>
      <xdr:spPr>
        <a:xfrm>
          <a:off x="2019300" y="10063363"/>
          <a:ext cx="889000" cy="1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104971</xdr:rowOff>
    </xdr:from>
    <xdr:to>
      <xdr:col>10</xdr:col>
      <xdr:colOff>114300</xdr:colOff>
      <xdr:row>58</xdr:row>
      <xdr:rowOff>119263</xdr:rowOff>
    </xdr:to>
    <xdr:cxnSp macro="">
      <xdr:nvCxnSpPr>
        <xdr:cNvPr id="126" name="直線コネクタ 125"/>
        <xdr:cNvCxnSpPr/>
      </xdr:nvCxnSpPr>
      <xdr:spPr>
        <a:xfrm>
          <a:off x="1130300" y="10049071"/>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76743</xdr:rowOff>
    </xdr:from>
    <xdr:to>
      <xdr:col>24</xdr:col>
      <xdr:colOff>114300</xdr:colOff>
      <xdr:row>59</xdr:row>
      <xdr:rowOff>6893</xdr:rowOff>
    </xdr:to>
    <xdr:sp macro="" textlink="">
      <xdr:nvSpPr>
        <xdr:cNvPr id="136" name="楕円 135"/>
        <xdr:cNvSpPr/>
      </xdr:nvSpPr>
      <xdr:spPr>
        <a:xfrm>
          <a:off x="4584700" y="100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97081</xdr:rowOff>
    </xdr:from>
    <xdr:to>
      <xdr:col>20</xdr:col>
      <xdr:colOff>38100</xdr:colOff>
      <xdr:row>59</xdr:row>
      <xdr:rowOff>27231</xdr:rowOff>
    </xdr:to>
    <xdr:sp macro="" textlink="">
      <xdr:nvSpPr>
        <xdr:cNvPr id="138" name="楕円 137"/>
        <xdr:cNvSpPr/>
      </xdr:nvSpPr>
      <xdr:spPr>
        <a:xfrm>
          <a:off x="3746500" y="100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18358</xdr:rowOff>
    </xdr:from>
    <xdr:ext cx="599010" cy="259045"/>
    <xdr:sp macro="" textlink="">
      <xdr:nvSpPr>
        <xdr:cNvPr id="139" name="テキスト ボックス 138"/>
        <xdr:cNvSpPr txBox="1"/>
      </xdr:nvSpPr>
      <xdr:spPr>
        <a:xfrm>
          <a:off x="3497795" y="1013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83457</xdr:rowOff>
    </xdr:from>
    <xdr:to>
      <xdr:col>15</xdr:col>
      <xdr:colOff>101600</xdr:colOff>
      <xdr:row>59</xdr:row>
      <xdr:rowOff>13607</xdr:rowOff>
    </xdr:to>
    <xdr:sp macro="" textlink="">
      <xdr:nvSpPr>
        <xdr:cNvPr id="140" name="楕円 139"/>
        <xdr:cNvSpPr/>
      </xdr:nvSpPr>
      <xdr:spPr>
        <a:xfrm>
          <a:off x="2857500" y="100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4734</xdr:rowOff>
    </xdr:from>
    <xdr:ext cx="599010" cy="259045"/>
    <xdr:sp macro="" textlink="">
      <xdr:nvSpPr>
        <xdr:cNvPr id="141" name="テキスト ボックス 140"/>
        <xdr:cNvSpPr txBox="1"/>
      </xdr:nvSpPr>
      <xdr:spPr>
        <a:xfrm>
          <a:off x="2608795" y="101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68463</xdr:rowOff>
    </xdr:from>
    <xdr:to>
      <xdr:col>10</xdr:col>
      <xdr:colOff>165100</xdr:colOff>
      <xdr:row>58</xdr:row>
      <xdr:rowOff>170063</xdr:rowOff>
    </xdr:to>
    <xdr:sp macro="" textlink="">
      <xdr:nvSpPr>
        <xdr:cNvPr id="142" name="楕円 141"/>
        <xdr:cNvSpPr/>
      </xdr:nvSpPr>
      <xdr:spPr>
        <a:xfrm>
          <a:off x="1968500" y="100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161190</xdr:rowOff>
    </xdr:from>
    <xdr:ext cx="599010" cy="259045"/>
    <xdr:sp macro="" textlink="">
      <xdr:nvSpPr>
        <xdr:cNvPr id="143" name="テキスト ボックス 142"/>
        <xdr:cNvSpPr txBox="1"/>
      </xdr:nvSpPr>
      <xdr:spPr>
        <a:xfrm>
          <a:off x="1719795" y="1010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54171</xdr:rowOff>
    </xdr:from>
    <xdr:to>
      <xdr:col>6</xdr:col>
      <xdr:colOff>38100</xdr:colOff>
      <xdr:row>58</xdr:row>
      <xdr:rowOff>155771</xdr:rowOff>
    </xdr:to>
    <xdr:sp macro="" textlink="">
      <xdr:nvSpPr>
        <xdr:cNvPr id="144" name="楕円 143"/>
        <xdr:cNvSpPr/>
      </xdr:nvSpPr>
      <xdr:spPr>
        <a:xfrm>
          <a:off x="1079500" y="99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848</xdr:rowOff>
    </xdr:from>
    <xdr:ext cx="599010" cy="259045"/>
    <xdr:sp macro="" textlink="">
      <xdr:nvSpPr>
        <xdr:cNvPr id="145" name="テキスト ボックス 144"/>
        <xdr:cNvSpPr txBox="1"/>
      </xdr:nvSpPr>
      <xdr:spPr>
        <a:xfrm>
          <a:off x="830795" y="977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95112</xdr:rowOff>
    </xdr:from>
    <xdr:to>
      <xdr:col>24</xdr:col>
      <xdr:colOff>63500</xdr:colOff>
      <xdr:row>77</xdr:row>
      <xdr:rowOff>97239</xdr:rowOff>
    </xdr:to>
    <xdr:cxnSp macro="">
      <xdr:nvCxnSpPr>
        <xdr:cNvPr id="176" name="直線コネクタ 175"/>
        <xdr:cNvCxnSpPr/>
      </xdr:nvCxnSpPr>
      <xdr:spPr>
        <a:xfrm>
          <a:off x="3797300" y="13296762"/>
          <a:ext cx="8382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95112</xdr:rowOff>
    </xdr:from>
    <xdr:to>
      <xdr:col>19</xdr:col>
      <xdr:colOff>177800</xdr:colOff>
      <xdr:row>77</xdr:row>
      <xdr:rowOff>108683</xdr:rowOff>
    </xdr:to>
    <xdr:cxnSp macro="">
      <xdr:nvCxnSpPr>
        <xdr:cNvPr id="179" name="直線コネクタ 178"/>
        <xdr:cNvCxnSpPr/>
      </xdr:nvCxnSpPr>
      <xdr:spPr>
        <a:xfrm flipV="1">
          <a:off x="2908300" y="13296762"/>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108683</xdr:rowOff>
    </xdr:from>
    <xdr:to>
      <xdr:col>15</xdr:col>
      <xdr:colOff>50800</xdr:colOff>
      <xdr:row>77</xdr:row>
      <xdr:rowOff>116663</xdr:rowOff>
    </xdr:to>
    <xdr:cxnSp macro="">
      <xdr:nvCxnSpPr>
        <xdr:cNvPr id="182" name="直線コネクタ 181"/>
        <xdr:cNvCxnSpPr/>
      </xdr:nvCxnSpPr>
      <xdr:spPr>
        <a:xfrm flipV="1">
          <a:off x="2019300" y="13310333"/>
          <a:ext cx="8890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116663</xdr:rowOff>
    </xdr:from>
    <xdr:to>
      <xdr:col>10</xdr:col>
      <xdr:colOff>114300</xdr:colOff>
      <xdr:row>77</xdr:row>
      <xdr:rowOff>116709</xdr:rowOff>
    </xdr:to>
    <xdr:cxnSp macro="">
      <xdr:nvCxnSpPr>
        <xdr:cNvPr id="185" name="直線コネクタ 184"/>
        <xdr:cNvCxnSpPr/>
      </xdr:nvCxnSpPr>
      <xdr:spPr>
        <a:xfrm flipV="1">
          <a:off x="1130300" y="1331831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46439</xdr:rowOff>
    </xdr:from>
    <xdr:to>
      <xdr:col>24</xdr:col>
      <xdr:colOff>114300</xdr:colOff>
      <xdr:row>77</xdr:row>
      <xdr:rowOff>148039</xdr:rowOff>
    </xdr:to>
    <xdr:sp macro="" textlink="">
      <xdr:nvSpPr>
        <xdr:cNvPr id="195" name="楕円 194"/>
        <xdr:cNvSpPr/>
      </xdr:nvSpPr>
      <xdr:spPr>
        <a:xfrm>
          <a:off x="4584700" y="132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24866</xdr:rowOff>
    </xdr:from>
    <xdr:ext cx="599010" cy="259045"/>
    <xdr:sp macro="" textlink="">
      <xdr:nvSpPr>
        <xdr:cNvPr id="196" name="民生費該当値テキスト"/>
        <xdr:cNvSpPr txBox="1"/>
      </xdr:nvSpPr>
      <xdr:spPr>
        <a:xfrm>
          <a:off x="4686300" y="1322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44312</xdr:rowOff>
    </xdr:from>
    <xdr:to>
      <xdr:col>20</xdr:col>
      <xdr:colOff>38100</xdr:colOff>
      <xdr:row>77</xdr:row>
      <xdr:rowOff>145912</xdr:rowOff>
    </xdr:to>
    <xdr:sp macro="" textlink="">
      <xdr:nvSpPr>
        <xdr:cNvPr id="197" name="楕円 196"/>
        <xdr:cNvSpPr/>
      </xdr:nvSpPr>
      <xdr:spPr>
        <a:xfrm>
          <a:off x="3746500" y="13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162439</xdr:rowOff>
    </xdr:from>
    <xdr:ext cx="599010" cy="259045"/>
    <xdr:sp macro="" textlink="">
      <xdr:nvSpPr>
        <xdr:cNvPr id="198" name="テキスト ボックス 197"/>
        <xdr:cNvSpPr txBox="1"/>
      </xdr:nvSpPr>
      <xdr:spPr>
        <a:xfrm>
          <a:off x="3497795" y="1302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57883</xdr:rowOff>
    </xdr:from>
    <xdr:to>
      <xdr:col>15</xdr:col>
      <xdr:colOff>101600</xdr:colOff>
      <xdr:row>77</xdr:row>
      <xdr:rowOff>159483</xdr:rowOff>
    </xdr:to>
    <xdr:sp macro="" textlink="">
      <xdr:nvSpPr>
        <xdr:cNvPr id="199" name="楕円 198"/>
        <xdr:cNvSpPr/>
      </xdr:nvSpPr>
      <xdr:spPr>
        <a:xfrm>
          <a:off x="2857500" y="1325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150610</xdr:rowOff>
    </xdr:from>
    <xdr:ext cx="599010" cy="259045"/>
    <xdr:sp macro="" textlink="">
      <xdr:nvSpPr>
        <xdr:cNvPr id="200" name="テキスト ボックス 199"/>
        <xdr:cNvSpPr txBox="1"/>
      </xdr:nvSpPr>
      <xdr:spPr>
        <a:xfrm>
          <a:off x="2608795" y="1335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65863</xdr:rowOff>
    </xdr:from>
    <xdr:to>
      <xdr:col>10</xdr:col>
      <xdr:colOff>165100</xdr:colOff>
      <xdr:row>77</xdr:row>
      <xdr:rowOff>167463</xdr:rowOff>
    </xdr:to>
    <xdr:sp macro="" textlink="">
      <xdr:nvSpPr>
        <xdr:cNvPr id="201" name="楕円 200"/>
        <xdr:cNvSpPr/>
      </xdr:nvSpPr>
      <xdr:spPr>
        <a:xfrm>
          <a:off x="1968500" y="132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158590</xdr:rowOff>
    </xdr:from>
    <xdr:ext cx="599010" cy="259045"/>
    <xdr:sp macro="" textlink="">
      <xdr:nvSpPr>
        <xdr:cNvPr id="202" name="テキスト ボックス 201"/>
        <xdr:cNvSpPr txBox="1"/>
      </xdr:nvSpPr>
      <xdr:spPr>
        <a:xfrm>
          <a:off x="1719795" y="1336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65909</xdr:rowOff>
    </xdr:from>
    <xdr:to>
      <xdr:col>6</xdr:col>
      <xdr:colOff>38100</xdr:colOff>
      <xdr:row>77</xdr:row>
      <xdr:rowOff>167509</xdr:rowOff>
    </xdr:to>
    <xdr:sp macro="" textlink="">
      <xdr:nvSpPr>
        <xdr:cNvPr id="203" name="楕円 202"/>
        <xdr:cNvSpPr/>
      </xdr:nvSpPr>
      <xdr:spPr>
        <a:xfrm>
          <a:off x="1079500" y="132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158636</xdr:rowOff>
    </xdr:from>
    <xdr:ext cx="599010" cy="259045"/>
    <xdr:sp macro="" textlink="">
      <xdr:nvSpPr>
        <xdr:cNvPr id="204" name="テキスト ボックス 203"/>
        <xdr:cNvSpPr txBox="1"/>
      </xdr:nvSpPr>
      <xdr:spPr>
        <a:xfrm>
          <a:off x="830795" y="1336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98578</xdr:rowOff>
    </xdr:from>
    <xdr:to>
      <xdr:col>24</xdr:col>
      <xdr:colOff>63500</xdr:colOff>
      <xdr:row>98</xdr:row>
      <xdr:rowOff>5832</xdr:rowOff>
    </xdr:to>
    <xdr:cxnSp macro="">
      <xdr:nvCxnSpPr>
        <xdr:cNvPr id="235" name="直線コネクタ 234"/>
        <xdr:cNvCxnSpPr/>
      </xdr:nvCxnSpPr>
      <xdr:spPr>
        <a:xfrm flipV="1">
          <a:off x="3797300" y="16729228"/>
          <a:ext cx="8382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5832</xdr:rowOff>
    </xdr:from>
    <xdr:to>
      <xdr:col>19</xdr:col>
      <xdr:colOff>177800</xdr:colOff>
      <xdr:row>98</xdr:row>
      <xdr:rowOff>36883</xdr:rowOff>
    </xdr:to>
    <xdr:cxnSp macro="">
      <xdr:nvCxnSpPr>
        <xdr:cNvPr id="238" name="直線コネクタ 237"/>
        <xdr:cNvCxnSpPr/>
      </xdr:nvCxnSpPr>
      <xdr:spPr>
        <a:xfrm flipV="1">
          <a:off x="2908300" y="16807932"/>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14345</xdr:rowOff>
    </xdr:from>
    <xdr:to>
      <xdr:col>15</xdr:col>
      <xdr:colOff>50800</xdr:colOff>
      <xdr:row>98</xdr:row>
      <xdr:rowOff>36883</xdr:rowOff>
    </xdr:to>
    <xdr:cxnSp macro="">
      <xdr:nvCxnSpPr>
        <xdr:cNvPr id="241" name="直線コネクタ 240"/>
        <xdr:cNvCxnSpPr/>
      </xdr:nvCxnSpPr>
      <xdr:spPr>
        <a:xfrm>
          <a:off x="2019300" y="16816445"/>
          <a:ext cx="889000" cy="2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162638</xdr:rowOff>
    </xdr:from>
    <xdr:to>
      <xdr:col>10</xdr:col>
      <xdr:colOff>114300</xdr:colOff>
      <xdr:row>98</xdr:row>
      <xdr:rowOff>14345</xdr:rowOff>
    </xdr:to>
    <xdr:cxnSp macro="">
      <xdr:nvCxnSpPr>
        <xdr:cNvPr id="244" name="直線コネクタ 243"/>
        <xdr:cNvCxnSpPr/>
      </xdr:nvCxnSpPr>
      <xdr:spPr>
        <a:xfrm>
          <a:off x="1130300" y="16793288"/>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47778</xdr:rowOff>
    </xdr:from>
    <xdr:to>
      <xdr:col>24</xdr:col>
      <xdr:colOff>114300</xdr:colOff>
      <xdr:row>97</xdr:row>
      <xdr:rowOff>149378</xdr:rowOff>
    </xdr:to>
    <xdr:sp macro="" textlink="">
      <xdr:nvSpPr>
        <xdr:cNvPr id="254" name="楕円 253"/>
        <xdr:cNvSpPr/>
      </xdr:nvSpPr>
      <xdr:spPr>
        <a:xfrm>
          <a:off x="4584700" y="166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26205</xdr:rowOff>
    </xdr:from>
    <xdr:ext cx="599010" cy="259045"/>
    <xdr:sp macro="" textlink="">
      <xdr:nvSpPr>
        <xdr:cNvPr id="255" name="衛生費該当値テキスト"/>
        <xdr:cNvSpPr txBox="1"/>
      </xdr:nvSpPr>
      <xdr:spPr>
        <a:xfrm>
          <a:off x="4686300" y="1665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126482</xdr:rowOff>
    </xdr:from>
    <xdr:to>
      <xdr:col>20</xdr:col>
      <xdr:colOff>38100</xdr:colOff>
      <xdr:row>98</xdr:row>
      <xdr:rowOff>56632</xdr:rowOff>
    </xdr:to>
    <xdr:sp macro="" textlink="">
      <xdr:nvSpPr>
        <xdr:cNvPr id="256" name="楕円 255"/>
        <xdr:cNvSpPr/>
      </xdr:nvSpPr>
      <xdr:spPr>
        <a:xfrm>
          <a:off x="3746500" y="167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47759</xdr:rowOff>
    </xdr:from>
    <xdr:ext cx="534377" cy="259045"/>
    <xdr:sp macro="" textlink="">
      <xdr:nvSpPr>
        <xdr:cNvPr id="257" name="テキスト ボックス 256"/>
        <xdr:cNvSpPr txBox="1"/>
      </xdr:nvSpPr>
      <xdr:spPr>
        <a:xfrm>
          <a:off x="3530111" y="168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157533</xdr:rowOff>
    </xdr:from>
    <xdr:to>
      <xdr:col>15</xdr:col>
      <xdr:colOff>101600</xdr:colOff>
      <xdr:row>98</xdr:row>
      <xdr:rowOff>87683</xdr:rowOff>
    </xdr:to>
    <xdr:sp macro="" textlink="">
      <xdr:nvSpPr>
        <xdr:cNvPr id="258" name="楕円 257"/>
        <xdr:cNvSpPr/>
      </xdr:nvSpPr>
      <xdr:spPr>
        <a:xfrm>
          <a:off x="2857500" y="167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78810</xdr:rowOff>
    </xdr:from>
    <xdr:ext cx="534377" cy="259045"/>
    <xdr:sp macro="" textlink="">
      <xdr:nvSpPr>
        <xdr:cNvPr id="259" name="テキスト ボックス 258"/>
        <xdr:cNvSpPr txBox="1"/>
      </xdr:nvSpPr>
      <xdr:spPr>
        <a:xfrm>
          <a:off x="2641111" y="168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134995</xdr:rowOff>
    </xdr:from>
    <xdr:to>
      <xdr:col>10</xdr:col>
      <xdr:colOff>165100</xdr:colOff>
      <xdr:row>98</xdr:row>
      <xdr:rowOff>65145</xdr:rowOff>
    </xdr:to>
    <xdr:sp macro="" textlink="">
      <xdr:nvSpPr>
        <xdr:cNvPr id="260" name="楕円 259"/>
        <xdr:cNvSpPr/>
      </xdr:nvSpPr>
      <xdr:spPr>
        <a:xfrm>
          <a:off x="1968500" y="167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56272</xdr:rowOff>
    </xdr:from>
    <xdr:ext cx="534377" cy="259045"/>
    <xdr:sp macro="" textlink="">
      <xdr:nvSpPr>
        <xdr:cNvPr id="261" name="テキスト ボックス 260"/>
        <xdr:cNvSpPr txBox="1"/>
      </xdr:nvSpPr>
      <xdr:spPr>
        <a:xfrm>
          <a:off x="1752111" y="168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111838</xdr:rowOff>
    </xdr:from>
    <xdr:to>
      <xdr:col>6</xdr:col>
      <xdr:colOff>38100</xdr:colOff>
      <xdr:row>98</xdr:row>
      <xdr:rowOff>41988</xdr:rowOff>
    </xdr:to>
    <xdr:sp macro="" textlink="">
      <xdr:nvSpPr>
        <xdr:cNvPr id="262" name="楕円 261"/>
        <xdr:cNvSpPr/>
      </xdr:nvSpPr>
      <xdr:spPr>
        <a:xfrm>
          <a:off x="1079500" y="16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33115</xdr:rowOff>
    </xdr:from>
    <xdr:ext cx="534377" cy="259045"/>
    <xdr:sp macro="" textlink="">
      <xdr:nvSpPr>
        <xdr:cNvPr id="263" name="テキスト ボックス 262"/>
        <xdr:cNvSpPr txBox="1"/>
      </xdr:nvSpPr>
      <xdr:spPr>
        <a:xfrm>
          <a:off x="863111" y="168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109478</xdr:rowOff>
    </xdr:from>
    <xdr:to>
      <xdr:col>55</xdr:col>
      <xdr:colOff>0</xdr:colOff>
      <xdr:row>58</xdr:row>
      <xdr:rowOff>131068</xdr:rowOff>
    </xdr:to>
    <xdr:cxnSp macro="">
      <xdr:nvCxnSpPr>
        <xdr:cNvPr id="349" name="直線コネクタ 348"/>
        <xdr:cNvCxnSpPr/>
      </xdr:nvCxnSpPr>
      <xdr:spPr>
        <a:xfrm>
          <a:off x="9639300" y="10053578"/>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109478</xdr:rowOff>
    </xdr:from>
    <xdr:to>
      <xdr:col>50</xdr:col>
      <xdr:colOff>114300</xdr:colOff>
      <xdr:row>58</xdr:row>
      <xdr:rowOff>114567</xdr:rowOff>
    </xdr:to>
    <xdr:cxnSp macro="">
      <xdr:nvCxnSpPr>
        <xdr:cNvPr id="352" name="直線コネクタ 351"/>
        <xdr:cNvCxnSpPr/>
      </xdr:nvCxnSpPr>
      <xdr:spPr>
        <a:xfrm flipV="1">
          <a:off x="8750300" y="10053578"/>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114567</xdr:rowOff>
    </xdr:from>
    <xdr:to>
      <xdr:col>45</xdr:col>
      <xdr:colOff>177800</xdr:colOff>
      <xdr:row>58</xdr:row>
      <xdr:rowOff>130318</xdr:rowOff>
    </xdr:to>
    <xdr:cxnSp macro="">
      <xdr:nvCxnSpPr>
        <xdr:cNvPr id="355" name="直線コネクタ 354"/>
        <xdr:cNvCxnSpPr/>
      </xdr:nvCxnSpPr>
      <xdr:spPr>
        <a:xfrm flipV="1">
          <a:off x="7861300" y="10058667"/>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130318</xdr:rowOff>
    </xdr:from>
    <xdr:to>
      <xdr:col>41</xdr:col>
      <xdr:colOff>50800</xdr:colOff>
      <xdr:row>58</xdr:row>
      <xdr:rowOff>139167</xdr:rowOff>
    </xdr:to>
    <xdr:cxnSp macro="">
      <xdr:nvCxnSpPr>
        <xdr:cNvPr id="358" name="直線コネクタ 357"/>
        <xdr:cNvCxnSpPr/>
      </xdr:nvCxnSpPr>
      <xdr:spPr>
        <a:xfrm flipV="1">
          <a:off x="6972300" y="10074418"/>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80268</xdr:rowOff>
    </xdr:from>
    <xdr:to>
      <xdr:col>55</xdr:col>
      <xdr:colOff>50800</xdr:colOff>
      <xdr:row>59</xdr:row>
      <xdr:rowOff>10418</xdr:rowOff>
    </xdr:to>
    <xdr:sp macro="" textlink="">
      <xdr:nvSpPr>
        <xdr:cNvPr id="368" name="楕円 367"/>
        <xdr:cNvSpPr/>
      </xdr:nvSpPr>
      <xdr:spPr>
        <a:xfrm>
          <a:off x="10426700" y="100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166645</xdr:rowOff>
    </xdr:from>
    <xdr:ext cx="534377" cy="259045"/>
    <xdr:sp macro="" textlink="">
      <xdr:nvSpPr>
        <xdr:cNvPr id="369" name="農林水産業費該当値テキスト"/>
        <xdr:cNvSpPr txBox="1"/>
      </xdr:nvSpPr>
      <xdr:spPr>
        <a:xfrm>
          <a:off x="10528300" y="99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58678</xdr:rowOff>
    </xdr:from>
    <xdr:to>
      <xdr:col>50</xdr:col>
      <xdr:colOff>165100</xdr:colOff>
      <xdr:row>58</xdr:row>
      <xdr:rowOff>160278</xdr:rowOff>
    </xdr:to>
    <xdr:sp macro="" textlink="">
      <xdr:nvSpPr>
        <xdr:cNvPr id="370" name="楕円 369"/>
        <xdr:cNvSpPr/>
      </xdr:nvSpPr>
      <xdr:spPr>
        <a:xfrm>
          <a:off x="9588500" y="100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151405</xdr:rowOff>
    </xdr:from>
    <xdr:ext cx="534377" cy="259045"/>
    <xdr:sp macro="" textlink="">
      <xdr:nvSpPr>
        <xdr:cNvPr id="371" name="テキスト ボックス 370"/>
        <xdr:cNvSpPr txBox="1"/>
      </xdr:nvSpPr>
      <xdr:spPr>
        <a:xfrm>
          <a:off x="9372111" y="1009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63767</xdr:rowOff>
    </xdr:from>
    <xdr:to>
      <xdr:col>46</xdr:col>
      <xdr:colOff>38100</xdr:colOff>
      <xdr:row>58</xdr:row>
      <xdr:rowOff>165367</xdr:rowOff>
    </xdr:to>
    <xdr:sp macro="" textlink="">
      <xdr:nvSpPr>
        <xdr:cNvPr id="372" name="楕円 371"/>
        <xdr:cNvSpPr/>
      </xdr:nvSpPr>
      <xdr:spPr>
        <a:xfrm>
          <a:off x="8699500" y="100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156494</xdr:rowOff>
    </xdr:from>
    <xdr:ext cx="534377" cy="259045"/>
    <xdr:sp macro="" textlink="">
      <xdr:nvSpPr>
        <xdr:cNvPr id="373" name="テキスト ボックス 372"/>
        <xdr:cNvSpPr txBox="1"/>
      </xdr:nvSpPr>
      <xdr:spPr>
        <a:xfrm>
          <a:off x="8483111" y="101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79518</xdr:rowOff>
    </xdr:from>
    <xdr:to>
      <xdr:col>41</xdr:col>
      <xdr:colOff>101600</xdr:colOff>
      <xdr:row>59</xdr:row>
      <xdr:rowOff>9668</xdr:rowOff>
    </xdr:to>
    <xdr:sp macro="" textlink="">
      <xdr:nvSpPr>
        <xdr:cNvPr id="374" name="楕円 373"/>
        <xdr:cNvSpPr/>
      </xdr:nvSpPr>
      <xdr:spPr>
        <a:xfrm>
          <a:off x="7810500" y="100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795</xdr:rowOff>
    </xdr:from>
    <xdr:ext cx="534377" cy="259045"/>
    <xdr:sp macro="" textlink="">
      <xdr:nvSpPr>
        <xdr:cNvPr id="375" name="テキスト ボックス 374"/>
        <xdr:cNvSpPr txBox="1"/>
      </xdr:nvSpPr>
      <xdr:spPr>
        <a:xfrm>
          <a:off x="7594111" y="101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88367</xdr:rowOff>
    </xdr:from>
    <xdr:to>
      <xdr:col>36</xdr:col>
      <xdr:colOff>165100</xdr:colOff>
      <xdr:row>59</xdr:row>
      <xdr:rowOff>18517</xdr:rowOff>
    </xdr:to>
    <xdr:sp macro="" textlink="">
      <xdr:nvSpPr>
        <xdr:cNvPr id="376" name="楕円 375"/>
        <xdr:cNvSpPr/>
      </xdr:nvSpPr>
      <xdr:spPr>
        <a:xfrm>
          <a:off x="6921500" y="100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9644</xdr:rowOff>
    </xdr:from>
    <xdr:ext cx="534377" cy="259045"/>
    <xdr:sp macro="" textlink="">
      <xdr:nvSpPr>
        <xdr:cNvPr id="377" name="テキスト ボックス 376"/>
        <xdr:cNvSpPr txBox="1"/>
      </xdr:nvSpPr>
      <xdr:spPr>
        <a:xfrm>
          <a:off x="6705111" y="101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108054</xdr:rowOff>
    </xdr:from>
    <xdr:to>
      <xdr:col>55</xdr:col>
      <xdr:colOff>0</xdr:colOff>
      <xdr:row>78</xdr:row>
      <xdr:rowOff>116494</xdr:rowOff>
    </xdr:to>
    <xdr:cxnSp macro="">
      <xdr:nvCxnSpPr>
        <xdr:cNvPr id="406" name="直線コネクタ 405"/>
        <xdr:cNvCxnSpPr/>
      </xdr:nvCxnSpPr>
      <xdr:spPr>
        <a:xfrm flipV="1">
          <a:off x="9639300" y="13481154"/>
          <a:ext cx="8382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116494</xdr:rowOff>
    </xdr:from>
    <xdr:to>
      <xdr:col>50</xdr:col>
      <xdr:colOff>114300</xdr:colOff>
      <xdr:row>78</xdr:row>
      <xdr:rowOff>159527</xdr:rowOff>
    </xdr:to>
    <xdr:cxnSp macro="">
      <xdr:nvCxnSpPr>
        <xdr:cNvPr id="409" name="直線コネクタ 408"/>
        <xdr:cNvCxnSpPr/>
      </xdr:nvCxnSpPr>
      <xdr:spPr>
        <a:xfrm flipV="1">
          <a:off x="8750300" y="13489594"/>
          <a:ext cx="889000" cy="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159527</xdr:rowOff>
    </xdr:from>
    <xdr:to>
      <xdr:col>45</xdr:col>
      <xdr:colOff>177800</xdr:colOff>
      <xdr:row>78</xdr:row>
      <xdr:rowOff>162663</xdr:rowOff>
    </xdr:to>
    <xdr:cxnSp macro="">
      <xdr:nvCxnSpPr>
        <xdr:cNvPr id="412" name="直線コネクタ 411"/>
        <xdr:cNvCxnSpPr/>
      </xdr:nvCxnSpPr>
      <xdr:spPr>
        <a:xfrm flipV="1">
          <a:off x="7861300" y="13532627"/>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148127</xdr:rowOff>
    </xdr:from>
    <xdr:to>
      <xdr:col>41</xdr:col>
      <xdr:colOff>50800</xdr:colOff>
      <xdr:row>78</xdr:row>
      <xdr:rowOff>162663</xdr:rowOff>
    </xdr:to>
    <xdr:cxnSp macro="">
      <xdr:nvCxnSpPr>
        <xdr:cNvPr id="415" name="直線コネクタ 414"/>
        <xdr:cNvCxnSpPr/>
      </xdr:nvCxnSpPr>
      <xdr:spPr>
        <a:xfrm>
          <a:off x="6972300" y="13521227"/>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57254</xdr:rowOff>
    </xdr:from>
    <xdr:to>
      <xdr:col>55</xdr:col>
      <xdr:colOff>50800</xdr:colOff>
      <xdr:row>78</xdr:row>
      <xdr:rowOff>158854</xdr:rowOff>
    </xdr:to>
    <xdr:sp macro="" textlink="">
      <xdr:nvSpPr>
        <xdr:cNvPr id="425" name="楕円 424"/>
        <xdr:cNvSpPr/>
      </xdr:nvSpPr>
      <xdr:spPr>
        <a:xfrm>
          <a:off x="10426700" y="134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143631</xdr:rowOff>
    </xdr:from>
    <xdr:ext cx="534377" cy="259045"/>
    <xdr:sp macro="" textlink="">
      <xdr:nvSpPr>
        <xdr:cNvPr id="426" name="商工費該当値テキスト"/>
        <xdr:cNvSpPr txBox="1"/>
      </xdr:nvSpPr>
      <xdr:spPr>
        <a:xfrm>
          <a:off x="10528300" y="1334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65694</xdr:rowOff>
    </xdr:from>
    <xdr:to>
      <xdr:col>50</xdr:col>
      <xdr:colOff>165100</xdr:colOff>
      <xdr:row>78</xdr:row>
      <xdr:rowOff>167294</xdr:rowOff>
    </xdr:to>
    <xdr:sp macro="" textlink="">
      <xdr:nvSpPr>
        <xdr:cNvPr id="427" name="楕円 426"/>
        <xdr:cNvSpPr/>
      </xdr:nvSpPr>
      <xdr:spPr>
        <a:xfrm>
          <a:off x="9588500" y="134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158421</xdr:rowOff>
    </xdr:from>
    <xdr:ext cx="534377" cy="259045"/>
    <xdr:sp macro="" textlink="">
      <xdr:nvSpPr>
        <xdr:cNvPr id="428" name="テキスト ボックス 427"/>
        <xdr:cNvSpPr txBox="1"/>
      </xdr:nvSpPr>
      <xdr:spPr>
        <a:xfrm>
          <a:off x="9372111" y="135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108727</xdr:rowOff>
    </xdr:from>
    <xdr:to>
      <xdr:col>46</xdr:col>
      <xdr:colOff>38100</xdr:colOff>
      <xdr:row>79</xdr:row>
      <xdr:rowOff>38877</xdr:rowOff>
    </xdr:to>
    <xdr:sp macro="" textlink="">
      <xdr:nvSpPr>
        <xdr:cNvPr id="429" name="楕円 428"/>
        <xdr:cNvSpPr/>
      </xdr:nvSpPr>
      <xdr:spPr>
        <a:xfrm>
          <a:off x="8699500" y="134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30004</xdr:rowOff>
    </xdr:from>
    <xdr:ext cx="534377" cy="259045"/>
    <xdr:sp macro="" textlink="">
      <xdr:nvSpPr>
        <xdr:cNvPr id="430" name="テキスト ボックス 429"/>
        <xdr:cNvSpPr txBox="1"/>
      </xdr:nvSpPr>
      <xdr:spPr>
        <a:xfrm>
          <a:off x="8483111" y="135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111863</xdr:rowOff>
    </xdr:from>
    <xdr:to>
      <xdr:col>41</xdr:col>
      <xdr:colOff>101600</xdr:colOff>
      <xdr:row>79</xdr:row>
      <xdr:rowOff>42013</xdr:rowOff>
    </xdr:to>
    <xdr:sp macro="" textlink="">
      <xdr:nvSpPr>
        <xdr:cNvPr id="431" name="楕円 430"/>
        <xdr:cNvSpPr/>
      </xdr:nvSpPr>
      <xdr:spPr>
        <a:xfrm>
          <a:off x="7810500" y="134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33140</xdr:rowOff>
    </xdr:from>
    <xdr:ext cx="534377" cy="259045"/>
    <xdr:sp macro="" textlink="">
      <xdr:nvSpPr>
        <xdr:cNvPr id="432" name="テキスト ボックス 431"/>
        <xdr:cNvSpPr txBox="1"/>
      </xdr:nvSpPr>
      <xdr:spPr>
        <a:xfrm>
          <a:off x="7594111" y="13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97327</xdr:rowOff>
    </xdr:from>
    <xdr:to>
      <xdr:col>36</xdr:col>
      <xdr:colOff>165100</xdr:colOff>
      <xdr:row>79</xdr:row>
      <xdr:rowOff>27477</xdr:rowOff>
    </xdr:to>
    <xdr:sp macro="" textlink="">
      <xdr:nvSpPr>
        <xdr:cNvPr id="433" name="楕円 432"/>
        <xdr:cNvSpPr/>
      </xdr:nvSpPr>
      <xdr:spPr>
        <a:xfrm>
          <a:off x="6921500" y="134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18604</xdr:rowOff>
    </xdr:from>
    <xdr:ext cx="534377" cy="259045"/>
    <xdr:sp macro="" textlink="">
      <xdr:nvSpPr>
        <xdr:cNvPr id="434" name="テキスト ボックス 433"/>
        <xdr:cNvSpPr txBox="1"/>
      </xdr:nvSpPr>
      <xdr:spPr>
        <a:xfrm>
          <a:off x="6705111" y="13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132091</xdr:rowOff>
    </xdr:from>
    <xdr:to>
      <xdr:col>55</xdr:col>
      <xdr:colOff>0</xdr:colOff>
      <xdr:row>98</xdr:row>
      <xdr:rowOff>169963</xdr:rowOff>
    </xdr:to>
    <xdr:cxnSp macro="">
      <xdr:nvCxnSpPr>
        <xdr:cNvPr id="465" name="直線コネクタ 464"/>
        <xdr:cNvCxnSpPr/>
      </xdr:nvCxnSpPr>
      <xdr:spPr>
        <a:xfrm flipV="1">
          <a:off x="9639300" y="16934191"/>
          <a:ext cx="8382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169963</xdr:rowOff>
    </xdr:from>
    <xdr:to>
      <xdr:col>50</xdr:col>
      <xdr:colOff>114300</xdr:colOff>
      <xdr:row>99</xdr:row>
      <xdr:rowOff>20444</xdr:rowOff>
    </xdr:to>
    <xdr:cxnSp macro="">
      <xdr:nvCxnSpPr>
        <xdr:cNvPr id="468" name="直線コネクタ 467"/>
        <xdr:cNvCxnSpPr/>
      </xdr:nvCxnSpPr>
      <xdr:spPr>
        <a:xfrm flipV="1">
          <a:off x="8750300" y="16972063"/>
          <a:ext cx="8890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168971</xdr:rowOff>
    </xdr:from>
    <xdr:to>
      <xdr:col>45</xdr:col>
      <xdr:colOff>177800</xdr:colOff>
      <xdr:row>99</xdr:row>
      <xdr:rowOff>20444</xdr:rowOff>
    </xdr:to>
    <xdr:cxnSp macro="">
      <xdr:nvCxnSpPr>
        <xdr:cNvPr id="471" name="直線コネクタ 470"/>
        <xdr:cNvCxnSpPr/>
      </xdr:nvCxnSpPr>
      <xdr:spPr>
        <a:xfrm>
          <a:off x="7861300" y="16971071"/>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152169</xdr:rowOff>
    </xdr:from>
    <xdr:to>
      <xdr:col>41</xdr:col>
      <xdr:colOff>50800</xdr:colOff>
      <xdr:row>98</xdr:row>
      <xdr:rowOff>168971</xdr:rowOff>
    </xdr:to>
    <xdr:cxnSp macro="">
      <xdr:nvCxnSpPr>
        <xdr:cNvPr id="474" name="直線コネクタ 473"/>
        <xdr:cNvCxnSpPr/>
      </xdr:nvCxnSpPr>
      <xdr:spPr>
        <a:xfrm>
          <a:off x="6972300" y="1695426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81291</xdr:rowOff>
    </xdr:from>
    <xdr:to>
      <xdr:col>55</xdr:col>
      <xdr:colOff>50800</xdr:colOff>
      <xdr:row>99</xdr:row>
      <xdr:rowOff>11441</xdr:rowOff>
    </xdr:to>
    <xdr:sp macro="" textlink="">
      <xdr:nvSpPr>
        <xdr:cNvPr id="484" name="楕円 483"/>
        <xdr:cNvSpPr/>
      </xdr:nvSpPr>
      <xdr:spPr>
        <a:xfrm>
          <a:off x="10426700" y="1688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167668</xdr:rowOff>
    </xdr:from>
    <xdr:ext cx="534377" cy="259045"/>
    <xdr:sp macro="" textlink="">
      <xdr:nvSpPr>
        <xdr:cNvPr id="485" name="土木費該当値テキスト"/>
        <xdr:cNvSpPr txBox="1"/>
      </xdr:nvSpPr>
      <xdr:spPr>
        <a:xfrm>
          <a:off x="10528300" y="1679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119163</xdr:rowOff>
    </xdr:from>
    <xdr:to>
      <xdr:col>50</xdr:col>
      <xdr:colOff>165100</xdr:colOff>
      <xdr:row>99</xdr:row>
      <xdr:rowOff>49313</xdr:rowOff>
    </xdr:to>
    <xdr:sp macro="" textlink="">
      <xdr:nvSpPr>
        <xdr:cNvPr id="486" name="楕円 485"/>
        <xdr:cNvSpPr/>
      </xdr:nvSpPr>
      <xdr:spPr>
        <a:xfrm>
          <a:off x="9588500" y="169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40440</xdr:rowOff>
    </xdr:from>
    <xdr:ext cx="534377" cy="259045"/>
    <xdr:sp macro="" textlink="">
      <xdr:nvSpPr>
        <xdr:cNvPr id="487" name="テキスト ボックス 486"/>
        <xdr:cNvSpPr txBox="1"/>
      </xdr:nvSpPr>
      <xdr:spPr>
        <a:xfrm>
          <a:off x="9372111" y="170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141094</xdr:rowOff>
    </xdr:from>
    <xdr:to>
      <xdr:col>46</xdr:col>
      <xdr:colOff>38100</xdr:colOff>
      <xdr:row>99</xdr:row>
      <xdr:rowOff>71244</xdr:rowOff>
    </xdr:to>
    <xdr:sp macro="" textlink="">
      <xdr:nvSpPr>
        <xdr:cNvPr id="488" name="楕円 487"/>
        <xdr:cNvSpPr/>
      </xdr:nvSpPr>
      <xdr:spPr>
        <a:xfrm>
          <a:off x="8699500" y="169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62371</xdr:rowOff>
    </xdr:from>
    <xdr:ext cx="534377" cy="259045"/>
    <xdr:sp macro="" textlink="">
      <xdr:nvSpPr>
        <xdr:cNvPr id="489" name="テキスト ボックス 488"/>
        <xdr:cNvSpPr txBox="1"/>
      </xdr:nvSpPr>
      <xdr:spPr>
        <a:xfrm>
          <a:off x="8483111" y="170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118171</xdr:rowOff>
    </xdr:from>
    <xdr:to>
      <xdr:col>41</xdr:col>
      <xdr:colOff>101600</xdr:colOff>
      <xdr:row>99</xdr:row>
      <xdr:rowOff>48321</xdr:rowOff>
    </xdr:to>
    <xdr:sp macro="" textlink="">
      <xdr:nvSpPr>
        <xdr:cNvPr id="490" name="楕円 489"/>
        <xdr:cNvSpPr/>
      </xdr:nvSpPr>
      <xdr:spPr>
        <a:xfrm>
          <a:off x="7810500" y="169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39448</xdr:rowOff>
    </xdr:from>
    <xdr:ext cx="534377" cy="259045"/>
    <xdr:sp macro="" textlink="">
      <xdr:nvSpPr>
        <xdr:cNvPr id="491" name="テキスト ボックス 490"/>
        <xdr:cNvSpPr txBox="1"/>
      </xdr:nvSpPr>
      <xdr:spPr>
        <a:xfrm>
          <a:off x="7594111" y="170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101369</xdr:rowOff>
    </xdr:from>
    <xdr:to>
      <xdr:col>36</xdr:col>
      <xdr:colOff>165100</xdr:colOff>
      <xdr:row>99</xdr:row>
      <xdr:rowOff>31519</xdr:rowOff>
    </xdr:to>
    <xdr:sp macro="" textlink="">
      <xdr:nvSpPr>
        <xdr:cNvPr id="492" name="楕円 491"/>
        <xdr:cNvSpPr/>
      </xdr:nvSpPr>
      <xdr:spPr>
        <a:xfrm>
          <a:off x="6921500" y="169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22646</xdr:rowOff>
    </xdr:from>
    <xdr:ext cx="534377" cy="259045"/>
    <xdr:sp macro="" textlink="">
      <xdr:nvSpPr>
        <xdr:cNvPr id="493" name="テキスト ボックス 492"/>
        <xdr:cNvSpPr txBox="1"/>
      </xdr:nvSpPr>
      <xdr:spPr>
        <a:xfrm>
          <a:off x="6705111" y="169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116470</xdr:rowOff>
    </xdr:from>
    <xdr:to>
      <xdr:col>85</xdr:col>
      <xdr:colOff>127000</xdr:colOff>
      <xdr:row>38</xdr:row>
      <xdr:rowOff>156582</xdr:rowOff>
    </xdr:to>
    <xdr:cxnSp macro="">
      <xdr:nvCxnSpPr>
        <xdr:cNvPr id="522" name="直線コネクタ 521"/>
        <xdr:cNvCxnSpPr/>
      </xdr:nvCxnSpPr>
      <xdr:spPr>
        <a:xfrm flipV="1">
          <a:off x="15481300" y="6631570"/>
          <a:ext cx="838200" cy="4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156582</xdr:rowOff>
    </xdr:from>
    <xdr:to>
      <xdr:col>81</xdr:col>
      <xdr:colOff>50800</xdr:colOff>
      <xdr:row>38</xdr:row>
      <xdr:rowOff>160506</xdr:rowOff>
    </xdr:to>
    <xdr:cxnSp macro="">
      <xdr:nvCxnSpPr>
        <xdr:cNvPr id="525" name="直線コネクタ 524"/>
        <xdr:cNvCxnSpPr/>
      </xdr:nvCxnSpPr>
      <xdr:spPr>
        <a:xfrm flipV="1">
          <a:off x="14592300" y="667168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160506</xdr:rowOff>
    </xdr:from>
    <xdr:to>
      <xdr:col>76</xdr:col>
      <xdr:colOff>114300</xdr:colOff>
      <xdr:row>38</xdr:row>
      <xdr:rowOff>160649</xdr:rowOff>
    </xdr:to>
    <xdr:cxnSp macro="">
      <xdr:nvCxnSpPr>
        <xdr:cNvPr id="528" name="直線コネクタ 527"/>
        <xdr:cNvCxnSpPr/>
      </xdr:nvCxnSpPr>
      <xdr:spPr>
        <a:xfrm flipV="1">
          <a:off x="13703300" y="6675606"/>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160118</xdr:rowOff>
    </xdr:from>
    <xdr:to>
      <xdr:col>71</xdr:col>
      <xdr:colOff>177800</xdr:colOff>
      <xdr:row>38</xdr:row>
      <xdr:rowOff>160649</xdr:rowOff>
    </xdr:to>
    <xdr:cxnSp macro="">
      <xdr:nvCxnSpPr>
        <xdr:cNvPr id="531" name="直線コネクタ 530"/>
        <xdr:cNvCxnSpPr/>
      </xdr:nvCxnSpPr>
      <xdr:spPr>
        <a:xfrm>
          <a:off x="12814300" y="6675218"/>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65670</xdr:rowOff>
    </xdr:from>
    <xdr:to>
      <xdr:col>85</xdr:col>
      <xdr:colOff>177800</xdr:colOff>
      <xdr:row>38</xdr:row>
      <xdr:rowOff>167270</xdr:rowOff>
    </xdr:to>
    <xdr:sp macro="" textlink="">
      <xdr:nvSpPr>
        <xdr:cNvPr id="541" name="楕円 540"/>
        <xdr:cNvSpPr/>
      </xdr:nvSpPr>
      <xdr:spPr>
        <a:xfrm>
          <a:off x="16268700" y="65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105782</xdr:rowOff>
    </xdr:from>
    <xdr:to>
      <xdr:col>81</xdr:col>
      <xdr:colOff>101600</xdr:colOff>
      <xdr:row>39</xdr:row>
      <xdr:rowOff>35932</xdr:rowOff>
    </xdr:to>
    <xdr:sp macro="" textlink="">
      <xdr:nvSpPr>
        <xdr:cNvPr id="543" name="楕円 542"/>
        <xdr:cNvSpPr/>
      </xdr:nvSpPr>
      <xdr:spPr>
        <a:xfrm>
          <a:off x="15430500" y="66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27059</xdr:rowOff>
    </xdr:from>
    <xdr:ext cx="534377" cy="259045"/>
    <xdr:sp macro="" textlink="">
      <xdr:nvSpPr>
        <xdr:cNvPr id="544" name="テキスト ボックス 543"/>
        <xdr:cNvSpPr txBox="1"/>
      </xdr:nvSpPr>
      <xdr:spPr>
        <a:xfrm>
          <a:off x="15214111" y="671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109706</xdr:rowOff>
    </xdr:from>
    <xdr:to>
      <xdr:col>76</xdr:col>
      <xdr:colOff>165100</xdr:colOff>
      <xdr:row>39</xdr:row>
      <xdr:rowOff>39856</xdr:rowOff>
    </xdr:to>
    <xdr:sp macro="" textlink="">
      <xdr:nvSpPr>
        <xdr:cNvPr id="545" name="楕円 544"/>
        <xdr:cNvSpPr/>
      </xdr:nvSpPr>
      <xdr:spPr>
        <a:xfrm>
          <a:off x="14541500" y="66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30983</xdr:rowOff>
    </xdr:from>
    <xdr:ext cx="534377" cy="259045"/>
    <xdr:sp macro="" textlink="">
      <xdr:nvSpPr>
        <xdr:cNvPr id="546" name="テキスト ボックス 545"/>
        <xdr:cNvSpPr txBox="1"/>
      </xdr:nvSpPr>
      <xdr:spPr>
        <a:xfrm>
          <a:off x="14325111" y="671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109849</xdr:rowOff>
    </xdr:from>
    <xdr:to>
      <xdr:col>72</xdr:col>
      <xdr:colOff>38100</xdr:colOff>
      <xdr:row>39</xdr:row>
      <xdr:rowOff>39999</xdr:rowOff>
    </xdr:to>
    <xdr:sp macro="" textlink="">
      <xdr:nvSpPr>
        <xdr:cNvPr id="547" name="楕円 546"/>
        <xdr:cNvSpPr/>
      </xdr:nvSpPr>
      <xdr:spPr>
        <a:xfrm>
          <a:off x="13652500" y="66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31126</xdr:rowOff>
    </xdr:from>
    <xdr:ext cx="534377" cy="259045"/>
    <xdr:sp macro="" textlink="">
      <xdr:nvSpPr>
        <xdr:cNvPr id="548" name="テキスト ボックス 547"/>
        <xdr:cNvSpPr txBox="1"/>
      </xdr:nvSpPr>
      <xdr:spPr>
        <a:xfrm>
          <a:off x="13436111" y="67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109318</xdr:rowOff>
    </xdr:from>
    <xdr:to>
      <xdr:col>67</xdr:col>
      <xdr:colOff>101600</xdr:colOff>
      <xdr:row>39</xdr:row>
      <xdr:rowOff>39468</xdr:rowOff>
    </xdr:to>
    <xdr:sp macro="" textlink="">
      <xdr:nvSpPr>
        <xdr:cNvPr id="549" name="楕円 548"/>
        <xdr:cNvSpPr/>
      </xdr:nvSpPr>
      <xdr:spPr>
        <a:xfrm>
          <a:off x="12763500" y="66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30595</xdr:rowOff>
    </xdr:from>
    <xdr:ext cx="534377" cy="259045"/>
    <xdr:sp macro="" textlink="">
      <xdr:nvSpPr>
        <xdr:cNvPr id="550" name="テキスト ボックス 549"/>
        <xdr:cNvSpPr txBox="1"/>
      </xdr:nvSpPr>
      <xdr:spPr>
        <a:xfrm>
          <a:off x="12547111" y="67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162889</xdr:rowOff>
    </xdr:from>
    <xdr:to>
      <xdr:col>85</xdr:col>
      <xdr:colOff>127000</xdr:colOff>
      <xdr:row>57</xdr:row>
      <xdr:rowOff>61594</xdr:rowOff>
    </xdr:to>
    <xdr:cxnSp macro="">
      <xdr:nvCxnSpPr>
        <xdr:cNvPr id="577" name="直線コネクタ 576"/>
        <xdr:cNvCxnSpPr/>
      </xdr:nvCxnSpPr>
      <xdr:spPr>
        <a:xfrm flipV="1">
          <a:off x="15481300" y="9764089"/>
          <a:ext cx="838200" cy="7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43489</xdr:rowOff>
    </xdr:from>
    <xdr:to>
      <xdr:col>81</xdr:col>
      <xdr:colOff>50800</xdr:colOff>
      <xdr:row>57</xdr:row>
      <xdr:rowOff>61594</xdr:rowOff>
    </xdr:to>
    <xdr:cxnSp macro="">
      <xdr:nvCxnSpPr>
        <xdr:cNvPr id="580" name="直線コネクタ 579"/>
        <xdr:cNvCxnSpPr/>
      </xdr:nvCxnSpPr>
      <xdr:spPr>
        <a:xfrm>
          <a:off x="14592300" y="9816139"/>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128656</xdr:rowOff>
    </xdr:from>
    <xdr:to>
      <xdr:col>76</xdr:col>
      <xdr:colOff>114300</xdr:colOff>
      <xdr:row>57</xdr:row>
      <xdr:rowOff>43489</xdr:rowOff>
    </xdr:to>
    <xdr:cxnSp macro="">
      <xdr:nvCxnSpPr>
        <xdr:cNvPr id="583" name="直線コネクタ 582"/>
        <xdr:cNvCxnSpPr/>
      </xdr:nvCxnSpPr>
      <xdr:spPr>
        <a:xfrm>
          <a:off x="13703300" y="9729856"/>
          <a:ext cx="889000" cy="8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128656</xdr:rowOff>
    </xdr:from>
    <xdr:to>
      <xdr:col>71</xdr:col>
      <xdr:colOff>177800</xdr:colOff>
      <xdr:row>57</xdr:row>
      <xdr:rowOff>55651</xdr:rowOff>
    </xdr:to>
    <xdr:cxnSp macro="">
      <xdr:nvCxnSpPr>
        <xdr:cNvPr id="586" name="直線コネクタ 585"/>
        <xdr:cNvCxnSpPr/>
      </xdr:nvCxnSpPr>
      <xdr:spPr>
        <a:xfrm flipV="1">
          <a:off x="12814300" y="9729856"/>
          <a:ext cx="889000" cy="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112089</xdr:rowOff>
    </xdr:from>
    <xdr:to>
      <xdr:col>85</xdr:col>
      <xdr:colOff>177800</xdr:colOff>
      <xdr:row>57</xdr:row>
      <xdr:rowOff>42239</xdr:rowOff>
    </xdr:to>
    <xdr:sp macro="" textlink="">
      <xdr:nvSpPr>
        <xdr:cNvPr id="596" name="楕円 595"/>
        <xdr:cNvSpPr/>
      </xdr:nvSpPr>
      <xdr:spPr>
        <a:xfrm>
          <a:off x="16268700" y="97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134966</xdr:rowOff>
    </xdr:from>
    <xdr:ext cx="599010" cy="259045"/>
    <xdr:sp macro="" textlink="">
      <xdr:nvSpPr>
        <xdr:cNvPr id="597" name="教育費該当値テキスト"/>
        <xdr:cNvSpPr txBox="1"/>
      </xdr:nvSpPr>
      <xdr:spPr>
        <a:xfrm>
          <a:off x="16370300" y="95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10794</xdr:rowOff>
    </xdr:from>
    <xdr:to>
      <xdr:col>81</xdr:col>
      <xdr:colOff>101600</xdr:colOff>
      <xdr:row>57</xdr:row>
      <xdr:rowOff>112394</xdr:rowOff>
    </xdr:to>
    <xdr:sp macro="" textlink="">
      <xdr:nvSpPr>
        <xdr:cNvPr id="598" name="楕円 597"/>
        <xdr:cNvSpPr/>
      </xdr:nvSpPr>
      <xdr:spPr>
        <a:xfrm>
          <a:off x="15430500" y="9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103521</xdr:rowOff>
    </xdr:from>
    <xdr:ext cx="599010" cy="259045"/>
    <xdr:sp macro="" textlink="">
      <xdr:nvSpPr>
        <xdr:cNvPr id="599" name="テキスト ボックス 598"/>
        <xdr:cNvSpPr txBox="1"/>
      </xdr:nvSpPr>
      <xdr:spPr>
        <a:xfrm>
          <a:off x="15181795" y="987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164139</xdr:rowOff>
    </xdr:from>
    <xdr:to>
      <xdr:col>76</xdr:col>
      <xdr:colOff>165100</xdr:colOff>
      <xdr:row>57</xdr:row>
      <xdr:rowOff>94289</xdr:rowOff>
    </xdr:to>
    <xdr:sp macro="" textlink="">
      <xdr:nvSpPr>
        <xdr:cNvPr id="600" name="楕円 599"/>
        <xdr:cNvSpPr/>
      </xdr:nvSpPr>
      <xdr:spPr>
        <a:xfrm>
          <a:off x="14541500" y="97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85416</xdr:rowOff>
    </xdr:from>
    <xdr:ext cx="599010" cy="259045"/>
    <xdr:sp macro="" textlink="">
      <xdr:nvSpPr>
        <xdr:cNvPr id="601" name="テキスト ボックス 600"/>
        <xdr:cNvSpPr txBox="1"/>
      </xdr:nvSpPr>
      <xdr:spPr>
        <a:xfrm>
          <a:off x="14292795" y="985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77856</xdr:rowOff>
    </xdr:from>
    <xdr:to>
      <xdr:col>72</xdr:col>
      <xdr:colOff>38100</xdr:colOff>
      <xdr:row>57</xdr:row>
      <xdr:rowOff>8006</xdr:rowOff>
    </xdr:to>
    <xdr:sp macro="" textlink="">
      <xdr:nvSpPr>
        <xdr:cNvPr id="602" name="楕円 601"/>
        <xdr:cNvSpPr/>
      </xdr:nvSpPr>
      <xdr:spPr>
        <a:xfrm>
          <a:off x="13652500" y="96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24533</xdr:rowOff>
    </xdr:from>
    <xdr:ext cx="599010" cy="259045"/>
    <xdr:sp macro="" textlink="">
      <xdr:nvSpPr>
        <xdr:cNvPr id="603" name="テキスト ボックス 602"/>
        <xdr:cNvSpPr txBox="1"/>
      </xdr:nvSpPr>
      <xdr:spPr>
        <a:xfrm>
          <a:off x="13403795" y="94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4851</xdr:rowOff>
    </xdr:from>
    <xdr:to>
      <xdr:col>67</xdr:col>
      <xdr:colOff>101600</xdr:colOff>
      <xdr:row>57</xdr:row>
      <xdr:rowOff>106451</xdr:rowOff>
    </xdr:to>
    <xdr:sp macro="" textlink="">
      <xdr:nvSpPr>
        <xdr:cNvPr id="604" name="楕円 603"/>
        <xdr:cNvSpPr/>
      </xdr:nvSpPr>
      <xdr:spPr>
        <a:xfrm>
          <a:off x="12763500" y="97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97578</xdr:rowOff>
    </xdr:from>
    <xdr:ext cx="599010" cy="259045"/>
    <xdr:sp macro="" textlink="">
      <xdr:nvSpPr>
        <xdr:cNvPr id="605" name="テキスト ボックス 604"/>
        <xdr:cNvSpPr txBox="1"/>
      </xdr:nvSpPr>
      <xdr:spPr>
        <a:xfrm>
          <a:off x="12514795" y="987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70515</xdr:rowOff>
    </xdr:from>
    <xdr:to>
      <xdr:col>85</xdr:col>
      <xdr:colOff>127000</xdr:colOff>
      <xdr:row>79</xdr:row>
      <xdr:rowOff>88612</xdr:rowOff>
    </xdr:to>
    <xdr:cxnSp macro="">
      <xdr:nvCxnSpPr>
        <xdr:cNvPr id="636" name="直線コネクタ 635"/>
        <xdr:cNvCxnSpPr/>
      </xdr:nvCxnSpPr>
      <xdr:spPr>
        <a:xfrm flipV="1">
          <a:off x="15481300" y="1361506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88612</xdr:rowOff>
    </xdr:from>
    <xdr:to>
      <xdr:col>81</xdr:col>
      <xdr:colOff>50800</xdr:colOff>
      <xdr:row>79</xdr:row>
      <xdr:rowOff>92166</xdr:rowOff>
    </xdr:to>
    <xdr:cxnSp macro="">
      <xdr:nvCxnSpPr>
        <xdr:cNvPr id="639" name="直線コネクタ 638"/>
        <xdr:cNvCxnSpPr/>
      </xdr:nvCxnSpPr>
      <xdr:spPr>
        <a:xfrm flipV="1">
          <a:off x="14592300" y="13633162"/>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92166</xdr:rowOff>
    </xdr:from>
    <xdr:to>
      <xdr:col>76</xdr:col>
      <xdr:colOff>114300</xdr:colOff>
      <xdr:row>79</xdr:row>
      <xdr:rowOff>97875</xdr:rowOff>
    </xdr:to>
    <xdr:cxnSp macro="">
      <xdr:nvCxnSpPr>
        <xdr:cNvPr id="642" name="直線コネクタ 641"/>
        <xdr:cNvCxnSpPr/>
      </xdr:nvCxnSpPr>
      <xdr:spPr>
        <a:xfrm flipV="1">
          <a:off x="13703300" y="13636716"/>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97875</xdr:rowOff>
    </xdr:from>
    <xdr:to>
      <xdr:col>71</xdr:col>
      <xdr:colOff>177800</xdr:colOff>
      <xdr:row>79</xdr:row>
      <xdr:rowOff>98397</xdr:rowOff>
    </xdr:to>
    <xdr:cxnSp macro="">
      <xdr:nvCxnSpPr>
        <xdr:cNvPr id="645" name="直線コネクタ 644"/>
        <xdr:cNvCxnSpPr/>
      </xdr:nvCxnSpPr>
      <xdr:spPr>
        <a:xfrm flipV="1">
          <a:off x="12814300" y="1364242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19715</xdr:rowOff>
    </xdr:from>
    <xdr:to>
      <xdr:col>85</xdr:col>
      <xdr:colOff>177800</xdr:colOff>
      <xdr:row>79</xdr:row>
      <xdr:rowOff>121315</xdr:rowOff>
    </xdr:to>
    <xdr:sp macro="" textlink="">
      <xdr:nvSpPr>
        <xdr:cNvPr id="655" name="楕円 654"/>
        <xdr:cNvSpPr/>
      </xdr:nvSpPr>
      <xdr:spPr>
        <a:xfrm>
          <a:off x="16268700" y="135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150542</xdr:rowOff>
    </xdr:from>
    <xdr:ext cx="534377" cy="259045"/>
    <xdr:sp macro="" textlink="">
      <xdr:nvSpPr>
        <xdr:cNvPr id="656" name="災害復旧費該当値テキスト"/>
        <xdr:cNvSpPr txBox="1"/>
      </xdr:nvSpPr>
      <xdr:spPr>
        <a:xfrm>
          <a:off x="16370300" y="133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37812</xdr:rowOff>
    </xdr:from>
    <xdr:to>
      <xdr:col>81</xdr:col>
      <xdr:colOff>101600</xdr:colOff>
      <xdr:row>79</xdr:row>
      <xdr:rowOff>139412</xdr:rowOff>
    </xdr:to>
    <xdr:sp macro="" textlink="">
      <xdr:nvSpPr>
        <xdr:cNvPr id="657" name="楕円 656"/>
        <xdr:cNvSpPr/>
      </xdr:nvSpPr>
      <xdr:spPr>
        <a:xfrm>
          <a:off x="15430500" y="135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130539</xdr:rowOff>
    </xdr:from>
    <xdr:ext cx="469744" cy="259045"/>
    <xdr:sp macro="" textlink="">
      <xdr:nvSpPr>
        <xdr:cNvPr id="658" name="テキスト ボックス 657"/>
        <xdr:cNvSpPr txBox="1"/>
      </xdr:nvSpPr>
      <xdr:spPr>
        <a:xfrm>
          <a:off x="15246428" y="136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41366</xdr:rowOff>
    </xdr:from>
    <xdr:to>
      <xdr:col>76</xdr:col>
      <xdr:colOff>165100</xdr:colOff>
      <xdr:row>79</xdr:row>
      <xdr:rowOff>142966</xdr:rowOff>
    </xdr:to>
    <xdr:sp macro="" textlink="">
      <xdr:nvSpPr>
        <xdr:cNvPr id="659" name="楕円 658"/>
        <xdr:cNvSpPr/>
      </xdr:nvSpPr>
      <xdr:spPr>
        <a:xfrm>
          <a:off x="14541500" y="135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134093</xdr:rowOff>
    </xdr:from>
    <xdr:ext cx="469744" cy="259045"/>
    <xdr:sp macro="" textlink="">
      <xdr:nvSpPr>
        <xdr:cNvPr id="660" name="テキスト ボックス 659"/>
        <xdr:cNvSpPr txBox="1"/>
      </xdr:nvSpPr>
      <xdr:spPr>
        <a:xfrm>
          <a:off x="14357428" y="136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47075</xdr:rowOff>
    </xdr:from>
    <xdr:to>
      <xdr:col>72</xdr:col>
      <xdr:colOff>38100</xdr:colOff>
      <xdr:row>79</xdr:row>
      <xdr:rowOff>148675</xdr:rowOff>
    </xdr:to>
    <xdr:sp macro="" textlink="">
      <xdr:nvSpPr>
        <xdr:cNvPr id="661" name="楕円 660"/>
        <xdr:cNvSpPr/>
      </xdr:nvSpPr>
      <xdr:spPr>
        <a:xfrm>
          <a:off x="13652500" y="135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139802</xdr:rowOff>
    </xdr:from>
    <xdr:ext cx="378565" cy="259045"/>
    <xdr:sp macro="" textlink="">
      <xdr:nvSpPr>
        <xdr:cNvPr id="662" name="テキスト ボックス 661"/>
        <xdr:cNvSpPr txBox="1"/>
      </xdr:nvSpPr>
      <xdr:spPr>
        <a:xfrm>
          <a:off x="13514017" y="1368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47597</xdr:rowOff>
    </xdr:from>
    <xdr:to>
      <xdr:col>67</xdr:col>
      <xdr:colOff>101600</xdr:colOff>
      <xdr:row>79</xdr:row>
      <xdr:rowOff>149197</xdr:rowOff>
    </xdr:to>
    <xdr:sp macro="" textlink="">
      <xdr:nvSpPr>
        <xdr:cNvPr id="663" name="楕円 662"/>
        <xdr:cNvSpPr/>
      </xdr:nvSpPr>
      <xdr:spPr>
        <a:xfrm>
          <a:off x="12763500" y="135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140324</xdr:rowOff>
    </xdr:from>
    <xdr:ext cx="378565" cy="259045"/>
    <xdr:sp macro="" textlink="">
      <xdr:nvSpPr>
        <xdr:cNvPr id="664" name="テキスト ボックス 663"/>
        <xdr:cNvSpPr txBox="1"/>
      </xdr:nvSpPr>
      <xdr:spPr>
        <a:xfrm>
          <a:off x="12625017" y="136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91092</xdr:rowOff>
    </xdr:from>
    <xdr:to>
      <xdr:col>85</xdr:col>
      <xdr:colOff>127000</xdr:colOff>
      <xdr:row>97</xdr:row>
      <xdr:rowOff>136750</xdr:rowOff>
    </xdr:to>
    <xdr:cxnSp macro="">
      <xdr:nvCxnSpPr>
        <xdr:cNvPr id="693" name="直線コネクタ 692"/>
        <xdr:cNvCxnSpPr/>
      </xdr:nvCxnSpPr>
      <xdr:spPr>
        <a:xfrm flipV="1">
          <a:off x="15481300" y="16721742"/>
          <a:ext cx="838200" cy="4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127829</xdr:rowOff>
    </xdr:from>
    <xdr:to>
      <xdr:col>81</xdr:col>
      <xdr:colOff>50800</xdr:colOff>
      <xdr:row>97</xdr:row>
      <xdr:rowOff>136750</xdr:rowOff>
    </xdr:to>
    <xdr:cxnSp macro="">
      <xdr:nvCxnSpPr>
        <xdr:cNvPr id="696" name="直線コネクタ 695"/>
        <xdr:cNvCxnSpPr/>
      </xdr:nvCxnSpPr>
      <xdr:spPr>
        <a:xfrm>
          <a:off x="14592300" y="16758479"/>
          <a:ext cx="8890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101598</xdr:rowOff>
    </xdr:from>
    <xdr:to>
      <xdr:col>76</xdr:col>
      <xdr:colOff>114300</xdr:colOff>
      <xdr:row>97</xdr:row>
      <xdr:rowOff>127829</xdr:rowOff>
    </xdr:to>
    <xdr:cxnSp macro="">
      <xdr:nvCxnSpPr>
        <xdr:cNvPr id="699" name="直線コネクタ 698"/>
        <xdr:cNvCxnSpPr/>
      </xdr:nvCxnSpPr>
      <xdr:spPr>
        <a:xfrm>
          <a:off x="13703300" y="16732248"/>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101598</xdr:rowOff>
    </xdr:from>
    <xdr:to>
      <xdr:col>71</xdr:col>
      <xdr:colOff>177800</xdr:colOff>
      <xdr:row>98</xdr:row>
      <xdr:rowOff>16255</xdr:rowOff>
    </xdr:to>
    <xdr:cxnSp macro="">
      <xdr:nvCxnSpPr>
        <xdr:cNvPr id="702" name="直線コネクタ 701"/>
        <xdr:cNvCxnSpPr/>
      </xdr:nvCxnSpPr>
      <xdr:spPr>
        <a:xfrm flipV="1">
          <a:off x="12814300" y="16732248"/>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40292</xdr:rowOff>
    </xdr:from>
    <xdr:to>
      <xdr:col>85</xdr:col>
      <xdr:colOff>177800</xdr:colOff>
      <xdr:row>97</xdr:row>
      <xdr:rowOff>141892</xdr:rowOff>
    </xdr:to>
    <xdr:sp macro="" textlink="">
      <xdr:nvSpPr>
        <xdr:cNvPr id="712" name="楕円 711"/>
        <xdr:cNvSpPr/>
      </xdr:nvSpPr>
      <xdr:spPr>
        <a:xfrm>
          <a:off x="16268700" y="166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63169</xdr:rowOff>
    </xdr:from>
    <xdr:ext cx="599010" cy="259045"/>
    <xdr:sp macro="" textlink="">
      <xdr:nvSpPr>
        <xdr:cNvPr id="713" name="公債費該当値テキスト"/>
        <xdr:cNvSpPr txBox="1"/>
      </xdr:nvSpPr>
      <xdr:spPr>
        <a:xfrm>
          <a:off x="16370300" y="1652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85950</xdr:rowOff>
    </xdr:from>
    <xdr:to>
      <xdr:col>81</xdr:col>
      <xdr:colOff>101600</xdr:colOff>
      <xdr:row>98</xdr:row>
      <xdr:rowOff>16100</xdr:rowOff>
    </xdr:to>
    <xdr:sp macro="" textlink="">
      <xdr:nvSpPr>
        <xdr:cNvPr id="714" name="楕円 713"/>
        <xdr:cNvSpPr/>
      </xdr:nvSpPr>
      <xdr:spPr>
        <a:xfrm>
          <a:off x="15430500" y="167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7227</xdr:rowOff>
    </xdr:from>
    <xdr:ext cx="599010" cy="259045"/>
    <xdr:sp macro="" textlink="">
      <xdr:nvSpPr>
        <xdr:cNvPr id="715" name="テキスト ボックス 714"/>
        <xdr:cNvSpPr txBox="1"/>
      </xdr:nvSpPr>
      <xdr:spPr>
        <a:xfrm>
          <a:off x="15181795" y="1680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77029</xdr:rowOff>
    </xdr:from>
    <xdr:to>
      <xdr:col>76</xdr:col>
      <xdr:colOff>165100</xdr:colOff>
      <xdr:row>98</xdr:row>
      <xdr:rowOff>7179</xdr:rowOff>
    </xdr:to>
    <xdr:sp macro="" textlink="">
      <xdr:nvSpPr>
        <xdr:cNvPr id="716" name="楕円 715"/>
        <xdr:cNvSpPr/>
      </xdr:nvSpPr>
      <xdr:spPr>
        <a:xfrm>
          <a:off x="14541500" y="167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169756</xdr:rowOff>
    </xdr:from>
    <xdr:ext cx="599010" cy="259045"/>
    <xdr:sp macro="" textlink="">
      <xdr:nvSpPr>
        <xdr:cNvPr id="717" name="テキスト ボックス 716"/>
        <xdr:cNvSpPr txBox="1"/>
      </xdr:nvSpPr>
      <xdr:spPr>
        <a:xfrm>
          <a:off x="14292795" y="168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50798</xdr:rowOff>
    </xdr:from>
    <xdr:to>
      <xdr:col>72</xdr:col>
      <xdr:colOff>38100</xdr:colOff>
      <xdr:row>97</xdr:row>
      <xdr:rowOff>152398</xdr:rowOff>
    </xdr:to>
    <xdr:sp macro="" textlink="">
      <xdr:nvSpPr>
        <xdr:cNvPr id="718" name="楕円 717"/>
        <xdr:cNvSpPr/>
      </xdr:nvSpPr>
      <xdr:spPr>
        <a:xfrm>
          <a:off x="13652500" y="1668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168925</xdr:rowOff>
    </xdr:from>
    <xdr:ext cx="599010" cy="259045"/>
    <xdr:sp macro="" textlink="">
      <xdr:nvSpPr>
        <xdr:cNvPr id="719" name="テキスト ボックス 718"/>
        <xdr:cNvSpPr txBox="1"/>
      </xdr:nvSpPr>
      <xdr:spPr>
        <a:xfrm>
          <a:off x="13403795" y="1645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136905</xdr:rowOff>
    </xdr:from>
    <xdr:to>
      <xdr:col>67</xdr:col>
      <xdr:colOff>101600</xdr:colOff>
      <xdr:row>98</xdr:row>
      <xdr:rowOff>67055</xdr:rowOff>
    </xdr:to>
    <xdr:sp macro="" textlink="">
      <xdr:nvSpPr>
        <xdr:cNvPr id="720" name="楕円 719"/>
        <xdr:cNvSpPr/>
      </xdr:nvSpPr>
      <xdr:spPr>
        <a:xfrm>
          <a:off x="12763500" y="167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58182</xdr:rowOff>
    </xdr:from>
    <xdr:ext cx="599010" cy="259045"/>
    <xdr:sp macro="" textlink="">
      <xdr:nvSpPr>
        <xdr:cNvPr id="721" name="テキスト ボックス 720"/>
        <xdr:cNvSpPr txBox="1"/>
      </xdr:nvSpPr>
      <xdr:spPr>
        <a:xfrm>
          <a:off x="12514795" y="1686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年度決算でみると、</a:t>
          </a:r>
          <a:r>
            <a:rPr kumimoji="1" lang="ja-JP" altLang="en-US" sz="1100" b="0" i="0" baseline="0">
              <a:solidFill>
                <a:schemeClr val="dk1"/>
              </a:solidFill>
              <a:effectLst/>
              <a:latin typeface="+mn-lt"/>
              <a:ea typeface="+mn-ea"/>
              <a:cs typeface="+mn-cs"/>
            </a:rPr>
            <a:t>教育費</a:t>
          </a:r>
          <a:r>
            <a:rPr kumimoji="1" lang="ja-JP" altLang="ja-JP" sz="1100" b="0" i="0" baseline="0">
              <a:solidFill>
                <a:schemeClr val="dk1"/>
              </a:solidFill>
              <a:effectLst/>
              <a:latin typeface="+mn-lt"/>
              <a:ea typeface="+mn-ea"/>
              <a:cs typeface="+mn-cs"/>
            </a:rPr>
            <a:t>以外は類似団体の住民一人当たりコストを下回っている。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費においては、</a:t>
          </a:r>
          <a:r>
            <a:rPr kumimoji="1" lang="ja-JP" altLang="en-US" sz="1100" b="0" i="0" baseline="0">
              <a:solidFill>
                <a:schemeClr val="dk1"/>
              </a:solidFill>
              <a:effectLst/>
              <a:latin typeface="+mn-lt"/>
              <a:ea typeface="+mn-ea"/>
              <a:cs typeface="+mn-cs"/>
            </a:rPr>
            <a:t>学校統合の一環として給食棟の建設等</a:t>
          </a:r>
          <a:r>
            <a:rPr kumimoji="1" lang="ja-JP" altLang="ja-JP" sz="1100" b="0" i="0" baseline="0">
              <a:solidFill>
                <a:schemeClr val="dk1"/>
              </a:solidFill>
              <a:effectLst/>
              <a:latin typeface="+mn-lt"/>
              <a:ea typeface="+mn-ea"/>
              <a:cs typeface="+mn-cs"/>
            </a:rPr>
            <a:t>が影響している。</a:t>
          </a:r>
          <a:r>
            <a:rPr kumimoji="1" lang="ja-JP" altLang="en-US" sz="1100" b="0" i="0" baseline="0">
              <a:solidFill>
                <a:schemeClr val="dk1"/>
              </a:solidFill>
              <a:effectLst/>
              <a:latin typeface="+mn-lt"/>
              <a:ea typeface="+mn-ea"/>
              <a:cs typeface="+mn-cs"/>
            </a:rPr>
            <a:t>衛生費は、平成３０</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より増加した要因として</a:t>
          </a:r>
          <a:r>
            <a:rPr kumimoji="1" lang="ja-JP" altLang="ja-JP" sz="1100" b="0" i="0" baseline="0">
              <a:solidFill>
                <a:schemeClr val="dk1"/>
              </a:solidFill>
              <a:effectLst/>
              <a:latin typeface="+mn-lt"/>
              <a:ea typeface="+mn-ea"/>
              <a:cs typeface="+mn-cs"/>
            </a:rPr>
            <a:t>、ごみ処理施設建設の負担金</a:t>
          </a:r>
          <a:r>
            <a:rPr kumimoji="1" lang="ja-JP" altLang="en-US" sz="1100" b="0" i="0" baseline="0">
              <a:solidFill>
                <a:schemeClr val="dk1"/>
              </a:solidFill>
              <a:effectLst/>
              <a:latin typeface="+mn-lt"/>
              <a:ea typeface="+mn-ea"/>
              <a:cs typeface="+mn-cs"/>
            </a:rPr>
            <a:t>の影響している。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また、今後、仮称筑北スマートインターチェンジ等の工事が本格化することから、土木費についても増加が見込まれる。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全会計において黒字となっている。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で実質収支比率が低い数値を推移しているのは、決算見込額を正確に把握するよう努め、なるべく次年度への繰越金が多額とならないようにし、財政調整基金及び減債基金へ積み立てる財政運営を行っている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これまで一般会計ほか各特別会計全体を通じて赤字が生じることなく、それぞれ運営を実施してきている。今後も各会計において、計画的に事業を進めるとともに、経営の健全化を推進していくこととする。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5147478</v>
      </c>
      <c r="BO4" s="431"/>
      <c r="BP4" s="431"/>
      <c r="BQ4" s="431"/>
      <c r="BR4" s="431"/>
      <c r="BS4" s="431"/>
      <c r="BT4" s="431"/>
      <c r="BU4" s="432"/>
      <c r="BV4" s="430">
        <v>4517403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4.8</v>
      </c>
      <c r="CU4" s="437"/>
      <c r="CV4" s="437"/>
      <c r="CW4" s="437"/>
      <c r="CX4" s="437"/>
      <c r="CY4" s="437"/>
      <c r="CZ4" s="437"/>
      <c r="DA4" s="438"/>
      <c r="DB4" s="436">
        <v>6.2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4935295</v>
      </c>
      <c r="BO5" s="468"/>
      <c r="BP5" s="468"/>
      <c r="BQ5" s="468"/>
      <c r="BR5" s="468"/>
      <c r="BS5" s="468"/>
      <c r="BT5" s="468"/>
      <c r="BU5" s="469"/>
      <c r="BV5" s="467">
        <v>4284299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80.8</v>
      </c>
      <c r="CU5" s="465"/>
      <c r="CV5" s="465"/>
      <c r="CW5" s="465"/>
      <c r="CX5" s="465"/>
      <c r="CY5" s="465"/>
      <c r="CZ5" s="465"/>
      <c r="DA5" s="466"/>
      <c r="DB5" s="464">
        <v>80.900000000000006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212183</v>
      </c>
      <c r="BO6" s="468"/>
      <c r="BP6" s="468"/>
      <c r="BQ6" s="468"/>
      <c r="BR6" s="468"/>
      <c r="BS6" s="468"/>
      <c r="BT6" s="468"/>
      <c r="BU6" s="469"/>
      <c r="BV6" s="467">
        <v>233104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83.1</v>
      </c>
      <c r="CU6" s="505"/>
      <c r="CV6" s="505"/>
      <c r="CW6" s="505"/>
      <c r="CX6" s="505"/>
      <c r="CY6" s="505"/>
      <c r="CZ6" s="505"/>
      <c r="DA6" s="506"/>
      <c r="DB6" s="504">
        <v>84.1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73877</v>
      </c>
      <c r="BO7" s="468"/>
      <c r="BP7" s="468"/>
      <c r="BQ7" s="468"/>
      <c r="BR7" s="468"/>
      <c r="BS7" s="468"/>
      <c r="BT7" s="468"/>
      <c r="BU7" s="469"/>
      <c r="BV7" s="467">
        <v>52451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2886120</v>
      </c>
      <c r="CU7" s="468"/>
      <c r="CV7" s="468"/>
      <c r="CW7" s="468"/>
      <c r="CX7" s="468"/>
      <c r="CY7" s="468"/>
      <c r="CZ7" s="468"/>
      <c r="DA7" s="469"/>
      <c r="DB7" s="467">
        <v>2908624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138306</v>
      </c>
      <c r="BO8" s="468"/>
      <c r="BP8" s="468"/>
      <c r="BQ8" s="468"/>
      <c r="BR8" s="468"/>
      <c r="BS8" s="468"/>
      <c r="BT8" s="468"/>
      <c r="BU8" s="469"/>
      <c r="BV8" s="467">
        <v>180653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0.16</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4730</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-42347</v>
      </c>
      <c r="BO9" s="468"/>
      <c r="BP9" s="468"/>
      <c r="BQ9" s="468"/>
      <c r="BR9" s="468"/>
      <c r="BS9" s="468"/>
      <c r="BT9" s="468"/>
      <c r="BU9" s="469"/>
      <c r="BV9" s="467">
        <v>55368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19.5</v>
      </c>
      <c r="CU9" s="465"/>
      <c r="CV9" s="465"/>
      <c r="CW9" s="465"/>
      <c r="CX9" s="465"/>
      <c r="CY9" s="465"/>
      <c r="CZ9" s="465"/>
      <c r="DA9" s="466"/>
      <c r="DB9" s="464">
        <v>17.8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5172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84495</v>
      </c>
      <c r="BO10" s="468"/>
      <c r="BP10" s="468"/>
      <c r="BQ10" s="468"/>
      <c r="BR10" s="468"/>
      <c r="BS10" s="468"/>
      <c r="BT10" s="468"/>
      <c r="BU10" s="469"/>
      <c r="BV10" s="467">
        <v>68115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161874</v>
      </c>
      <c r="BO11" s="468"/>
      <c r="BP11" s="468"/>
      <c r="BQ11" s="468"/>
      <c r="BR11" s="468"/>
      <c r="BS11" s="468"/>
      <c r="BT11" s="468"/>
      <c r="BU11" s="469"/>
      <c r="BV11" s="467">
        <v>74093</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4432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4393</v>
      </c>
      <c r="S13" s="552"/>
      <c r="T13" s="552"/>
      <c r="U13" s="552"/>
      <c r="V13" s="553"/>
      <c r="W13" s="483" t="s">
        <v>137</v>
      </c>
      <c r="X13" s="484"/>
      <c r="Y13" s="484"/>
      <c r="Z13" s="484"/>
      <c r="AA13" s="484"/>
      <c r="AB13" s="474"/>
      <c r="AC13" s="518">
        <v>512</v>
      </c>
      <c r="AD13" s="519"/>
      <c r="AE13" s="519"/>
      <c r="AF13" s="519"/>
      <c r="AG13" s="561"/>
      <c r="AH13" s="518">
        <v>579</v>
      </c>
      <c r="AI13" s="519"/>
      <c r="AJ13" s="519"/>
      <c r="AK13" s="519"/>
      <c r="AL13" s="520"/>
      <c r="AM13" s="496" t="s">
        <v>138</v>
      </c>
      <c r="AN13" s="497"/>
      <c r="AO13" s="497"/>
      <c r="AP13" s="497"/>
      <c r="AQ13" s="497"/>
      <c r="AR13" s="497"/>
      <c r="AS13" s="497"/>
      <c r="AT13" s="498"/>
      <c r="AU13" s="499" t="s">
        <v>125</v>
      </c>
      <c r="AV13" s="500"/>
      <c r="AW13" s="500"/>
      <c r="AX13" s="500"/>
      <c r="AY13" s="501" t="s">
        <v>139</v>
      </c>
      <c r="AZ13" s="502"/>
      <c r="BA13" s="502"/>
      <c r="BB13" s="502"/>
      <c r="BC13" s="502"/>
      <c r="BD13" s="502"/>
      <c r="BE13" s="502"/>
      <c r="BF13" s="502"/>
      <c r="BG13" s="502"/>
      <c r="BH13" s="502"/>
      <c r="BI13" s="502"/>
      <c r="BJ13" s="502"/>
      <c r="BK13" s="502"/>
      <c r="BL13" s="502"/>
      <c r="BM13" s="503"/>
      <c r="BN13" s="467">
        <v>204022</v>
      </c>
      <c r="BO13" s="468"/>
      <c r="BP13" s="468"/>
      <c r="BQ13" s="468"/>
      <c r="BR13" s="468"/>
      <c r="BS13" s="468"/>
      <c r="BT13" s="468"/>
      <c r="BU13" s="469"/>
      <c r="BV13" s="467">
        <v>197576</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5</v>
      </c>
      <c r="CU13" s="465"/>
      <c r="CV13" s="465"/>
      <c r="CW13" s="465"/>
      <c r="CX13" s="465"/>
      <c r="CY13" s="465"/>
      <c r="CZ13" s="465"/>
      <c r="DA13" s="466"/>
      <c r="DB13" s="464">
        <v>4.9000000000000004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4576</v>
      </c>
      <c r="S14" s="552"/>
      <c r="T14" s="552"/>
      <c r="U14" s="552"/>
      <c r="V14" s="553"/>
      <c r="W14" s="457"/>
      <c r="X14" s="458"/>
      <c r="Y14" s="458"/>
      <c r="Z14" s="458"/>
      <c r="AA14" s="458"/>
      <c r="AB14" s="447"/>
      <c r="AC14" s="554">
        <v>21.1</v>
      </c>
      <c r="AD14" s="555"/>
      <c r="AE14" s="555"/>
      <c r="AF14" s="555"/>
      <c r="AG14" s="556"/>
      <c r="AH14" s="554">
        <v>21.7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4541</v>
      </c>
      <c r="S15" s="552"/>
      <c r="T15" s="552"/>
      <c r="U15" s="552"/>
      <c r="V15" s="553"/>
      <c r="W15" s="483" t="s">
        <v>143</v>
      </c>
      <c r="X15" s="484"/>
      <c r="Y15" s="484"/>
      <c r="Z15" s="484"/>
      <c r="AA15" s="484"/>
      <c r="AB15" s="474"/>
      <c r="AC15" s="518">
        <v>578</v>
      </c>
      <c r="AD15" s="519"/>
      <c r="AE15" s="519"/>
      <c r="AF15" s="519"/>
      <c r="AG15" s="561"/>
      <c r="AH15" s="518">
        <v>685</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441446</v>
      </c>
      <c r="BO15" s="431"/>
      <c r="BP15" s="431"/>
      <c r="BQ15" s="431"/>
      <c r="BR15" s="431"/>
      <c r="BS15" s="431"/>
      <c r="BT15" s="431"/>
      <c r="BU15" s="432"/>
      <c r="BV15" s="430">
        <v>442239</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23.8</v>
      </c>
      <c r="AD16" s="555"/>
      <c r="AE16" s="555"/>
      <c r="AF16" s="555"/>
      <c r="AG16" s="556"/>
      <c r="AH16" s="554">
        <v>25.6</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2698917</v>
      </c>
      <c r="BO16" s="468"/>
      <c r="BP16" s="468"/>
      <c r="BQ16" s="468"/>
      <c r="BR16" s="468"/>
      <c r="BS16" s="468"/>
      <c r="BT16" s="468"/>
      <c r="BU16" s="469"/>
      <c r="BV16" s="467">
        <v>2676285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1334</v>
      </c>
      <c r="AD17" s="519"/>
      <c r="AE17" s="519"/>
      <c r="AF17" s="519"/>
      <c r="AG17" s="561"/>
      <c r="AH17" s="518">
        <v>1407</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542602</v>
      </c>
      <c r="BO17" s="468"/>
      <c r="BP17" s="468"/>
      <c r="BQ17" s="468"/>
      <c r="BR17" s="468"/>
      <c r="BS17" s="468"/>
      <c r="BT17" s="468"/>
      <c r="BU17" s="469"/>
      <c r="BV17" s="467">
        <v>544328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99.47</v>
      </c>
      <c r="M18" s="583"/>
      <c r="N18" s="583"/>
      <c r="O18" s="583"/>
      <c r="P18" s="583"/>
      <c r="Q18" s="583"/>
      <c r="R18" s="584"/>
      <c r="S18" s="584"/>
      <c r="T18" s="584"/>
      <c r="U18" s="584"/>
      <c r="V18" s="585"/>
      <c r="W18" s="485"/>
      <c r="X18" s="486"/>
      <c r="Y18" s="486"/>
      <c r="Z18" s="486"/>
      <c r="AA18" s="486"/>
      <c r="AB18" s="477"/>
      <c r="AC18" s="586">
        <v>55</v>
      </c>
      <c r="AD18" s="587"/>
      <c r="AE18" s="587"/>
      <c r="AF18" s="587"/>
      <c r="AG18" s="588"/>
      <c r="AH18" s="586">
        <v>52.7</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2345328</v>
      </c>
      <c r="BO18" s="468"/>
      <c r="BP18" s="468"/>
      <c r="BQ18" s="468"/>
      <c r="BR18" s="468"/>
      <c r="BS18" s="468"/>
      <c r="BT18" s="468"/>
      <c r="BU18" s="469"/>
      <c r="BV18" s="467">
        <v>2369869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48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3486987</v>
      </c>
      <c r="BO19" s="468"/>
      <c r="BP19" s="468"/>
      <c r="BQ19" s="468"/>
      <c r="BR19" s="468"/>
      <c r="BS19" s="468"/>
      <c r="BT19" s="468"/>
      <c r="BU19" s="469"/>
      <c r="BV19" s="467">
        <v>3332197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1780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3651637</v>
      </c>
      <c r="BO23" s="468"/>
      <c r="BP23" s="468"/>
      <c r="BQ23" s="468"/>
      <c r="BR23" s="468"/>
      <c r="BS23" s="468"/>
      <c r="BT23" s="468"/>
      <c r="BU23" s="469"/>
      <c r="BV23" s="467">
        <v>3682344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6720</v>
      </c>
      <c r="R24" s="519"/>
      <c r="S24" s="519"/>
      <c r="T24" s="519"/>
      <c r="U24" s="519"/>
      <c r="V24" s="561"/>
      <c r="W24" s="620"/>
      <c r="X24" s="608"/>
      <c r="Y24" s="609"/>
      <c r="Z24" s="517" t="s">
        <v>167</v>
      </c>
      <c r="AA24" s="497"/>
      <c r="AB24" s="497"/>
      <c r="AC24" s="497"/>
      <c r="AD24" s="497"/>
      <c r="AE24" s="497"/>
      <c r="AF24" s="497"/>
      <c r="AG24" s="498"/>
      <c r="AH24" s="518">
        <v>78</v>
      </c>
      <c r="AI24" s="519"/>
      <c r="AJ24" s="519"/>
      <c r="AK24" s="519"/>
      <c r="AL24" s="561"/>
      <c r="AM24" s="518">
        <v>242502</v>
      </c>
      <c r="AN24" s="519"/>
      <c r="AO24" s="519"/>
      <c r="AP24" s="519"/>
      <c r="AQ24" s="519"/>
      <c r="AR24" s="561"/>
      <c r="AS24" s="518">
        <v>3109</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1824882</v>
      </c>
      <c r="BO24" s="468"/>
      <c r="BP24" s="468"/>
      <c r="BQ24" s="468"/>
      <c r="BR24" s="468"/>
      <c r="BS24" s="468"/>
      <c r="BT24" s="468"/>
      <c r="BU24" s="469"/>
      <c r="BV24" s="467">
        <v>1662065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5570</v>
      </c>
      <c r="R25" s="519"/>
      <c r="S25" s="519"/>
      <c r="T25" s="519"/>
      <c r="U25" s="519"/>
      <c r="V25" s="561"/>
      <c r="W25" s="620"/>
      <c r="X25" s="608"/>
      <c r="Y25" s="609"/>
      <c r="Z25" s="517" t="s">
        <v>170</v>
      </c>
      <c r="AA25" s="497"/>
      <c r="AB25" s="497"/>
      <c r="AC25" s="497"/>
      <c r="AD25" s="497"/>
      <c r="AE25" s="497"/>
      <c r="AF25" s="497"/>
      <c r="AG25" s="498"/>
      <c r="AH25" s="518" t="s">
        <v>171</v>
      </c>
      <c r="AI25" s="519"/>
      <c r="AJ25" s="519"/>
      <c r="AK25" s="519"/>
      <c r="AL25" s="561"/>
      <c r="AM25" s="518" t="s">
        <v>128</v>
      </c>
      <c r="AN25" s="519"/>
      <c r="AO25" s="519"/>
      <c r="AP25" s="519"/>
      <c r="AQ25" s="519"/>
      <c r="AR25" s="561"/>
      <c r="AS25" s="518" t="s">
        <v>171</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156292</v>
      </c>
      <c r="BO25" s="431"/>
      <c r="BP25" s="431"/>
      <c r="BQ25" s="431"/>
      <c r="BR25" s="431"/>
      <c r="BS25" s="431"/>
      <c r="BT25" s="431"/>
      <c r="BU25" s="432"/>
      <c r="BV25" s="430">
        <v>1832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4900</v>
      </c>
      <c r="R26" s="519"/>
      <c r="S26" s="519"/>
      <c r="T26" s="519"/>
      <c r="U26" s="519"/>
      <c r="V26" s="561"/>
      <c r="W26" s="620"/>
      <c r="X26" s="608"/>
      <c r="Y26" s="609"/>
      <c r="Z26" s="517" t="s">
        <v>174</v>
      </c>
      <c r="AA26" s="630"/>
      <c r="AB26" s="630"/>
      <c r="AC26" s="630"/>
      <c r="AD26" s="630"/>
      <c r="AE26" s="630"/>
      <c r="AF26" s="630"/>
      <c r="AG26" s="631"/>
      <c r="AH26" s="518">
        <v>3</v>
      </c>
      <c r="AI26" s="519"/>
      <c r="AJ26" s="519"/>
      <c r="AK26" s="519"/>
      <c r="AL26" s="561"/>
      <c r="AM26" s="518">
        <v>8412</v>
      </c>
      <c r="AN26" s="519"/>
      <c r="AO26" s="519"/>
      <c r="AP26" s="519"/>
      <c r="AQ26" s="519"/>
      <c r="AR26" s="561"/>
      <c r="AS26" s="518">
        <v>2804</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2590</v>
      </c>
      <c r="R27" s="519"/>
      <c r="S27" s="519"/>
      <c r="T27" s="519"/>
      <c r="U27" s="519"/>
      <c r="V27" s="561"/>
      <c r="W27" s="620"/>
      <c r="X27" s="608"/>
      <c r="Y27" s="609"/>
      <c r="Z27" s="517" t="s">
        <v>177</v>
      </c>
      <c r="AA27" s="497"/>
      <c r="AB27" s="497"/>
      <c r="AC27" s="497"/>
      <c r="AD27" s="497"/>
      <c r="AE27" s="497"/>
      <c r="AF27" s="497"/>
      <c r="AG27" s="498"/>
      <c r="AH27" s="518" t="s">
        <v>171</v>
      </c>
      <c r="AI27" s="519"/>
      <c r="AJ27" s="519"/>
      <c r="AK27" s="519"/>
      <c r="AL27" s="561"/>
      <c r="AM27" s="518" t="s">
        <v>128</v>
      </c>
      <c r="AN27" s="519"/>
      <c r="AO27" s="519"/>
      <c r="AP27" s="519"/>
      <c r="AQ27" s="519"/>
      <c r="AR27" s="561"/>
      <c r="AS27" s="518" t="s">
        <v>171</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171</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1840</v>
      </c>
      <c r="R28" s="519"/>
      <c r="S28" s="519"/>
      <c r="T28" s="519"/>
      <c r="U28" s="519"/>
      <c r="V28" s="561"/>
      <c r="W28" s="620"/>
      <c r="X28" s="608"/>
      <c r="Y28" s="609"/>
      <c r="Z28" s="517" t="s">
        <v>180</v>
      </c>
      <c r="AA28" s="497"/>
      <c r="AB28" s="497"/>
      <c r="AC28" s="497"/>
      <c r="AD28" s="497"/>
      <c r="AE28" s="497"/>
      <c r="AF28" s="497"/>
      <c r="AG28" s="498"/>
      <c r="AH28" s="518" t="s">
        <v>128</v>
      </c>
      <c r="AI28" s="519"/>
      <c r="AJ28" s="519"/>
      <c r="AK28" s="519"/>
      <c r="AL28" s="561"/>
      <c r="AM28" s="518" t="s">
        <v>171</v>
      </c>
      <c r="AN28" s="519"/>
      <c r="AO28" s="519"/>
      <c r="AP28" s="519"/>
      <c r="AQ28" s="519"/>
      <c r="AR28" s="561"/>
      <c r="AS28" s="518" t="s">
        <v>171</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2888118</v>
      </c>
      <c r="BO28" s="431"/>
      <c r="BP28" s="431"/>
      <c r="BQ28" s="431"/>
      <c r="BR28" s="431"/>
      <c r="BS28" s="431"/>
      <c r="BT28" s="431"/>
      <c r="BU28" s="432"/>
      <c r="BV28" s="430">
        <v>2803623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10</v>
      </c>
      <c r="M29" s="519"/>
      <c r="N29" s="519"/>
      <c r="O29" s="519"/>
      <c r="P29" s="561"/>
      <c r="Q29" s="518">
        <v>1640</v>
      </c>
      <c r="R29" s="519"/>
      <c r="S29" s="519"/>
      <c r="T29" s="519"/>
      <c r="U29" s="519"/>
      <c r="V29" s="561"/>
      <c r="W29" s="621"/>
      <c r="X29" s="622"/>
      <c r="Y29" s="623"/>
      <c r="Z29" s="517" t="s">
        <v>183</v>
      </c>
      <c r="AA29" s="497"/>
      <c r="AB29" s="497"/>
      <c r="AC29" s="497"/>
      <c r="AD29" s="497"/>
      <c r="AE29" s="497"/>
      <c r="AF29" s="497"/>
      <c r="AG29" s="498"/>
      <c r="AH29" s="518">
        <v>78</v>
      </c>
      <c r="AI29" s="519"/>
      <c r="AJ29" s="519"/>
      <c r="AK29" s="519"/>
      <c r="AL29" s="561"/>
      <c r="AM29" s="518">
        <v>242502</v>
      </c>
      <c r="AN29" s="519"/>
      <c r="AO29" s="519"/>
      <c r="AP29" s="519"/>
      <c r="AQ29" s="519"/>
      <c r="AR29" s="561"/>
      <c r="AS29" s="518">
        <v>3109</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205813</v>
      </c>
      <c r="BO29" s="468"/>
      <c r="BP29" s="468"/>
      <c r="BQ29" s="468"/>
      <c r="BR29" s="468"/>
      <c r="BS29" s="468"/>
      <c r="BT29" s="468"/>
      <c r="BU29" s="469"/>
      <c r="BV29" s="467">
        <v>266156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95.5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882495</v>
      </c>
      <c r="BO30" s="644"/>
      <c r="BP30" s="644"/>
      <c r="BQ30" s="644"/>
      <c r="BR30" s="644"/>
      <c r="BS30" s="644"/>
      <c r="BT30" s="644"/>
      <c r="BU30" s="645"/>
      <c r="BV30" s="643">
        <v>995422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197</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筑北村国民健康保険特別会計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筑北村簡易水道事業特別会計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松本広域連合（一般会計）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(財）筑北村開発公社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筑北村バス事業特別会計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筑北村国民健康保険診療所特別会計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筑北村集落排水事業特別会計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松本広域連合（ふるさと市町村圏事業特別会計）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筑北村介護保険特別会計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筑北村合併浄化槽事業特別会計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安曇野松筑広域環境施設組合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筑北村後期高齢者医療特別会計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IF('各会計、関係団体の財政状況及び健全化判断比率'!B35="","",'各会計、関係団体の財政状況及び健全化判断比率'!B35)</f>
        <v>筑北村とくら温泉施設特別会計</v>
      </c>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穂高広域施設組合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11</v>
      </c>
      <c r="BF38" s="656"/>
      <c r="BG38" s="657" t="str">
        <f>IF('各会計、関係団体の財政状況及び健全化判断比率'!B36="","",'各会計、関係団体の財政状況及び健全化判断比率'!B36)</f>
        <v>筑北村差切峡温泉施設特別会計</v>
      </c>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松塩安筑老人福祉施設組合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f t="shared" si="1"/>
        <v>12</v>
      </c>
      <c r="BF39" s="656"/>
      <c r="BG39" s="657" t="str">
        <f>IF('各会計、関係団体の財政状況及び健全化判断比率'!B37="","",'各会計、関係団体の財政状況及び健全化判断比率'!B37)</f>
        <v>筑北村冠着温泉施設特別会計</v>
      </c>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麻績村筑北村学校組合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f t="shared" si="1"/>
        <v>13</v>
      </c>
      <c r="BF40" s="656"/>
      <c r="BG40" s="657" t="str">
        <f>IF('各会計、関係団体の財政状況及び健全化判断比率'!B38="","",'各会計、関係団体の財政状況及び健全化判断比率'!B38)</f>
        <v>筑北村宅地造成事業特別会計</v>
      </c>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東筑摩郡筑北保健衛生施設組合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松塩筑木曽老人福祉施設組合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22</v>
      </c>
      <c r="BX42" s="656"/>
      <c r="BY42" s="657" t="str">
        <f>IF('各会計、関係団体の財政状況及び健全化判断比率'!B76="","",'各会計、関係団体の財政状況及び健全化判断比率'!B76)</f>
        <v>長野県後期高齢者医療広域連合（一般会計）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23</v>
      </c>
      <c r="BX43" s="656"/>
      <c r="BY43" s="657" t="str">
        <f>IF('各会計、関係団体の財政状況及び健全化判断比率'!B77="","",'各会計、関係団体の財政状況及び健全化判断比率'!B77)</f>
        <v>長野県後期高齢者医療広域連合（後期高齢者医療特別会計）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M3JAbaSkOjpy6/ru6e1mY99oVqT0H8MdtHJuPecGcYvmyhQDBXzQMEn8IlKSrEGCUFiYZiUj+qqGCidK18Arrg==" saltValue="i5H0Hs66aaRGjO7XDKzl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564</v>
      </c>
      <c r="D34" s="1248"/>
      <c r="E34" s="1249"/>
      <c r="F34" s="32">
        <v>3.24</v>
      </c>
      <c r="G34" s="33">
        <v>5.18</v>
      </c>
      <c r="H34" s="33">
        <v>4.2699999999999996</v>
      </c>
      <c r="I34" s="33">
        <v>6.19</v>
      </c>
      <c r="J34" s="34">
        <v>4.7699999999999996</v>
      </c>
      <c r="K34" s="22"/>
      <c r="L34" s="22"/>
      <c r="M34" s="22"/>
      <c r="N34" s="22"/>
      <c r="O34" s="22"/>
      <c r="P34" s="22"/>
    </row>
    <row r="35" spans="1:16" ht="39" customHeight="1" x14ac:dyDescent="0.15">
      <c r="A35" s="22"/>
      <c r="B35" s="35"/>
      <c r="C35" s="1242" t="s">
        <v>565</v>
      </c>
      <c r="D35" s="1243"/>
      <c r="E35" s="1244"/>
      <c r="F35" s="36">
        <v>0.62</v>
      </c>
      <c r="G35" s="37">
        <v>0.99</v>
      </c>
      <c r="H35" s="37">
        <v>0.99</v>
      </c>
      <c r="I35" s="37">
        <v>0.53</v>
      </c>
      <c r="J35" s="38">
        <v>1.7</v>
      </c>
      <c r="K35" s="22"/>
      <c r="L35" s="22"/>
      <c r="M35" s="22"/>
      <c r="N35" s="22"/>
      <c r="O35" s="22"/>
      <c r="P35" s="22"/>
    </row>
    <row r="36" spans="1:16" ht="39" customHeight="1" x14ac:dyDescent="0.15">
      <c r="A36" s="22"/>
      <c r="B36" s="35"/>
      <c r="C36" s="1242" t="s">
        <v>566</v>
      </c>
      <c r="D36" s="1243"/>
      <c r="E36" s="1244"/>
      <c r="F36" s="36">
        <v>0</v>
      </c>
      <c r="G36" s="37">
        <v>0.02</v>
      </c>
      <c r="H36" s="37">
        <v>0.03</v>
      </c>
      <c r="I36" s="37">
        <v>0.05</v>
      </c>
      <c r="J36" s="38">
        <v>0.22</v>
      </c>
      <c r="K36" s="22"/>
      <c r="L36" s="22"/>
      <c r="M36" s="22"/>
      <c r="N36" s="22"/>
      <c r="O36" s="22"/>
      <c r="P36" s="22"/>
    </row>
    <row r="37" spans="1:16" ht="39" customHeight="1" x14ac:dyDescent="0.15">
      <c r="A37" s="22"/>
      <c r="B37" s="35"/>
      <c r="C37" s="1242" t="s">
        <v>567</v>
      </c>
      <c r="D37" s="1243"/>
      <c r="E37" s="1244"/>
      <c r="F37" s="36">
        <v>0.28000000000000003</v>
      </c>
      <c r="G37" s="37">
        <v>0.25</v>
      </c>
      <c r="H37" s="37">
        <v>0.22</v>
      </c>
      <c r="I37" s="37">
        <v>0.19</v>
      </c>
      <c r="J37" s="38">
        <v>0.15</v>
      </c>
      <c r="K37" s="22"/>
      <c r="L37" s="22"/>
      <c r="M37" s="22"/>
      <c r="N37" s="22"/>
      <c r="O37" s="22"/>
      <c r="P37" s="22"/>
    </row>
    <row r="38" spans="1:16" ht="39" customHeight="1" x14ac:dyDescent="0.15">
      <c r="A38" s="22"/>
      <c r="B38" s="35"/>
      <c r="C38" s="1242" t="s">
        <v>568</v>
      </c>
      <c r="D38" s="1243"/>
      <c r="E38" s="1244"/>
      <c r="F38" s="36">
        <v>0</v>
      </c>
      <c r="G38" s="37">
        <v>0.01</v>
      </c>
      <c r="H38" s="37">
        <v>0.02</v>
      </c>
      <c r="I38" s="37">
        <v>0.02</v>
      </c>
      <c r="J38" s="38">
        <v>0.12</v>
      </c>
      <c r="K38" s="22"/>
      <c r="L38" s="22"/>
      <c r="M38" s="22"/>
      <c r="N38" s="22"/>
      <c r="O38" s="22"/>
      <c r="P38" s="22"/>
    </row>
    <row r="39" spans="1:16" ht="39" customHeight="1" x14ac:dyDescent="0.15">
      <c r="A39" s="22"/>
      <c r="B39" s="35"/>
      <c r="C39" s="1242" t="s">
        <v>569</v>
      </c>
      <c r="D39" s="1243"/>
      <c r="E39" s="1244"/>
      <c r="F39" s="36">
        <v>0.14000000000000001</v>
      </c>
      <c r="G39" s="37">
        <v>0.16</v>
      </c>
      <c r="H39" s="37">
        <v>0.25</v>
      </c>
      <c r="I39" s="37">
        <v>0.17</v>
      </c>
      <c r="J39" s="38">
        <v>0.1</v>
      </c>
      <c r="K39" s="22"/>
      <c r="L39" s="22"/>
      <c r="M39" s="22"/>
      <c r="N39" s="22"/>
      <c r="O39" s="22"/>
      <c r="P39" s="22"/>
    </row>
    <row r="40" spans="1:16" ht="39" customHeight="1" x14ac:dyDescent="0.15">
      <c r="A40" s="22"/>
      <c r="B40" s="35"/>
      <c r="C40" s="1242" t="s">
        <v>570</v>
      </c>
      <c r="D40" s="1243"/>
      <c r="E40" s="1244"/>
      <c r="F40" s="36">
        <v>0.05</v>
      </c>
      <c r="G40" s="37">
        <v>0.11</v>
      </c>
      <c r="H40" s="37">
        <v>0.03</v>
      </c>
      <c r="I40" s="37">
        <v>7.0000000000000007E-2</v>
      </c>
      <c r="J40" s="38">
        <v>7.0000000000000007E-2</v>
      </c>
      <c r="K40" s="22"/>
      <c r="L40" s="22"/>
      <c r="M40" s="22"/>
      <c r="N40" s="22"/>
      <c r="O40" s="22"/>
      <c r="P40" s="22"/>
    </row>
    <row r="41" spans="1:16" ht="39" customHeight="1" x14ac:dyDescent="0.15">
      <c r="A41" s="22"/>
      <c r="B41" s="35"/>
      <c r="C41" s="1242" t="s">
        <v>571</v>
      </c>
      <c r="D41" s="1243"/>
      <c r="E41" s="1244"/>
      <c r="F41" s="36">
        <v>0.09</v>
      </c>
      <c r="G41" s="37">
        <v>0.05</v>
      </c>
      <c r="H41" s="37">
        <v>0.04</v>
      </c>
      <c r="I41" s="37">
        <v>0</v>
      </c>
      <c r="J41" s="38">
        <v>0.06</v>
      </c>
      <c r="K41" s="22"/>
      <c r="L41" s="22"/>
      <c r="M41" s="22"/>
      <c r="N41" s="22"/>
      <c r="O41" s="22"/>
      <c r="P41" s="22"/>
    </row>
    <row r="42" spans="1:16" ht="39" customHeight="1" x14ac:dyDescent="0.15">
      <c r="A42" s="22"/>
      <c r="B42" s="39"/>
      <c r="C42" s="1242" t="s">
        <v>572</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573</v>
      </c>
      <c r="D43" s="1246"/>
      <c r="E43" s="1247"/>
      <c r="F43" s="41">
        <v>0.28000000000000003</v>
      </c>
      <c r="G43" s="42">
        <v>0.56999999999999995</v>
      </c>
      <c r="H43" s="42">
        <v>0.17</v>
      </c>
      <c r="I43" s="42">
        <v>0.22</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gtgw5hs2Arl9LDCmMA02srTBtzijx1VVF4qF2byRWA2Yth7FKyMJ9L4Af8dTWKScNPSFJklBucw+aDX2TSFLw==" saltValue="JVnTnvPQXu/N2KYRn+QR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513</v>
      </c>
      <c r="L45" s="60">
        <v>489</v>
      </c>
      <c r="M45" s="60">
        <v>494</v>
      </c>
      <c r="N45" s="60">
        <v>528</v>
      </c>
      <c r="O45" s="61">
        <v>527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15">
      <c r="A48" s="48"/>
      <c r="B48" s="1252"/>
      <c r="C48" s="1253"/>
      <c r="D48" s="62"/>
      <c r="E48" s="1258" t="s">
        <v>15</v>
      </c>
      <c r="F48" s="1258"/>
      <c r="G48" s="1258"/>
      <c r="H48" s="1258"/>
      <c r="I48" s="1258"/>
      <c r="J48" s="1259"/>
      <c r="K48" s="63">
        <v>196</v>
      </c>
      <c r="L48" s="64">
        <v>180</v>
      </c>
      <c r="M48" s="64">
        <v>150</v>
      </c>
      <c r="N48" s="64">
        <v>170</v>
      </c>
      <c r="O48" s="65">
        <v>156</v>
      </c>
      <c r="P48" s="48"/>
      <c r="Q48" s="48"/>
      <c r="R48" s="48"/>
      <c r="S48" s="48"/>
      <c r="T48" s="48"/>
      <c r="U48" s="48"/>
    </row>
    <row r="49" spans="1:21" ht="30.75" customHeight="1" x14ac:dyDescent="0.15">
      <c r="A49" s="48"/>
      <c r="B49" s="1252"/>
      <c r="C49" s="1253"/>
      <c r="D49" s="62"/>
      <c r="E49" s="1258" t="s">
        <v>16</v>
      </c>
      <c r="F49" s="1258"/>
      <c r="G49" s="1258"/>
      <c r="H49" s="1258"/>
      <c r="I49" s="1258"/>
      <c r="J49" s="1259"/>
      <c r="K49" s="63">
        <v>13</v>
      </c>
      <c r="L49" s="64">
        <v>11</v>
      </c>
      <c r="M49" s="64">
        <v>10</v>
      </c>
      <c r="N49" s="64">
        <v>3</v>
      </c>
      <c r="O49" s="65">
        <v>4</v>
      </c>
      <c r="P49" s="48"/>
      <c r="Q49" s="48"/>
      <c r="R49" s="48"/>
      <c r="S49" s="48"/>
      <c r="T49" s="48"/>
      <c r="U49" s="48"/>
    </row>
    <row r="50" spans="1:21" ht="30.75" customHeight="1" x14ac:dyDescent="0.15">
      <c r="A50" s="48"/>
      <c r="B50" s="1252"/>
      <c r="C50" s="1253"/>
      <c r="D50" s="62"/>
      <c r="E50" s="1258" t="s">
        <v>17</v>
      </c>
      <c r="F50" s="1258"/>
      <c r="G50" s="1258"/>
      <c r="H50" s="1258"/>
      <c r="I50" s="1258"/>
      <c r="J50" s="1259"/>
      <c r="K50" s="63">
        <v>16</v>
      </c>
      <c r="L50" s="64">
        <v>12</v>
      </c>
      <c r="M50" s="64">
        <v>6</v>
      </c>
      <c r="N50" s="64">
        <v>2</v>
      </c>
      <c r="O50" s="65">
        <v>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595</v>
      </c>
      <c r="L52" s="64">
        <v>573</v>
      </c>
      <c r="M52" s="64">
        <v>556</v>
      </c>
      <c r="N52" s="64">
        <v>572</v>
      </c>
      <c r="O52" s="65">
        <v>569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143</v>
      </c>
      <c r="L53" s="69">
        <v>119</v>
      </c>
      <c r="M53" s="69">
        <v>104</v>
      </c>
      <c r="N53" s="69">
        <v>131</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25</v>
      </c>
      <c r="C57" s="1267"/>
      <c r="D57" s="1270" t="s">
        <v>26</v>
      </c>
      <c r="E57" s="1271"/>
      <c r="F57" s="1271"/>
      <c r="G57" s="1271"/>
      <c r="H57" s="1271"/>
      <c r="I57" s="1271"/>
      <c r="J57" s="1272"/>
      <c r="K57" s="83">
        <v>428</v>
      </c>
      <c r="L57" s="84">
        <v>578</v>
      </c>
      <c r="M57" s="84">
        <v>387</v>
      </c>
      <c r="N57" s="84">
        <v>320</v>
      </c>
      <c r="O57" s="85">
        <v>266</v>
      </c>
    </row>
    <row r="58" spans="1:21" ht="31.5" customHeight="1" thickBot="1" x14ac:dyDescent="0.2">
      <c r="B58" s="1268"/>
      <c r="C58" s="1269"/>
      <c r="D58" s="1273" t="s">
        <v>27</v>
      </c>
      <c r="E58" s="1274"/>
      <c r="F58" s="1274"/>
      <c r="G58" s="1274"/>
      <c r="H58" s="1274"/>
      <c r="I58" s="1274"/>
      <c r="J58" s="1275"/>
      <c r="K58" s="86">
        <v>16</v>
      </c>
      <c r="L58" s="87">
        <v>150</v>
      </c>
      <c r="M58" s="87">
        <v>39</v>
      </c>
      <c r="N58" s="87">
        <v>80</v>
      </c>
      <c r="O58" s="88">
        <v>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2jk2w8Un7BwR/yAjFUR81FBxhGCi6t1gPVrW1yTzwXX4JWL3j8tMt5AHNZ6aPI/8WWgJ0kBLfLVfDrD9SGyMg==" saltValue="PkWqON2cqF56Qp1/246+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6" t="s">
        <v>30</v>
      </c>
      <c r="C41" s="1277"/>
      <c r="D41" s="102"/>
      <c r="E41" s="1282" t="s">
        <v>31</v>
      </c>
      <c r="F41" s="1282"/>
      <c r="G41" s="1282"/>
      <c r="H41" s="1283"/>
      <c r="I41" s="103">
        <v>4192</v>
      </c>
      <c r="J41" s="104">
        <v>4111</v>
      </c>
      <c r="K41" s="104">
        <v>3940</v>
      </c>
      <c r="L41" s="104">
        <v>3682</v>
      </c>
      <c r="M41" s="105">
        <v>3652</v>
      </c>
    </row>
    <row r="42" spans="2:13" ht="27.75" customHeight="1" x14ac:dyDescent="0.15">
      <c r="B42" s="1278"/>
      <c r="C42" s="1279"/>
      <c r="D42" s="106"/>
      <c r="E42" s="1284" t="s">
        <v>32</v>
      </c>
      <c r="F42" s="1284"/>
      <c r="G42" s="1284"/>
      <c r="H42" s="1285"/>
      <c r="I42" s="107">
        <v>22</v>
      </c>
      <c r="J42" s="108">
        <v>10</v>
      </c>
      <c r="K42" s="108">
        <v>4</v>
      </c>
      <c r="L42" s="108">
        <v>2</v>
      </c>
      <c r="M42" s="109" t="s">
        <v>517</v>
      </c>
    </row>
    <row r="43" spans="2:13" ht="27.75" customHeight="1" x14ac:dyDescent="0.15">
      <c r="B43" s="1278"/>
      <c r="C43" s="1279"/>
      <c r="D43" s="106"/>
      <c r="E43" s="1284" t="s">
        <v>33</v>
      </c>
      <c r="F43" s="1284"/>
      <c r="G43" s="1284"/>
      <c r="H43" s="1285"/>
      <c r="I43" s="107">
        <v>1885</v>
      </c>
      <c r="J43" s="108">
        <v>1865</v>
      </c>
      <c r="K43" s="108">
        <v>1717</v>
      </c>
      <c r="L43" s="108">
        <v>1390</v>
      </c>
      <c r="M43" s="109">
        <v>1198</v>
      </c>
    </row>
    <row r="44" spans="2:13" ht="27.75" customHeight="1" x14ac:dyDescent="0.15">
      <c r="B44" s="1278"/>
      <c r="C44" s="1279"/>
      <c r="D44" s="106"/>
      <c r="E44" s="1284" t="s">
        <v>34</v>
      </c>
      <c r="F44" s="1284"/>
      <c r="G44" s="1284"/>
      <c r="H44" s="1285"/>
      <c r="I44" s="107">
        <v>53</v>
      </c>
      <c r="J44" s="108">
        <v>41</v>
      </c>
      <c r="K44" s="108">
        <v>33</v>
      </c>
      <c r="L44" s="108">
        <v>32</v>
      </c>
      <c r="M44" s="109">
        <v>27</v>
      </c>
    </row>
    <row r="45" spans="2:13" ht="27.75" customHeight="1" x14ac:dyDescent="0.15">
      <c r="B45" s="1278"/>
      <c r="C45" s="1279"/>
      <c r="D45" s="106"/>
      <c r="E45" s="1284" t="s">
        <v>35</v>
      </c>
      <c r="F45" s="1284"/>
      <c r="G45" s="1284"/>
      <c r="H45" s="1285"/>
      <c r="I45" s="107">
        <v>806</v>
      </c>
      <c r="J45" s="108">
        <v>867</v>
      </c>
      <c r="K45" s="108">
        <v>910</v>
      </c>
      <c r="L45" s="108">
        <v>842</v>
      </c>
      <c r="M45" s="109">
        <v>882</v>
      </c>
    </row>
    <row r="46" spans="2:13" ht="27.75" customHeight="1" x14ac:dyDescent="0.15">
      <c r="B46" s="1278"/>
      <c r="C46" s="1279"/>
      <c r="D46" s="110"/>
      <c r="E46" s="1284" t="s">
        <v>36</v>
      </c>
      <c r="F46" s="1284"/>
      <c r="G46" s="1284"/>
      <c r="H46" s="1285"/>
      <c r="I46" s="107" t="s">
        <v>517</v>
      </c>
      <c r="J46" s="108" t="s">
        <v>517</v>
      </c>
      <c r="K46" s="108" t="s">
        <v>517</v>
      </c>
      <c r="L46" s="108" t="s">
        <v>517</v>
      </c>
      <c r="M46" s="109" t="s">
        <v>517</v>
      </c>
    </row>
    <row r="47" spans="2:13" ht="27.75" customHeight="1" x14ac:dyDescent="0.15">
      <c r="B47" s="1278"/>
      <c r="C47" s="1279"/>
      <c r="D47" s="111"/>
      <c r="E47" s="1286" t="s">
        <v>37</v>
      </c>
      <c r="F47" s="1287"/>
      <c r="G47" s="1287"/>
      <c r="H47" s="1288"/>
      <c r="I47" s="107" t="s">
        <v>517</v>
      </c>
      <c r="J47" s="108" t="s">
        <v>517</v>
      </c>
      <c r="K47" s="108" t="s">
        <v>517</v>
      </c>
      <c r="L47" s="108" t="s">
        <v>517</v>
      </c>
      <c r="M47" s="109" t="s">
        <v>517</v>
      </c>
    </row>
    <row r="48" spans="2:13" ht="27.75" customHeight="1" x14ac:dyDescent="0.15">
      <c r="B48" s="1278"/>
      <c r="C48" s="1279"/>
      <c r="D48" s="106"/>
      <c r="E48" s="1284" t="s">
        <v>38</v>
      </c>
      <c r="F48" s="1284"/>
      <c r="G48" s="1284"/>
      <c r="H48" s="1285"/>
      <c r="I48" s="107" t="s">
        <v>517</v>
      </c>
      <c r="J48" s="108" t="s">
        <v>517</v>
      </c>
      <c r="K48" s="108" t="s">
        <v>517</v>
      </c>
      <c r="L48" s="108" t="s">
        <v>517</v>
      </c>
      <c r="M48" s="109" t="s">
        <v>517</v>
      </c>
    </row>
    <row r="49" spans="2:13" ht="27.75" customHeight="1" x14ac:dyDescent="0.15">
      <c r="B49" s="1280"/>
      <c r="C49" s="1281"/>
      <c r="D49" s="106"/>
      <c r="E49" s="1284" t="s">
        <v>39</v>
      </c>
      <c r="F49" s="1284"/>
      <c r="G49" s="1284"/>
      <c r="H49" s="1285"/>
      <c r="I49" s="107" t="s">
        <v>517</v>
      </c>
      <c r="J49" s="108" t="s">
        <v>517</v>
      </c>
      <c r="K49" s="108" t="s">
        <v>517</v>
      </c>
      <c r="L49" s="108" t="s">
        <v>517</v>
      </c>
      <c r="M49" s="109" t="s">
        <v>517</v>
      </c>
    </row>
    <row r="50" spans="2:13" ht="27.75" customHeight="1" x14ac:dyDescent="0.15">
      <c r="B50" s="1289" t="s">
        <v>40</v>
      </c>
      <c r="C50" s="1290"/>
      <c r="D50" s="112"/>
      <c r="E50" s="1284" t="s">
        <v>41</v>
      </c>
      <c r="F50" s="1284"/>
      <c r="G50" s="1284"/>
      <c r="H50" s="1285"/>
      <c r="I50" s="107">
        <v>3328</v>
      </c>
      <c r="J50" s="108">
        <v>3250</v>
      </c>
      <c r="K50" s="108">
        <v>3116</v>
      </c>
      <c r="L50" s="108">
        <v>3122</v>
      </c>
      <c r="M50" s="109">
        <v>3146</v>
      </c>
    </row>
    <row r="51" spans="2:13" ht="27.75" customHeight="1" x14ac:dyDescent="0.15">
      <c r="B51" s="1278"/>
      <c r="C51" s="1279"/>
      <c r="D51" s="106"/>
      <c r="E51" s="1284" t="s">
        <v>42</v>
      </c>
      <c r="F51" s="1284"/>
      <c r="G51" s="1284"/>
      <c r="H51" s="1285"/>
      <c r="I51" s="107">
        <v>35</v>
      </c>
      <c r="J51" s="108">
        <v>29</v>
      </c>
      <c r="K51" s="108">
        <v>57</v>
      </c>
      <c r="L51" s="108">
        <v>64</v>
      </c>
      <c r="M51" s="109">
        <v>70</v>
      </c>
    </row>
    <row r="52" spans="2:13" ht="27.75" customHeight="1" x14ac:dyDescent="0.15">
      <c r="B52" s="1280"/>
      <c r="C52" s="1281"/>
      <c r="D52" s="106"/>
      <c r="E52" s="1284" t="s">
        <v>43</v>
      </c>
      <c r="F52" s="1284"/>
      <c r="G52" s="1284"/>
      <c r="H52" s="1285"/>
      <c r="I52" s="107">
        <v>5068</v>
      </c>
      <c r="J52" s="108">
        <v>5048</v>
      </c>
      <c r="K52" s="108">
        <v>4911</v>
      </c>
      <c r="L52" s="108">
        <v>4539</v>
      </c>
      <c r="M52" s="109">
        <v>4518</v>
      </c>
    </row>
    <row r="53" spans="2:13" ht="27.75" customHeight="1" thickBot="1" x14ac:dyDescent="0.2">
      <c r="B53" s="1291" t="s">
        <v>44</v>
      </c>
      <c r="C53" s="1292"/>
      <c r="D53" s="113"/>
      <c r="E53" s="1293" t="s">
        <v>45</v>
      </c>
      <c r="F53" s="1293"/>
      <c r="G53" s="1293"/>
      <c r="H53" s="1294"/>
      <c r="I53" s="114">
        <v>-1474</v>
      </c>
      <c r="J53" s="115">
        <v>-1433</v>
      </c>
      <c r="K53" s="115">
        <v>-1479</v>
      </c>
      <c r="L53" s="115">
        <v>-1778</v>
      </c>
      <c r="M53" s="116">
        <v>-1975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whSMR6EtdXyXzgkfyKmA6lIxcTdd0x/wKE0hQMjOlJioTt4NkqDtK0XwdBkXgP4uic/+mkfvfhOPe6Z6is+eA==" saltValue="p2rwLG/2mLY8M5pDrwI3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2736</v>
      </c>
      <c r="G55" s="128">
        <v>2804</v>
      </c>
      <c r="H55" s="129">
        <v>2888</v>
      </c>
    </row>
    <row r="56" spans="2:8" ht="52.5" customHeight="1" x14ac:dyDescent="0.15">
      <c r="B56" s="130"/>
      <c r="C56" s="1305" t="s">
        <v>49</v>
      </c>
      <c r="D56" s="1305"/>
      <c r="E56" s="1306"/>
      <c r="F56" s="131">
        <v>320</v>
      </c>
      <c r="G56" s="131">
        <v>266</v>
      </c>
      <c r="H56" s="132">
        <v>206</v>
      </c>
    </row>
    <row r="57" spans="2:8" ht="53.25" customHeight="1" x14ac:dyDescent="0.15">
      <c r="B57" s="130"/>
      <c r="C57" s="1307" t="s">
        <v>50</v>
      </c>
      <c r="D57" s="1307"/>
      <c r="E57" s="1308"/>
      <c r="F57" s="133">
        <v>990</v>
      </c>
      <c r="G57" s="133">
        <v>995</v>
      </c>
      <c r="H57" s="134">
        <v>882</v>
      </c>
    </row>
    <row r="58" spans="2:8" ht="45.75" customHeight="1" x14ac:dyDescent="0.15">
      <c r="B58" s="135"/>
      <c r="C58" s="1295" t="s">
        <v>601</v>
      </c>
      <c r="D58" s="1296"/>
      <c r="E58" s="1297"/>
      <c r="F58" s="136">
        <v>591</v>
      </c>
      <c r="G58" s="137">
        <v>542</v>
      </c>
      <c r="H58" s="137">
        <v>504</v>
      </c>
    </row>
    <row r="59" spans="2:8" ht="45.75" customHeight="1" x14ac:dyDescent="0.15">
      <c r="B59" s="135"/>
      <c r="C59" s="1295" t="s">
        <v>602</v>
      </c>
      <c r="D59" s="1296"/>
      <c r="E59" s="1297"/>
      <c r="F59" s="136">
        <v>205</v>
      </c>
      <c r="G59" s="137">
        <v>237</v>
      </c>
      <c r="H59" s="137">
        <v>177</v>
      </c>
    </row>
    <row r="60" spans="2:8" ht="45.75" customHeight="1" x14ac:dyDescent="0.15">
      <c r="B60" s="135"/>
      <c r="C60" s="1295" t="s">
        <v>603</v>
      </c>
      <c r="D60" s="1296"/>
      <c r="E60" s="1297"/>
      <c r="F60" s="136">
        <v>159</v>
      </c>
      <c r="G60" s="137">
        <v>159</v>
      </c>
      <c r="H60" s="137">
        <v>159</v>
      </c>
    </row>
    <row r="61" spans="2:8" ht="45.75" customHeight="1" x14ac:dyDescent="0.15">
      <c r="B61" s="135"/>
      <c r="C61" s="1295" t="s">
        <v>604</v>
      </c>
      <c r="D61" s="1296"/>
      <c r="E61" s="1297"/>
      <c r="F61" s="136">
        <v>0</v>
      </c>
      <c r="G61" s="137">
        <v>12</v>
      </c>
      <c r="H61" s="137">
        <v>15</v>
      </c>
    </row>
    <row r="62" spans="2:8" ht="45.75" customHeight="1" thickBot="1" x14ac:dyDescent="0.2">
      <c r="B62" s="138"/>
      <c r="C62" s="1298" t="s">
        <v>605</v>
      </c>
      <c r="D62" s="1299"/>
      <c r="E62" s="1300"/>
      <c r="F62" s="139">
        <v>9</v>
      </c>
      <c r="G62" s="140">
        <v>9</v>
      </c>
      <c r="H62" s="140">
        <v>9</v>
      </c>
    </row>
    <row r="63" spans="2:8" ht="52.5" customHeight="1" thickBot="1" x14ac:dyDescent="0.2">
      <c r="B63" s="141"/>
      <c r="C63" s="1301" t="s">
        <v>51</v>
      </c>
      <c r="D63" s="1301"/>
      <c r="E63" s="1302"/>
      <c r="F63" s="142">
        <v>4045</v>
      </c>
      <c r="G63" s="142">
        <v>4065</v>
      </c>
      <c r="H63" s="143">
        <v>3976</v>
      </c>
    </row>
    <row r="64" spans="2:8" ht="15" customHeight="1" x14ac:dyDescent="0.15"/>
  </sheetData>
  <sheetProtection algorithmName="SHA-512" hashValue="9+u5Ahqg23jEyewPhRNncwVh5uerkOTG4kiv1fRd6I2w3uNAJYfkAgb3FV+9mBwROfyI0+gNvJRbOiG5ENo47A==" saltValue="NJGmvI0gxbqq/NV4gy1q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73" sqref="AN73:BA7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68</v>
      </c>
      <c r="BY53" s="1309"/>
      <c r="BZ53" s="1309"/>
      <c r="CA53" s="1309"/>
      <c r="CB53" s="1309"/>
      <c r="CC53" s="1309"/>
      <c r="CD53" s="1309"/>
      <c r="CE53" s="1309"/>
      <c r="CF53" s="1309">
        <v>69.599999999999994</v>
      </c>
      <c r="CG53" s="1309"/>
      <c r="CH53" s="1309"/>
      <c r="CI53" s="1309"/>
      <c r="CJ53" s="1309"/>
      <c r="CK53" s="1309"/>
      <c r="CL53" s="1309"/>
      <c r="CM53" s="1309"/>
      <c r="CN53" s="1309">
        <v>71.2</v>
      </c>
      <c r="CO53" s="1309"/>
      <c r="CP53" s="1309"/>
      <c r="CQ53" s="1309"/>
      <c r="CR53" s="1309"/>
      <c r="CS53" s="1309"/>
      <c r="CT53" s="1309"/>
      <c r="CU53" s="1309"/>
      <c r="CV53" s="1309">
        <v>72.5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613</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2" t="s">
        <v>621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617</v>
      </c>
      <c r="BC75" s="1312"/>
      <c r="BD75" s="1312"/>
      <c r="BE75" s="1312"/>
      <c r="BF75" s="1312"/>
      <c r="BG75" s="1312"/>
      <c r="BH75" s="1312"/>
      <c r="BI75" s="1312"/>
      <c r="BJ75" s="1312"/>
      <c r="BK75" s="1312"/>
      <c r="BL75" s="1312"/>
      <c r="BM75" s="1312"/>
      <c r="BN75" s="1312"/>
      <c r="BO75" s="1312"/>
      <c r="BP75" s="1309">
        <v>6.7</v>
      </c>
      <c r="BQ75" s="1309"/>
      <c r="BR75" s="1309"/>
      <c r="BS75" s="1309"/>
      <c r="BT75" s="1309"/>
      <c r="BU75" s="1309"/>
      <c r="BV75" s="1309"/>
      <c r="BW75" s="1309"/>
      <c r="BX75" s="1309">
        <v>5.7</v>
      </c>
      <c r="BY75" s="1309"/>
      <c r="BZ75" s="1309"/>
      <c r="CA75" s="1309"/>
      <c r="CB75" s="1309"/>
      <c r="CC75" s="1309"/>
      <c r="CD75" s="1309"/>
      <c r="CE75" s="1309"/>
      <c r="CF75" s="1309">
        <v>4.8</v>
      </c>
      <c r="CG75" s="1309"/>
      <c r="CH75" s="1309"/>
      <c r="CI75" s="1309"/>
      <c r="CJ75" s="1309"/>
      <c r="CK75" s="1309"/>
      <c r="CL75" s="1309"/>
      <c r="CM75" s="1309"/>
      <c r="CN75" s="1309">
        <v>4.9000000000000004</v>
      </c>
      <c r="CO75" s="1309"/>
      <c r="CP75" s="1309"/>
      <c r="CQ75" s="1309"/>
      <c r="CR75" s="1309"/>
      <c r="CS75" s="1309"/>
      <c r="CT75" s="1309"/>
      <c r="CU75" s="1309"/>
      <c r="CV75" s="1309">
        <v>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618</v>
      </c>
      <c r="AO77" s="1314"/>
      <c r="AP77" s="1314"/>
      <c r="AQ77" s="1314"/>
      <c r="AR77" s="1314"/>
      <c r="AS77" s="1314"/>
      <c r="AT77" s="1314"/>
      <c r="AU77" s="1314"/>
      <c r="AV77" s="1314"/>
      <c r="AW77" s="1314"/>
      <c r="AX77" s="1314"/>
      <c r="AY77" s="1314"/>
      <c r="AZ77" s="1314"/>
      <c r="BA77" s="1314"/>
      <c r="BB77" s="1312" t="s">
        <v>619</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617</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X4xjdJGZQpC4QdMWhGxJmueVZnCILZMKM9/5UkyuzYv5O0CaQxPyj7N13+CO+8g01jnmHV5WD3sqQoKTGOhmA==" saltValue="WDiCYg/NJV+TPHw9zREu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QyIpC4HnbFPKoQVyKHLkMNdzh2Qll0INrY0+zw3iYa2pmgIHdwuXsh29kEhXoiiQd8/zT8E/cUwtloItwYm3Xw==" saltValue="TE7i08WppTlM02eT0OaK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iApcfUIgIOV7ixUW0teuq7AzVXSjeY9SvZTtx11aGfVbcolYpIxGvM9gt5YOx24mPXxg8Juz5oiAOhUOAk+scg==" saltValue="YWbVbyU+I5CjdZt9vSVW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150411</v>
      </c>
      <c r="E3" s="162"/>
      <c r="F3" s="163">
        <v>280458</v>
      </c>
      <c r="G3" s="164"/>
      <c r="H3" s="165"/>
    </row>
    <row r="4" spans="1:8" x14ac:dyDescent="0.15">
      <c r="A4" s="166"/>
      <c r="B4" s="167"/>
      <c r="C4" s="168"/>
      <c r="D4" s="169">
        <v>107007</v>
      </c>
      <c r="E4" s="170"/>
      <c r="F4" s="171">
        <v>127286</v>
      </c>
      <c r="G4" s="172"/>
      <c r="H4" s="173"/>
    </row>
    <row r="5" spans="1:8" x14ac:dyDescent="0.15">
      <c r="A5" s="154" t="s">
        <v>551</v>
      </c>
      <c r="B5" s="159"/>
      <c r="C5" s="160"/>
      <c r="D5" s="161">
        <v>153087</v>
      </c>
      <c r="E5" s="162"/>
      <c r="F5" s="163">
        <v>291945</v>
      </c>
      <c r="G5" s="164"/>
      <c r="H5" s="165"/>
    </row>
    <row r="6" spans="1:8" x14ac:dyDescent="0.15">
      <c r="A6" s="166"/>
      <c r="B6" s="167"/>
      <c r="C6" s="168"/>
      <c r="D6" s="169">
        <v>38268</v>
      </c>
      <c r="E6" s="170"/>
      <c r="F6" s="171">
        <v>127651</v>
      </c>
      <c r="G6" s="172"/>
      <c r="H6" s="173"/>
    </row>
    <row r="7" spans="1:8" x14ac:dyDescent="0.15">
      <c r="A7" s="154" t="s">
        <v>552</v>
      </c>
      <c r="B7" s="159"/>
      <c r="C7" s="160"/>
      <c r="D7" s="161">
        <v>129699</v>
      </c>
      <c r="E7" s="162"/>
      <c r="F7" s="163">
        <v>291173</v>
      </c>
      <c r="G7" s="164"/>
      <c r="H7" s="165"/>
    </row>
    <row r="8" spans="1:8" x14ac:dyDescent="0.15">
      <c r="A8" s="166"/>
      <c r="B8" s="167"/>
      <c r="C8" s="168"/>
      <c r="D8" s="169">
        <v>55097</v>
      </c>
      <c r="E8" s="170"/>
      <c r="F8" s="171">
        <v>119071</v>
      </c>
      <c r="G8" s="172"/>
      <c r="H8" s="173"/>
    </row>
    <row r="9" spans="1:8" x14ac:dyDescent="0.15">
      <c r="A9" s="154" t="s">
        <v>553</v>
      </c>
      <c r="B9" s="159"/>
      <c r="C9" s="160"/>
      <c r="D9" s="161">
        <v>142466</v>
      </c>
      <c r="E9" s="162"/>
      <c r="F9" s="163">
        <v>271581</v>
      </c>
      <c r="G9" s="164"/>
      <c r="H9" s="165"/>
    </row>
    <row r="10" spans="1:8" x14ac:dyDescent="0.15">
      <c r="A10" s="166"/>
      <c r="B10" s="167"/>
      <c r="C10" s="168"/>
      <c r="D10" s="169">
        <v>70209</v>
      </c>
      <c r="E10" s="170"/>
      <c r="F10" s="171">
        <v>117844</v>
      </c>
      <c r="G10" s="172"/>
      <c r="H10" s="173"/>
    </row>
    <row r="11" spans="1:8" x14ac:dyDescent="0.15">
      <c r="A11" s="154" t="s">
        <v>554</v>
      </c>
      <c r="B11" s="159"/>
      <c r="C11" s="160"/>
      <c r="D11" s="161">
        <v>226277</v>
      </c>
      <c r="E11" s="162"/>
      <c r="F11" s="163">
        <v>268375</v>
      </c>
      <c r="G11" s="164"/>
      <c r="H11" s="165"/>
    </row>
    <row r="12" spans="1:8" x14ac:dyDescent="0.15">
      <c r="A12" s="166"/>
      <c r="B12" s="167"/>
      <c r="C12" s="174"/>
      <c r="D12" s="169">
        <v>92416</v>
      </c>
      <c r="E12" s="170"/>
      <c r="F12" s="171">
        <v>119602</v>
      </c>
      <c r="G12" s="172"/>
      <c r="H12" s="173"/>
    </row>
    <row r="13" spans="1:8" x14ac:dyDescent="0.15">
      <c r="A13" s="154"/>
      <c r="B13" s="159"/>
      <c r="C13" s="175"/>
      <c r="D13" s="176">
        <v>160388</v>
      </c>
      <c r="E13" s="177"/>
      <c r="F13" s="178">
        <v>280706</v>
      </c>
      <c r="G13" s="179"/>
      <c r="H13" s="165"/>
    </row>
    <row r="14" spans="1:8" x14ac:dyDescent="0.15">
      <c r="A14" s="166"/>
      <c r="B14" s="167"/>
      <c r="C14" s="168"/>
      <c r="D14" s="169">
        <v>72599</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3.27</v>
      </c>
      <c r="C19" s="180">
        <f>ROUND(VALUE(SUBSTITUTE(実質収支比率等に係る経年分析!G$48,"▲","-")),2)</f>
        <v>5.19</v>
      </c>
      <c r="D19" s="180">
        <f>ROUND(VALUE(SUBSTITUTE(実質収支比率等に係る経年分析!H$48,"▲","-")),2)</f>
        <v>4.28</v>
      </c>
      <c r="E19" s="180">
        <f>ROUND(VALUE(SUBSTITUTE(実質収支比率等に係る経年分析!I$48,"▲","-")),2)</f>
        <v>6.21</v>
      </c>
      <c r="F19" s="180">
        <f>ROUND(VALUE(SUBSTITUTE(実質収支比率等に係る経年分析!J$48,"▲","-")),2)</f>
        <v>4.79</v>
      </c>
    </row>
    <row r="20" spans="1:11" x14ac:dyDescent="0.15">
      <c r="A20" s="180" t="s">
        <v>55</v>
      </c>
      <c r="B20" s="180">
        <f>ROUND(VALUE(SUBSTITUTE(実質収支比率等に係る経年分析!F$47,"▲","-")),2)</f>
        <v>79.08</v>
      </c>
      <c r="C20" s="180">
        <f>ROUND(VALUE(SUBSTITUTE(実質収支比率等に係る経年分析!G$47,"▲","-")),2)</f>
        <v>86.38</v>
      </c>
      <c r="D20" s="180">
        <f>ROUND(VALUE(SUBSTITUTE(実質収支比率等に係る経年分析!H$47,"▲","-")),2)</f>
        <v>93.56</v>
      </c>
      <c r="E20" s="180">
        <f>ROUND(VALUE(SUBSTITUTE(実質収支比率等に係る経年分析!I$47,"▲","-")),2)</f>
        <v>96.39</v>
      </c>
      <c r="F20" s="180">
        <f>ROUND(VALUE(SUBSTITUTE(実質収支比率等に係る経年分析!J$47,"▲","-")),2)</f>
        <v>100.07</v>
      </c>
    </row>
    <row r="21" spans="1:11" x14ac:dyDescent="0.15">
      <c r="A21" s="180" t="s">
        <v>56</v>
      </c>
      <c r="B21" s="180">
        <f>IF(ISNUMBER(VALUE(SUBSTITUTE(実質収支比率等に係る経年分析!F$49,"▲","-"))),ROUND(VALUE(SUBSTITUTE(実質収支比率等に係る経年分析!F$49,"▲","-")),2),NA())</f>
        <v>8.32</v>
      </c>
      <c r="C21" s="180">
        <f>IF(ISNUMBER(VALUE(SUBSTITUTE(実質収支比率等に係る経年分析!G$49,"▲","-"))),ROUND(VALUE(SUBSTITUTE(実質収支比率等に係る経年分析!G$49,"▲","-")),2),NA())</f>
        <v>13.24</v>
      </c>
      <c r="D21" s="180">
        <f>IF(ISNUMBER(VALUE(SUBSTITUTE(実質収支比率等に係る経年分析!H$49,"▲","-"))),ROUND(VALUE(SUBSTITUTE(実質収支比率等に係る経年分析!H$49,"▲","-")),2),NA())</f>
        <v>7.84</v>
      </c>
      <c r="E21" s="180">
        <f>IF(ISNUMBER(VALUE(SUBSTITUTE(実質収支比率等に係る経年分析!I$49,"▲","-"))),ROUND(VALUE(SUBSTITUTE(実質収支比率等に係る経年分析!I$49,"▲","-")),2),NA())</f>
        <v>6.79</v>
      </c>
      <c r="F21" s="180">
        <f>IF(ISNUMBER(VALUE(SUBSTITUTE(実質収支比率等に係る経年分析!J$49,"▲","-"))),ROUND(VALUE(SUBSTITUTE(実質収支比率等に係る経年分析!J$49,"▲","-")),2),NA())</f>
        <v>7.07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0.56999999999999995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筑北村差切峡温泉施設特別会計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筑北村集落排水事業特別会計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筑北村国民健康保険特別会計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筑北村冠着温泉施設特別会計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筑北村宅地造成事業特別会計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筑北村とくら温泉施設特別会計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0.22</v>
      </c>
    </row>
    <row r="35" spans="1:16" x14ac:dyDescent="0.15">
      <c r="A35" s="181" t="str">
        <f>IF(連結実質赤字比率に係る赤字・黒字の構成分析!C$35="",NA(),連結実質赤字比率に係る赤字・黒字の構成分析!C$35)</f>
        <v>筑北村介護保険特別会計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4.2699999999999996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4.7699999999999996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595</v>
      </c>
      <c r="E42" s="182"/>
      <c r="F42" s="182"/>
      <c r="G42" s="182">
        <f>'実質公債費比率（分子）の構造'!L$52</f>
        <v>573</v>
      </c>
      <c r="H42" s="182"/>
      <c r="I42" s="182"/>
      <c r="J42" s="182">
        <f>'実質公債費比率（分子）の構造'!M$52</f>
        <v>556</v>
      </c>
      <c r="K42" s="182"/>
      <c r="L42" s="182"/>
      <c r="M42" s="182">
        <f>'実質公債費比率（分子）の構造'!N$52</f>
        <v>572</v>
      </c>
      <c r="N42" s="182"/>
      <c r="O42" s="182"/>
      <c r="P42" s="182">
        <f>'実質公債費比率（分子）の構造'!O$52</f>
        <v>569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12</v>
      </c>
      <c r="F44" s="182"/>
      <c r="G44" s="182"/>
      <c r="H44" s="182">
        <f>'実質公債費比率（分子）の構造'!M$50</f>
        <v>6</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13</v>
      </c>
      <c r="C45" s="182"/>
      <c r="D45" s="182"/>
      <c r="E45" s="182">
        <f>'実質公債費比率（分子）の構造'!L$49</f>
        <v>11</v>
      </c>
      <c r="F45" s="182"/>
      <c r="G45" s="182"/>
      <c r="H45" s="182">
        <f>'実質公債費比率（分子）の構造'!M$49</f>
        <v>10</v>
      </c>
      <c r="I45" s="182"/>
      <c r="J45" s="182"/>
      <c r="K45" s="182">
        <f>'実質公債費比率（分子）の構造'!N$49</f>
        <v>3</v>
      </c>
      <c r="L45" s="182"/>
      <c r="M45" s="182"/>
      <c r="N45" s="182">
        <f>'実質公債費比率（分子）の構造'!O$49</f>
        <v>4</v>
      </c>
      <c r="O45" s="182"/>
      <c r="P45" s="182"/>
    </row>
    <row r="46" spans="1:16" x14ac:dyDescent="0.15">
      <c r="A46" s="182" t="s">
        <v>67</v>
      </c>
      <c r="B46" s="182">
        <f>'実質公債費比率（分子）の構造'!K$48</f>
        <v>196</v>
      </c>
      <c r="C46" s="182"/>
      <c r="D46" s="182"/>
      <c r="E46" s="182">
        <f>'実質公債費比率（分子）の構造'!L$48</f>
        <v>180</v>
      </c>
      <c r="F46" s="182"/>
      <c r="G46" s="182"/>
      <c r="H46" s="182">
        <f>'実質公債費比率（分子）の構造'!M$48</f>
        <v>150</v>
      </c>
      <c r="I46" s="182"/>
      <c r="J46" s="182"/>
      <c r="K46" s="182">
        <f>'実質公債費比率（分子）の構造'!N$48</f>
        <v>170</v>
      </c>
      <c r="L46" s="182"/>
      <c r="M46" s="182"/>
      <c r="N46" s="182">
        <f>'実質公債費比率（分子）の構造'!O$48</f>
        <v>156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513</v>
      </c>
      <c r="C49" s="182"/>
      <c r="D49" s="182"/>
      <c r="E49" s="182">
        <f>'実質公債費比率（分子）の構造'!L$45</f>
        <v>489</v>
      </c>
      <c r="F49" s="182"/>
      <c r="G49" s="182"/>
      <c r="H49" s="182">
        <f>'実質公債費比率（分子）の構造'!M$45</f>
        <v>494</v>
      </c>
      <c r="I49" s="182"/>
      <c r="J49" s="182"/>
      <c r="K49" s="182">
        <f>'実質公債費比率（分子）の構造'!N$45</f>
        <v>528</v>
      </c>
      <c r="L49" s="182"/>
      <c r="M49" s="182"/>
      <c r="N49" s="182">
        <f>'実質公債費比率（分子）の構造'!O$45</f>
        <v>527</v>
      </c>
      <c r="O49" s="182"/>
      <c r="P49" s="182"/>
    </row>
    <row r="50" spans="1:16" x14ac:dyDescent="0.15">
      <c r="A50" s="182" t="s">
        <v>71</v>
      </c>
      <c r="B50" s="182" t="e">
        <f>NA()</f>
        <v>#N/A</v>
      </c>
      <c r="C50" s="182">
        <f>IF(ISNUMBER('実質公債費比率（分子）の構造'!K$53),'実質公債費比率（分子）の構造'!K$53,NA())</f>
        <v>143</v>
      </c>
      <c r="D50" s="182" t="e">
        <f>NA()</f>
        <v>#N/A</v>
      </c>
      <c r="E50" s="182" t="e">
        <f>NA()</f>
        <v>#N/A</v>
      </c>
      <c r="F50" s="182">
        <f>IF(ISNUMBER('実質公債費比率（分子）の構造'!L$53),'実質公債費比率（分子）の構造'!L$53,NA())</f>
        <v>119</v>
      </c>
      <c r="G50" s="182" t="e">
        <f>NA()</f>
        <v>#N/A</v>
      </c>
      <c r="H50" s="182" t="e">
        <f>NA()</f>
        <v>#N/A</v>
      </c>
      <c r="I50" s="182">
        <f>IF(ISNUMBER('実質公債費比率（分子）の構造'!M$53),'実質公債費比率（分子）の構造'!M$53,NA())</f>
        <v>104</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120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5068</v>
      </c>
      <c r="E56" s="181"/>
      <c r="F56" s="181"/>
      <c r="G56" s="181">
        <f>'将来負担比率（分子）の構造'!J$52</f>
        <v>5048</v>
      </c>
      <c r="H56" s="181"/>
      <c r="I56" s="181"/>
      <c r="J56" s="181">
        <f>'将来負担比率（分子）の構造'!K$52</f>
        <v>4911</v>
      </c>
      <c r="K56" s="181"/>
      <c r="L56" s="181"/>
      <c r="M56" s="181">
        <f>'将来負担比率（分子）の構造'!L$52</f>
        <v>4539</v>
      </c>
      <c r="N56" s="181"/>
      <c r="O56" s="181"/>
      <c r="P56" s="181">
        <f>'将来負担比率（分子）の構造'!M$52</f>
        <v>4518</v>
      </c>
    </row>
    <row r="57" spans="1:16" x14ac:dyDescent="0.15">
      <c r="A57" s="181" t="s">
        <v>42</v>
      </c>
      <c r="B57" s="181"/>
      <c r="C57" s="181"/>
      <c r="D57" s="181">
        <f>'将来負担比率（分子）の構造'!I$51</f>
        <v>35</v>
      </c>
      <c r="E57" s="181"/>
      <c r="F57" s="181"/>
      <c r="G57" s="181">
        <f>'将来負担比率（分子）の構造'!J$51</f>
        <v>29</v>
      </c>
      <c r="H57" s="181"/>
      <c r="I57" s="181"/>
      <c r="J57" s="181">
        <f>'将来負担比率（分子）の構造'!K$51</f>
        <v>57</v>
      </c>
      <c r="K57" s="181"/>
      <c r="L57" s="181"/>
      <c r="M57" s="181">
        <f>'将来負担比率（分子）の構造'!L$51</f>
        <v>64</v>
      </c>
      <c r="N57" s="181"/>
      <c r="O57" s="181"/>
      <c r="P57" s="181">
        <f>'将来負担比率（分子）の構造'!M$51</f>
        <v>70</v>
      </c>
    </row>
    <row r="58" spans="1:16" x14ac:dyDescent="0.15">
      <c r="A58" s="181" t="s">
        <v>41</v>
      </c>
      <c r="B58" s="181"/>
      <c r="C58" s="181"/>
      <c r="D58" s="181">
        <f>'将来負担比率（分子）の構造'!I$50</f>
        <v>3328</v>
      </c>
      <c r="E58" s="181"/>
      <c r="F58" s="181"/>
      <c r="G58" s="181">
        <f>'将来負担比率（分子）の構造'!J$50</f>
        <v>3250</v>
      </c>
      <c r="H58" s="181"/>
      <c r="I58" s="181"/>
      <c r="J58" s="181">
        <f>'将来負担比率（分子）の構造'!K$50</f>
        <v>3116</v>
      </c>
      <c r="K58" s="181"/>
      <c r="L58" s="181"/>
      <c r="M58" s="181">
        <f>'将来負担比率（分子）の構造'!L$50</f>
        <v>3122</v>
      </c>
      <c r="N58" s="181"/>
      <c r="O58" s="181"/>
      <c r="P58" s="181">
        <f>'将来負担比率（分子）の構造'!M$50</f>
        <v>3146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806</v>
      </c>
      <c r="C62" s="181"/>
      <c r="D62" s="181"/>
      <c r="E62" s="181">
        <f>'将来負担比率（分子）の構造'!J$45</f>
        <v>867</v>
      </c>
      <c r="F62" s="181"/>
      <c r="G62" s="181"/>
      <c r="H62" s="181">
        <f>'将来負担比率（分子）の構造'!K$45</f>
        <v>910</v>
      </c>
      <c r="I62" s="181"/>
      <c r="J62" s="181"/>
      <c r="K62" s="181">
        <f>'将来負担比率（分子）の構造'!L$45</f>
        <v>842</v>
      </c>
      <c r="L62" s="181"/>
      <c r="M62" s="181"/>
      <c r="N62" s="181">
        <f>'将来負担比率（分子）の構造'!M$45</f>
        <v>882</v>
      </c>
      <c r="O62" s="181"/>
      <c r="P62" s="181"/>
    </row>
    <row r="63" spans="1:16" x14ac:dyDescent="0.15">
      <c r="A63" s="181" t="s">
        <v>34</v>
      </c>
      <c r="B63" s="181">
        <f>'将来負担比率（分子）の構造'!I$44</f>
        <v>53</v>
      </c>
      <c r="C63" s="181"/>
      <c r="D63" s="181"/>
      <c r="E63" s="181">
        <f>'将来負担比率（分子）の構造'!J$44</f>
        <v>41</v>
      </c>
      <c r="F63" s="181"/>
      <c r="G63" s="181"/>
      <c r="H63" s="181">
        <f>'将来負担比率（分子）の構造'!K$44</f>
        <v>33</v>
      </c>
      <c r="I63" s="181"/>
      <c r="J63" s="181"/>
      <c r="K63" s="181">
        <f>'将来負担比率（分子）の構造'!L$44</f>
        <v>32</v>
      </c>
      <c r="L63" s="181"/>
      <c r="M63" s="181"/>
      <c r="N63" s="181">
        <f>'将来負担比率（分子）の構造'!M$44</f>
        <v>27</v>
      </c>
      <c r="O63" s="181"/>
      <c r="P63" s="181"/>
    </row>
    <row r="64" spans="1:16" x14ac:dyDescent="0.15">
      <c r="A64" s="181" t="s">
        <v>33</v>
      </c>
      <c r="B64" s="181">
        <f>'将来負担比率（分子）の構造'!I$43</f>
        <v>1885</v>
      </c>
      <c r="C64" s="181"/>
      <c r="D64" s="181"/>
      <c r="E64" s="181">
        <f>'将来負担比率（分子）の構造'!J$43</f>
        <v>1865</v>
      </c>
      <c r="F64" s="181"/>
      <c r="G64" s="181"/>
      <c r="H64" s="181">
        <f>'将来負担比率（分子）の構造'!K$43</f>
        <v>1717</v>
      </c>
      <c r="I64" s="181"/>
      <c r="J64" s="181"/>
      <c r="K64" s="181">
        <f>'将来負担比率（分子）の構造'!L$43</f>
        <v>1390</v>
      </c>
      <c r="L64" s="181"/>
      <c r="M64" s="181"/>
      <c r="N64" s="181">
        <f>'将来負担比率（分子）の構造'!M$43</f>
        <v>1198</v>
      </c>
      <c r="O64" s="181"/>
      <c r="P64" s="181"/>
    </row>
    <row r="65" spans="1:16" x14ac:dyDescent="0.15">
      <c r="A65" s="181" t="s">
        <v>32</v>
      </c>
      <c r="B65" s="181">
        <f>'将来負担比率（分子）の構造'!I$42</f>
        <v>22</v>
      </c>
      <c r="C65" s="181"/>
      <c r="D65" s="181"/>
      <c r="E65" s="181">
        <f>'将来負担比率（分子）の構造'!J$42</f>
        <v>10</v>
      </c>
      <c r="F65" s="181"/>
      <c r="G65" s="181"/>
      <c r="H65" s="181">
        <f>'将来負担比率（分子）の構造'!K$42</f>
        <v>4</v>
      </c>
      <c r="I65" s="181"/>
      <c r="J65" s="181"/>
      <c r="K65" s="181">
        <f>'将来負担比率（分子）の構造'!L$42</f>
        <v>2</v>
      </c>
      <c r="L65" s="181"/>
      <c r="M65" s="181"/>
      <c r="N65" s="181" t="str">
        <f>'将来負担比率（分子）の構造'!M$42</f>
        <v>-</v>
      </c>
      <c r="O65" s="181"/>
      <c r="P65" s="181"/>
    </row>
    <row r="66" spans="1:16" x14ac:dyDescent="0.15">
      <c r="A66" s="181" t="s">
        <v>31</v>
      </c>
      <c r="B66" s="181">
        <f>'将来負担比率（分子）の構造'!I$41</f>
        <v>4192</v>
      </c>
      <c r="C66" s="181"/>
      <c r="D66" s="181"/>
      <c r="E66" s="181">
        <f>'将来負担比率（分子）の構造'!J$41</f>
        <v>4111</v>
      </c>
      <c r="F66" s="181"/>
      <c r="G66" s="181"/>
      <c r="H66" s="181">
        <f>'将来負担比率（分子）の構造'!K$41</f>
        <v>3940</v>
      </c>
      <c r="I66" s="181"/>
      <c r="J66" s="181"/>
      <c r="K66" s="181">
        <f>'将来負担比率（分子）の構造'!L$41</f>
        <v>3682</v>
      </c>
      <c r="L66" s="181"/>
      <c r="M66" s="181"/>
      <c r="N66" s="181">
        <f>'将来負担比率（分子）の構造'!M$41</f>
        <v>3652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2736</v>
      </c>
      <c r="C72" s="185">
        <f>基金残高に係る経年分析!G55</f>
        <v>2804</v>
      </c>
      <c r="D72" s="185">
        <f>基金残高に係る経年分析!H55</f>
        <v>2888</v>
      </c>
    </row>
    <row r="73" spans="1:16" x14ac:dyDescent="0.15">
      <c r="A73" s="184" t="s">
        <v>78</v>
      </c>
      <c r="B73" s="185">
        <f>基金残高に係る経年分析!F56</f>
        <v>320</v>
      </c>
      <c r="C73" s="185">
        <f>基金残高に係る経年分析!G56</f>
        <v>266</v>
      </c>
      <c r="D73" s="185">
        <f>基金残高に係る経年分析!H56</f>
        <v>206</v>
      </c>
    </row>
    <row r="74" spans="1:16" x14ac:dyDescent="0.15">
      <c r="A74" s="184" t="s">
        <v>79</v>
      </c>
      <c r="B74" s="185">
        <f>基金残高に係る経年分析!F57</f>
        <v>990</v>
      </c>
      <c r="C74" s="185">
        <f>基金残高に係る経年分析!G57</f>
        <v>995</v>
      </c>
      <c r="D74" s="185">
        <f>基金残高に係る経年分析!H57</f>
        <v>882</v>
      </c>
    </row>
  </sheetData>
  <sheetProtection algorithmName="SHA-512" hashValue="pWPl+RAoj6B0TA5TmV5SjhUzvOnAOe19IgJv0xZTKZTf7azKiiQqGQCK26sfbJEav+CA63QPEvJj62rOEm+6VA==" saltValue="g/3ipGIaMpXfRiwNn9y/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400574</v>
      </c>
      <c r="S5" s="673"/>
      <c r="T5" s="673"/>
      <c r="U5" s="673"/>
      <c r="V5" s="673"/>
      <c r="W5" s="673"/>
      <c r="X5" s="673"/>
      <c r="Y5" s="674"/>
      <c r="Z5" s="675">
        <v>7.8</v>
      </c>
      <c r="AA5" s="675"/>
      <c r="AB5" s="675"/>
      <c r="AC5" s="675"/>
      <c r="AD5" s="676">
        <v>400574</v>
      </c>
      <c r="AE5" s="676"/>
      <c r="AF5" s="676"/>
      <c r="AG5" s="676"/>
      <c r="AH5" s="676"/>
      <c r="AI5" s="676"/>
      <c r="AJ5" s="676"/>
      <c r="AK5" s="676"/>
      <c r="AL5" s="677">
        <v>14.2</v>
      </c>
      <c r="AM5" s="678"/>
      <c r="AN5" s="678"/>
      <c r="AO5" s="679"/>
      <c r="AP5" s="669" t="s">
        <v>222</v>
      </c>
      <c r="AQ5" s="670"/>
      <c r="AR5" s="670"/>
      <c r="AS5" s="670"/>
      <c r="AT5" s="670"/>
      <c r="AU5" s="670"/>
      <c r="AV5" s="670"/>
      <c r="AW5" s="670"/>
      <c r="AX5" s="670"/>
      <c r="AY5" s="670"/>
      <c r="AZ5" s="670"/>
      <c r="BA5" s="670"/>
      <c r="BB5" s="670"/>
      <c r="BC5" s="670"/>
      <c r="BD5" s="670"/>
      <c r="BE5" s="670"/>
      <c r="BF5" s="671"/>
      <c r="BG5" s="683">
        <v>398525</v>
      </c>
      <c r="BH5" s="684"/>
      <c r="BI5" s="684"/>
      <c r="BJ5" s="684"/>
      <c r="BK5" s="684"/>
      <c r="BL5" s="684"/>
      <c r="BM5" s="684"/>
      <c r="BN5" s="685"/>
      <c r="BO5" s="686">
        <v>99.5</v>
      </c>
      <c r="BP5" s="686"/>
      <c r="BQ5" s="686"/>
      <c r="BR5" s="686"/>
      <c r="BS5" s="687">
        <v>1231</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58456</v>
      </c>
      <c r="S6" s="684"/>
      <c r="T6" s="684"/>
      <c r="U6" s="684"/>
      <c r="V6" s="684"/>
      <c r="W6" s="684"/>
      <c r="X6" s="684"/>
      <c r="Y6" s="685"/>
      <c r="Z6" s="686">
        <v>1.1000000000000001</v>
      </c>
      <c r="AA6" s="686"/>
      <c r="AB6" s="686"/>
      <c r="AC6" s="686"/>
      <c r="AD6" s="687">
        <v>58456</v>
      </c>
      <c r="AE6" s="687"/>
      <c r="AF6" s="687"/>
      <c r="AG6" s="687"/>
      <c r="AH6" s="687"/>
      <c r="AI6" s="687"/>
      <c r="AJ6" s="687"/>
      <c r="AK6" s="687"/>
      <c r="AL6" s="688">
        <v>2.1</v>
      </c>
      <c r="AM6" s="689"/>
      <c r="AN6" s="689"/>
      <c r="AO6" s="690"/>
      <c r="AP6" s="680" t="s">
        <v>227</v>
      </c>
      <c r="AQ6" s="681"/>
      <c r="AR6" s="681"/>
      <c r="AS6" s="681"/>
      <c r="AT6" s="681"/>
      <c r="AU6" s="681"/>
      <c r="AV6" s="681"/>
      <c r="AW6" s="681"/>
      <c r="AX6" s="681"/>
      <c r="AY6" s="681"/>
      <c r="AZ6" s="681"/>
      <c r="BA6" s="681"/>
      <c r="BB6" s="681"/>
      <c r="BC6" s="681"/>
      <c r="BD6" s="681"/>
      <c r="BE6" s="681"/>
      <c r="BF6" s="682"/>
      <c r="BG6" s="683">
        <v>398525</v>
      </c>
      <c r="BH6" s="684"/>
      <c r="BI6" s="684"/>
      <c r="BJ6" s="684"/>
      <c r="BK6" s="684"/>
      <c r="BL6" s="684"/>
      <c r="BM6" s="684"/>
      <c r="BN6" s="685"/>
      <c r="BO6" s="686">
        <v>99.5</v>
      </c>
      <c r="BP6" s="686"/>
      <c r="BQ6" s="686"/>
      <c r="BR6" s="686"/>
      <c r="BS6" s="687">
        <v>1231</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53946</v>
      </c>
      <c r="CS6" s="684"/>
      <c r="CT6" s="684"/>
      <c r="CU6" s="684"/>
      <c r="CV6" s="684"/>
      <c r="CW6" s="684"/>
      <c r="CX6" s="684"/>
      <c r="CY6" s="685"/>
      <c r="CZ6" s="677">
        <v>1.1000000000000001</v>
      </c>
      <c r="DA6" s="678"/>
      <c r="DB6" s="678"/>
      <c r="DC6" s="697"/>
      <c r="DD6" s="692" t="s">
        <v>171</v>
      </c>
      <c r="DE6" s="684"/>
      <c r="DF6" s="684"/>
      <c r="DG6" s="684"/>
      <c r="DH6" s="684"/>
      <c r="DI6" s="684"/>
      <c r="DJ6" s="684"/>
      <c r="DK6" s="684"/>
      <c r="DL6" s="684"/>
      <c r="DM6" s="684"/>
      <c r="DN6" s="684"/>
      <c r="DO6" s="684"/>
      <c r="DP6" s="685"/>
      <c r="DQ6" s="692">
        <v>53946</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372</v>
      </c>
      <c r="S7" s="684"/>
      <c r="T7" s="684"/>
      <c r="U7" s="684"/>
      <c r="V7" s="684"/>
      <c r="W7" s="684"/>
      <c r="X7" s="684"/>
      <c r="Y7" s="685"/>
      <c r="Z7" s="686">
        <v>0</v>
      </c>
      <c r="AA7" s="686"/>
      <c r="AB7" s="686"/>
      <c r="AC7" s="686"/>
      <c r="AD7" s="687">
        <v>372</v>
      </c>
      <c r="AE7" s="687"/>
      <c r="AF7" s="687"/>
      <c r="AG7" s="687"/>
      <c r="AH7" s="687"/>
      <c r="AI7" s="687"/>
      <c r="AJ7" s="687"/>
      <c r="AK7" s="687"/>
      <c r="AL7" s="688">
        <v>0</v>
      </c>
      <c r="AM7" s="689"/>
      <c r="AN7" s="689"/>
      <c r="AO7" s="690"/>
      <c r="AP7" s="680" t="s">
        <v>230</v>
      </c>
      <c r="AQ7" s="681"/>
      <c r="AR7" s="681"/>
      <c r="AS7" s="681"/>
      <c r="AT7" s="681"/>
      <c r="AU7" s="681"/>
      <c r="AV7" s="681"/>
      <c r="AW7" s="681"/>
      <c r="AX7" s="681"/>
      <c r="AY7" s="681"/>
      <c r="AZ7" s="681"/>
      <c r="BA7" s="681"/>
      <c r="BB7" s="681"/>
      <c r="BC7" s="681"/>
      <c r="BD7" s="681"/>
      <c r="BE7" s="681"/>
      <c r="BF7" s="682"/>
      <c r="BG7" s="683">
        <v>171309</v>
      </c>
      <c r="BH7" s="684"/>
      <c r="BI7" s="684"/>
      <c r="BJ7" s="684"/>
      <c r="BK7" s="684"/>
      <c r="BL7" s="684"/>
      <c r="BM7" s="684"/>
      <c r="BN7" s="685"/>
      <c r="BO7" s="686">
        <v>42.8</v>
      </c>
      <c r="BP7" s="686"/>
      <c r="BQ7" s="686"/>
      <c r="BR7" s="686"/>
      <c r="BS7" s="687">
        <v>1231</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1027814</v>
      </c>
      <c r="CS7" s="684"/>
      <c r="CT7" s="684"/>
      <c r="CU7" s="684"/>
      <c r="CV7" s="684"/>
      <c r="CW7" s="684"/>
      <c r="CX7" s="684"/>
      <c r="CY7" s="685"/>
      <c r="CZ7" s="686">
        <v>20.8</v>
      </c>
      <c r="DA7" s="686"/>
      <c r="DB7" s="686"/>
      <c r="DC7" s="686"/>
      <c r="DD7" s="692">
        <v>142880</v>
      </c>
      <c r="DE7" s="684"/>
      <c r="DF7" s="684"/>
      <c r="DG7" s="684"/>
      <c r="DH7" s="684"/>
      <c r="DI7" s="684"/>
      <c r="DJ7" s="684"/>
      <c r="DK7" s="684"/>
      <c r="DL7" s="684"/>
      <c r="DM7" s="684"/>
      <c r="DN7" s="684"/>
      <c r="DO7" s="684"/>
      <c r="DP7" s="685"/>
      <c r="DQ7" s="692">
        <v>743491</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1639</v>
      </c>
      <c r="S8" s="684"/>
      <c r="T8" s="684"/>
      <c r="U8" s="684"/>
      <c r="V8" s="684"/>
      <c r="W8" s="684"/>
      <c r="X8" s="684"/>
      <c r="Y8" s="685"/>
      <c r="Z8" s="686">
        <v>0</v>
      </c>
      <c r="AA8" s="686"/>
      <c r="AB8" s="686"/>
      <c r="AC8" s="686"/>
      <c r="AD8" s="687">
        <v>1639</v>
      </c>
      <c r="AE8" s="687"/>
      <c r="AF8" s="687"/>
      <c r="AG8" s="687"/>
      <c r="AH8" s="687"/>
      <c r="AI8" s="687"/>
      <c r="AJ8" s="687"/>
      <c r="AK8" s="687"/>
      <c r="AL8" s="688">
        <v>0.1</v>
      </c>
      <c r="AM8" s="689"/>
      <c r="AN8" s="689"/>
      <c r="AO8" s="690"/>
      <c r="AP8" s="680" t="s">
        <v>233</v>
      </c>
      <c r="AQ8" s="681"/>
      <c r="AR8" s="681"/>
      <c r="AS8" s="681"/>
      <c r="AT8" s="681"/>
      <c r="AU8" s="681"/>
      <c r="AV8" s="681"/>
      <c r="AW8" s="681"/>
      <c r="AX8" s="681"/>
      <c r="AY8" s="681"/>
      <c r="AZ8" s="681"/>
      <c r="BA8" s="681"/>
      <c r="BB8" s="681"/>
      <c r="BC8" s="681"/>
      <c r="BD8" s="681"/>
      <c r="BE8" s="681"/>
      <c r="BF8" s="682"/>
      <c r="BG8" s="683">
        <v>7936</v>
      </c>
      <c r="BH8" s="684"/>
      <c r="BI8" s="684"/>
      <c r="BJ8" s="684"/>
      <c r="BK8" s="684"/>
      <c r="BL8" s="684"/>
      <c r="BM8" s="684"/>
      <c r="BN8" s="685"/>
      <c r="BO8" s="686">
        <v>2</v>
      </c>
      <c r="BP8" s="686"/>
      <c r="BQ8" s="686"/>
      <c r="BR8" s="686"/>
      <c r="BS8" s="692" t="s">
        <v>171</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935168</v>
      </c>
      <c r="CS8" s="684"/>
      <c r="CT8" s="684"/>
      <c r="CU8" s="684"/>
      <c r="CV8" s="684"/>
      <c r="CW8" s="684"/>
      <c r="CX8" s="684"/>
      <c r="CY8" s="685"/>
      <c r="CZ8" s="686">
        <v>18.899999999999999</v>
      </c>
      <c r="DA8" s="686"/>
      <c r="DB8" s="686"/>
      <c r="DC8" s="686"/>
      <c r="DD8" s="692">
        <v>24191</v>
      </c>
      <c r="DE8" s="684"/>
      <c r="DF8" s="684"/>
      <c r="DG8" s="684"/>
      <c r="DH8" s="684"/>
      <c r="DI8" s="684"/>
      <c r="DJ8" s="684"/>
      <c r="DK8" s="684"/>
      <c r="DL8" s="684"/>
      <c r="DM8" s="684"/>
      <c r="DN8" s="684"/>
      <c r="DO8" s="684"/>
      <c r="DP8" s="685"/>
      <c r="DQ8" s="692">
        <v>573572</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941</v>
      </c>
      <c r="S9" s="684"/>
      <c r="T9" s="684"/>
      <c r="U9" s="684"/>
      <c r="V9" s="684"/>
      <c r="W9" s="684"/>
      <c r="X9" s="684"/>
      <c r="Y9" s="685"/>
      <c r="Z9" s="686">
        <v>0</v>
      </c>
      <c r="AA9" s="686"/>
      <c r="AB9" s="686"/>
      <c r="AC9" s="686"/>
      <c r="AD9" s="687">
        <v>941</v>
      </c>
      <c r="AE9" s="687"/>
      <c r="AF9" s="687"/>
      <c r="AG9" s="687"/>
      <c r="AH9" s="687"/>
      <c r="AI9" s="687"/>
      <c r="AJ9" s="687"/>
      <c r="AK9" s="687"/>
      <c r="AL9" s="688">
        <v>0</v>
      </c>
      <c r="AM9" s="689"/>
      <c r="AN9" s="689"/>
      <c r="AO9" s="690"/>
      <c r="AP9" s="680" t="s">
        <v>236</v>
      </c>
      <c r="AQ9" s="681"/>
      <c r="AR9" s="681"/>
      <c r="AS9" s="681"/>
      <c r="AT9" s="681"/>
      <c r="AU9" s="681"/>
      <c r="AV9" s="681"/>
      <c r="AW9" s="681"/>
      <c r="AX9" s="681"/>
      <c r="AY9" s="681"/>
      <c r="AZ9" s="681"/>
      <c r="BA9" s="681"/>
      <c r="BB9" s="681"/>
      <c r="BC9" s="681"/>
      <c r="BD9" s="681"/>
      <c r="BE9" s="681"/>
      <c r="BF9" s="682"/>
      <c r="BG9" s="683">
        <v>150784</v>
      </c>
      <c r="BH9" s="684"/>
      <c r="BI9" s="684"/>
      <c r="BJ9" s="684"/>
      <c r="BK9" s="684"/>
      <c r="BL9" s="684"/>
      <c r="BM9" s="684"/>
      <c r="BN9" s="685"/>
      <c r="BO9" s="686">
        <v>37.6</v>
      </c>
      <c r="BP9" s="686"/>
      <c r="BQ9" s="686"/>
      <c r="BR9" s="686"/>
      <c r="BS9" s="692" t="s">
        <v>171</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465767</v>
      </c>
      <c r="CS9" s="684"/>
      <c r="CT9" s="684"/>
      <c r="CU9" s="684"/>
      <c r="CV9" s="684"/>
      <c r="CW9" s="684"/>
      <c r="CX9" s="684"/>
      <c r="CY9" s="685"/>
      <c r="CZ9" s="686">
        <v>9.4</v>
      </c>
      <c r="DA9" s="686"/>
      <c r="DB9" s="686"/>
      <c r="DC9" s="686"/>
      <c r="DD9" s="692" t="s">
        <v>171</v>
      </c>
      <c r="DE9" s="684"/>
      <c r="DF9" s="684"/>
      <c r="DG9" s="684"/>
      <c r="DH9" s="684"/>
      <c r="DI9" s="684"/>
      <c r="DJ9" s="684"/>
      <c r="DK9" s="684"/>
      <c r="DL9" s="684"/>
      <c r="DM9" s="684"/>
      <c r="DN9" s="684"/>
      <c r="DO9" s="684"/>
      <c r="DP9" s="685"/>
      <c r="DQ9" s="692">
        <v>358521</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171</v>
      </c>
      <c r="S10" s="684"/>
      <c r="T10" s="684"/>
      <c r="U10" s="684"/>
      <c r="V10" s="684"/>
      <c r="W10" s="684"/>
      <c r="X10" s="684"/>
      <c r="Y10" s="685"/>
      <c r="Z10" s="686" t="s">
        <v>171</v>
      </c>
      <c r="AA10" s="686"/>
      <c r="AB10" s="686"/>
      <c r="AC10" s="686"/>
      <c r="AD10" s="687" t="s">
        <v>171</v>
      </c>
      <c r="AE10" s="687"/>
      <c r="AF10" s="687"/>
      <c r="AG10" s="687"/>
      <c r="AH10" s="687"/>
      <c r="AI10" s="687"/>
      <c r="AJ10" s="687"/>
      <c r="AK10" s="687"/>
      <c r="AL10" s="688" t="s">
        <v>171</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6380</v>
      </c>
      <c r="BH10" s="684"/>
      <c r="BI10" s="684"/>
      <c r="BJ10" s="684"/>
      <c r="BK10" s="684"/>
      <c r="BL10" s="684"/>
      <c r="BM10" s="684"/>
      <c r="BN10" s="685"/>
      <c r="BO10" s="686">
        <v>1.6</v>
      </c>
      <c r="BP10" s="686"/>
      <c r="BQ10" s="686"/>
      <c r="BR10" s="686"/>
      <c r="BS10" s="692" t="s">
        <v>171</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t="s">
        <v>171</v>
      </c>
      <c r="CS10" s="684"/>
      <c r="CT10" s="684"/>
      <c r="CU10" s="684"/>
      <c r="CV10" s="684"/>
      <c r="CW10" s="684"/>
      <c r="CX10" s="684"/>
      <c r="CY10" s="685"/>
      <c r="CZ10" s="686" t="s">
        <v>171</v>
      </c>
      <c r="DA10" s="686"/>
      <c r="DB10" s="686"/>
      <c r="DC10" s="686"/>
      <c r="DD10" s="692" t="s">
        <v>171</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x14ac:dyDescent="0.15">
      <c r="B11" s="680" t="s">
        <v>241</v>
      </c>
      <c r="C11" s="681"/>
      <c r="D11" s="681"/>
      <c r="E11" s="681"/>
      <c r="F11" s="681"/>
      <c r="G11" s="681"/>
      <c r="H11" s="681"/>
      <c r="I11" s="681"/>
      <c r="J11" s="681"/>
      <c r="K11" s="681"/>
      <c r="L11" s="681"/>
      <c r="M11" s="681"/>
      <c r="N11" s="681"/>
      <c r="O11" s="681"/>
      <c r="P11" s="681"/>
      <c r="Q11" s="682"/>
      <c r="R11" s="683">
        <v>76461</v>
      </c>
      <c r="S11" s="684"/>
      <c r="T11" s="684"/>
      <c r="U11" s="684"/>
      <c r="V11" s="684"/>
      <c r="W11" s="684"/>
      <c r="X11" s="684"/>
      <c r="Y11" s="685"/>
      <c r="Z11" s="688">
        <v>1.5</v>
      </c>
      <c r="AA11" s="689"/>
      <c r="AB11" s="689"/>
      <c r="AC11" s="701"/>
      <c r="AD11" s="692">
        <v>76461</v>
      </c>
      <c r="AE11" s="684"/>
      <c r="AF11" s="684"/>
      <c r="AG11" s="684"/>
      <c r="AH11" s="684"/>
      <c r="AI11" s="684"/>
      <c r="AJ11" s="684"/>
      <c r="AK11" s="685"/>
      <c r="AL11" s="688">
        <v>2.7</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6209</v>
      </c>
      <c r="BH11" s="684"/>
      <c r="BI11" s="684"/>
      <c r="BJ11" s="684"/>
      <c r="BK11" s="684"/>
      <c r="BL11" s="684"/>
      <c r="BM11" s="684"/>
      <c r="BN11" s="685"/>
      <c r="BO11" s="686">
        <v>1.6</v>
      </c>
      <c r="BP11" s="686"/>
      <c r="BQ11" s="686"/>
      <c r="BR11" s="686"/>
      <c r="BS11" s="692">
        <v>1231</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296044</v>
      </c>
      <c r="CS11" s="684"/>
      <c r="CT11" s="684"/>
      <c r="CU11" s="684"/>
      <c r="CV11" s="684"/>
      <c r="CW11" s="684"/>
      <c r="CX11" s="684"/>
      <c r="CY11" s="685"/>
      <c r="CZ11" s="686">
        <v>6</v>
      </c>
      <c r="DA11" s="686"/>
      <c r="DB11" s="686"/>
      <c r="DC11" s="686"/>
      <c r="DD11" s="692">
        <v>140908</v>
      </c>
      <c r="DE11" s="684"/>
      <c r="DF11" s="684"/>
      <c r="DG11" s="684"/>
      <c r="DH11" s="684"/>
      <c r="DI11" s="684"/>
      <c r="DJ11" s="684"/>
      <c r="DK11" s="684"/>
      <c r="DL11" s="684"/>
      <c r="DM11" s="684"/>
      <c r="DN11" s="684"/>
      <c r="DO11" s="684"/>
      <c r="DP11" s="685"/>
      <c r="DQ11" s="692">
        <v>144761</v>
      </c>
      <c r="DR11" s="684"/>
      <c r="DS11" s="684"/>
      <c r="DT11" s="684"/>
      <c r="DU11" s="684"/>
      <c r="DV11" s="684"/>
      <c r="DW11" s="684"/>
      <c r="DX11" s="684"/>
      <c r="DY11" s="684"/>
      <c r="DZ11" s="684"/>
      <c r="EA11" s="684"/>
      <c r="EB11" s="684"/>
      <c r="EC11" s="693"/>
    </row>
    <row r="12" spans="2:143" ht="11.25" customHeight="1" x14ac:dyDescent="0.15">
      <c r="B12" s="680" t="s">
        <v>244</v>
      </c>
      <c r="C12" s="681"/>
      <c r="D12" s="681"/>
      <c r="E12" s="681"/>
      <c r="F12" s="681"/>
      <c r="G12" s="681"/>
      <c r="H12" s="681"/>
      <c r="I12" s="681"/>
      <c r="J12" s="681"/>
      <c r="K12" s="681"/>
      <c r="L12" s="681"/>
      <c r="M12" s="681"/>
      <c r="N12" s="681"/>
      <c r="O12" s="681"/>
      <c r="P12" s="681"/>
      <c r="Q12" s="682"/>
      <c r="R12" s="683" t="s">
        <v>171</v>
      </c>
      <c r="S12" s="684"/>
      <c r="T12" s="684"/>
      <c r="U12" s="684"/>
      <c r="V12" s="684"/>
      <c r="W12" s="684"/>
      <c r="X12" s="684"/>
      <c r="Y12" s="685"/>
      <c r="Z12" s="686" t="s">
        <v>171</v>
      </c>
      <c r="AA12" s="686"/>
      <c r="AB12" s="686"/>
      <c r="AC12" s="686"/>
      <c r="AD12" s="687" t="s">
        <v>171</v>
      </c>
      <c r="AE12" s="687"/>
      <c r="AF12" s="687"/>
      <c r="AG12" s="687"/>
      <c r="AH12" s="687"/>
      <c r="AI12" s="687"/>
      <c r="AJ12" s="687"/>
      <c r="AK12" s="687"/>
      <c r="AL12" s="688" t="s">
        <v>128</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191798</v>
      </c>
      <c r="BH12" s="684"/>
      <c r="BI12" s="684"/>
      <c r="BJ12" s="684"/>
      <c r="BK12" s="684"/>
      <c r="BL12" s="684"/>
      <c r="BM12" s="684"/>
      <c r="BN12" s="685"/>
      <c r="BO12" s="686">
        <v>47.9</v>
      </c>
      <c r="BP12" s="686"/>
      <c r="BQ12" s="686"/>
      <c r="BR12" s="686"/>
      <c r="BS12" s="692" t="s">
        <v>171</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125454</v>
      </c>
      <c r="CS12" s="684"/>
      <c r="CT12" s="684"/>
      <c r="CU12" s="684"/>
      <c r="CV12" s="684"/>
      <c r="CW12" s="684"/>
      <c r="CX12" s="684"/>
      <c r="CY12" s="685"/>
      <c r="CZ12" s="686">
        <v>2.5</v>
      </c>
      <c r="DA12" s="686"/>
      <c r="DB12" s="686"/>
      <c r="DC12" s="686"/>
      <c r="DD12" s="692">
        <v>9096</v>
      </c>
      <c r="DE12" s="684"/>
      <c r="DF12" s="684"/>
      <c r="DG12" s="684"/>
      <c r="DH12" s="684"/>
      <c r="DI12" s="684"/>
      <c r="DJ12" s="684"/>
      <c r="DK12" s="684"/>
      <c r="DL12" s="684"/>
      <c r="DM12" s="684"/>
      <c r="DN12" s="684"/>
      <c r="DO12" s="684"/>
      <c r="DP12" s="685"/>
      <c r="DQ12" s="692">
        <v>124085</v>
      </c>
      <c r="DR12" s="684"/>
      <c r="DS12" s="684"/>
      <c r="DT12" s="684"/>
      <c r="DU12" s="684"/>
      <c r="DV12" s="684"/>
      <c r="DW12" s="684"/>
      <c r="DX12" s="684"/>
      <c r="DY12" s="684"/>
      <c r="DZ12" s="684"/>
      <c r="EA12" s="684"/>
      <c r="EB12" s="684"/>
      <c r="EC12" s="693"/>
    </row>
    <row r="13" spans="2:143" ht="11.25" customHeight="1" x14ac:dyDescent="0.15">
      <c r="B13" s="680" t="s">
        <v>247</v>
      </c>
      <c r="C13" s="681"/>
      <c r="D13" s="681"/>
      <c r="E13" s="681"/>
      <c r="F13" s="681"/>
      <c r="G13" s="681"/>
      <c r="H13" s="681"/>
      <c r="I13" s="681"/>
      <c r="J13" s="681"/>
      <c r="K13" s="681"/>
      <c r="L13" s="681"/>
      <c r="M13" s="681"/>
      <c r="N13" s="681"/>
      <c r="O13" s="681"/>
      <c r="P13" s="681"/>
      <c r="Q13" s="682"/>
      <c r="R13" s="683" t="s">
        <v>171</v>
      </c>
      <c r="S13" s="684"/>
      <c r="T13" s="684"/>
      <c r="U13" s="684"/>
      <c r="V13" s="684"/>
      <c r="W13" s="684"/>
      <c r="X13" s="684"/>
      <c r="Y13" s="685"/>
      <c r="Z13" s="686" t="s">
        <v>171</v>
      </c>
      <c r="AA13" s="686"/>
      <c r="AB13" s="686"/>
      <c r="AC13" s="686"/>
      <c r="AD13" s="687" t="s">
        <v>171</v>
      </c>
      <c r="AE13" s="687"/>
      <c r="AF13" s="687"/>
      <c r="AG13" s="687"/>
      <c r="AH13" s="687"/>
      <c r="AI13" s="687"/>
      <c r="AJ13" s="687"/>
      <c r="AK13" s="687"/>
      <c r="AL13" s="688" t="s">
        <v>171</v>
      </c>
      <c r="AM13" s="689"/>
      <c r="AN13" s="689"/>
      <c r="AO13" s="690"/>
      <c r="AP13" s="680" t="s">
        <v>248</v>
      </c>
      <c r="AQ13" s="681"/>
      <c r="AR13" s="681"/>
      <c r="AS13" s="681"/>
      <c r="AT13" s="681"/>
      <c r="AU13" s="681"/>
      <c r="AV13" s="681"/>
      <c r="AW13" s="681"/>
      <c r="AX13" s="681"/>
      <c r="AY13" s="681"/>
      <c r="AZ13" s="681"/>
      <c r="BA13" s="681"/>
      <c r="BB13" s="681"/>
      <c r="BC13" s="681"/>
      <c r="BD13" s="681"/>
      <c r="BE13" s="681"/>
      <c r="BF13" s="682"/>
      <c r="BG13" s="683">
        <v>191798</v>
      </c>
      <c r="BH13" s="684"/>
      <c r="BI13" s="684"/>
      <c r="BJ13" s="684"/>
      <c r="BK13" s="684"/>
      <c r="BL13" s="684"/>
      <c r="BM13" s="684"/>
      <c r="BN13" s="685"/>
      <c r="BO13" s="686">
        <v>47.9</v>
      </c>
      <c r="BP13" s="686"/>
      <c r="BQ13" s="686"/>
      <c r="BR13" s="686"/>
      <c r="BS13" s="692" t="s">
        <v>171</v>
      </c>
      <c r="BT13" s="684"/>
      <c r="BU13" s="684"/>
      <c r="BV13" s="684"/>
      <c r="BW13" s="684"/>
      <c r="BX13" s="684"/>
      <c r="BY13" s="684"/>
      <c r="BZ13" s="684"/>
      <c r="CA13" s="684"/>
      <c r="CB13" s="693"/>
      <c r="CD13" s="698" t="s">
        <v>249</v>
      </c>
      <c r="CE13" s="699"/>
      <c r="CF13" s="699"/>
      <c r="CG13" s="699"/>
      <c r="CH13" s="699"/>
      <c r="CI13" s="699"/>
      <c r="CJ13" s="699"/>
      <c r="CK13" s="699"/>
      <c r="CL13" s="699"/>
      <c r="CM13" s="699"/>
      <c r="CN13" s="699"/>
      <c r="CO13" s="699"/>
      <c r="CP13" s="699"/>
      <c r="CQ13" s="700"/>
      <c r="CR13" s="683">
        <v>375214</v>
      </c>
      <c r="CS13" s="684"/>
      <c r="CT13" s="684"/>
      <c r="CU13" s="684"/>
      <c r="CV13" s="684"/>
      <c r="CW13" s="684"/>
      <c r="CX13" s="684"/>
      <c r="CY13" s="685"/>
      <c r="CZ13" s="686">
        <v>7.6</v>
      </c>
      <c r="DA13" s="686"/>
      <c r="DB13" s="686"/>
      <c r="DC13" s="686"/>
      <c r="DD13" s="692">
        <v>318101</v>
      </c>
      <c r="DE13" s="684"/>
      <c r="DF13" s="684"/>
      <c r="DG13" s="684"/>
      <c r="DH13" s="684"/>
      <c r="DI13" s="684"/>
      <c r="DJ13" s="684"/>
      <c r="DK13" s="684"/>
      <c r="DL13" s="684"/>
      <c r="DM13" s="684"/>
      <c r="DN13" s="684"/>
      <c r="DO13" s="684"/>
      <c r="DP13" s="685"/>
      <c r="DQ13" s="692">
        <v>88587</v>
      </c>
      <c r="DR13" s="684"/>
      <c r="DS13" s="684"/>
      <c r="DT13" s="684"/>
      <c r="DU13" s="684"/>
      <c r="DV13" s="684"/>
      <c r="DW13" s="684"/>
      <c r="DX13" s="684"/>
      <c r="DY13" s="684"/>
      <c r="DZ13" s="684"/>
      <c r="EA13" s="684"/>
      <c r="EB13" s="684"/>
      <c r="EC13" s="693"/>
    </row>
    <row r="14" spans="2:143" ht="11.25" customHeight="1" x14ac:dyDescent="0.15">
      <c r="B14" s="680" t="s">
        <v>250</v>
      </c>
      <c r="C14" s="681"/>
      <c r="D14" s="681"/>
      <c r="E14" s="681"/>
      <c r="F14" s="681"/>
      <c r="G14" s="681"/>
      <c r="H14" s="681"/>
      <c r="I14" s="681"/>
      <c r="J14" s="681"/>
      <c r="K14" s="681"/>
      <c r="L14" s="681"/>
      <c r="M14" s="681"/>
      <c r="N14" s="681"/>
      <c r="O14" s="681"/>
      <c r="P14" s="681"/>
      <c r="Q14" s="682"/>
      <c r="R14" s="683">
        <v>7815</v>
      </c>
      <c r="S14" s="684"/>
      <c r="T14" s="684"/>
      <c r="U14" s="684"/>
      <c r="V14" s="684"/>
      <c r="W14" s="684"/>
      <c r="X14" s="684"/>
      <c r="Y14" s="685"/>
      <c r="Z14" s="686">
        <v>0.2</v>
      </c>
      <c r="AA14" s="686"/>
      <c r="AB14" s="686"/>
      <c r="AC14" s="686"/>
      <c r="AD14" s="687">
        <v>7815</v>
      </c>
      <c r="AE14" s="687"/>
      <c r="AF14" s="687"/>
      <c r="AG14" s="687"/>
      <c r="AH14" s="687"/>
      <c r="AI14" s="687"/>
      <c r="AJ14" s="687"/>
      <c r="AK14" s="687"/>
      <c r="AL14" s="688">
        <v>0.3</v>
      </c>
      <c r="AM14" s="689"/>
      <c r="AN14" s="689"/>
      <c r="AO14" s="690"/>
      <c r="AP14" s="680" t="s">
        <v>251</v>
      </c>
      <c r="AQ14" s="681"/>
      <c r="AR14" s="681"/>
      <c r="AS14" s="681"/>
      <c r="AT14" s="681"/>
      <c r="AU14" s="681"/>
      <c r="AV14" s="681"/>
      <c r="AW14" s="681"/>
      <c r="AX14" s="681"/>
      <c r="AY14" s="681"/>
      <c r="AZ14" s="681"/>
      <c r="BA14" s="681"/>
      <c r="BB14" s="681"/>
      <c r="BC14" s="681"/>
      <c r="BD14" s="681"/>
      <c r="BE14" s="681"/>
      <c r="BF14" s="682"/>
      <c r="BG14" s="683">
        <v>19576</v>
      </c>
      <c r="BH14" s="684"/>
      <c r="BI14" s="684"/>
      <c r="BJ14" s="684"/>
      <c r="BK14" s="684"/>
      <c r="BL14" s="684"/>
      <c r="BM14" s="684"/>
      <c r="BN14" s="685"/>
      <c r="BO14" s="686">
        <v>4.9000000000000004</v>
      </c>
      <c r="BP14" s="686"/>
      <c r="BQ14" s="686"/>
      <c r="BR14" s="686"/>
      <c r="BS14" s="692" t="s">
        <v>171</v>
      </c>
      <c r="BT14" s="684"/>
      <c r="BU14" s="684"/>
      <c r="BV14" s="684"/>
      <c r="BW14" s="684"/>
      <c r="BX14" s="684"/>
      <c r="BY14" s="684"/>
      <c r="BZ14" s="684"/>
      <c r="CA14" s="684"/>
      <c r="CB14" s="693"/>
      <c r="CD14" s="698" t="s">
        <v>252</v>
      </c>
      <c r="CE14" s="699"/>
      <c r="CF14" s="699"/>
      <c r="CG14" s="699"/>
      <c r="CH14" s="699"/>
      <c r="CI14" s="699"/>
      <c r="CJ14" s="699"/>
      <c r="CK14" s="699"/>
      <c r="CL14" s="699"/>
      <c r="CM14" s="699"/>
      <c r="CN14" s="699"/>
      <c r="CO14" s="699"/>
      <c r="CP14" s="699"/>
      <c r="CQ14" s="700"/>
      <c r="CR14" s="683">
        <v>231323</v>
      </c>
      <c r="CS14" s="684"/>
      <c r="CT14" s="684"/>
      <c r="CU14" s="684"/>
      <c r="CV14" s="684"/>
      <c r="CW14" s="684"/>
      <c r="CX14" s="684"/>
      <c r="CY14" s="685"/>
      <c r="CZ14" s="686">
        <v>4.7</v>
      </c>
      <c r="DA14" s="686"/>
      <c r="DB14" s="686"/>
      <c r="DC14" s="686"/>
      <c r="DD14" s="692">
        <v>64463</v>
      </c>
      <c r="DE14" s="684"/>
      <c r="DF14" s="684"/>
      <c r="DG14" s="684"/>
      <c r="DH14" s="684"/>
      <c r="DI14" s="684"/>
      <c r="DJ14" s="684"/>
      <c r="DK14" s="684"/>
      <c r="DL14" s="684"/>
      <c r="DM14" s="684"/>
      <c r="DN14" s="684"/>
      <c r="DO14" s="684"/>
      <c r="DP14" s="685"/>
      <c r="DQ14" s="692">
        <v>161995</v>
      </c>
      <c r="DR14" s="684"/>
      <c r="DS14" s="684"/>
      <c r="DT14" s="684"/>
      <c r="DU14" s="684"/>
      <c r="DV14" s="684"/>
      <c r="DW14" s="684"/>
      <c r="DX14" s="684"/>
      <c r="DY14" s="684"/>
      <c r="DZ14" s="684"/>
      <c r="EA14" s="684"/>
      <c r="EB14" s="684"/>
      <c r="EC14" s="693"/>
    </row>
    <row r="15" spans="2:143" ht="11.25" customHeight="1" x14ac:dyDescent="0.15">
      <c r="B15" s="680" t="s">
        <v>253</v>
      </c>
      <c r="C15" s="681"/>
      <c r="D15" s="681"/>
      <c r="E15" s="681"/>
      <c r="F15" s="681"/>
      <c r="G15" s="681"/>
      <c r="H15" s="681"/>
      <c r="I15" s="681"/>
      <c r="J15" s="681"/>
      <c r="K15" s="681"/>
      <c r="L15" s="681"/>
      <c r="M15" s="681"/>
      <c r="N15" s="681"/>
      <c r="O15" s="681"/>
      <c r="P15" s="681"/>
      <c r="Q15" s="682"/>
      <c r="R15" s="683" t="s">
        <v>171</v>
      </c>
      <c r="S15" s="684"/>
      <c r="T15" s="684"/>
      <c r="U15" s="684"/>
      <c r="V15" s="684"/>
      <c r="W15" s="684"/>
      <c r="X15" s="684"/>
      <c r="Y15" s="685"/>
      <c r="Z15" s="686" t="s">
        <v>171</v>
      </c>
      <c r="AA15" s="686"/>
      <c r="AB15" s="686"/>
      <c r="AC15" s="686"/>
      <c r="AD15" s="687" t="s">
        <v>171</v>
      </c>
      <c r="AE15" s="687"/>
      <c r="AF15" s="687"/>
      <c r="AG15" s="687"/>
      <c r="AH15" s="687"/>
      <c r="AI15" s="687"/>
      <c r="AJ15" s="687"/>
      <c r="AK15" s="687"/>
      <c r="AL15" s="688" t="s">
        <v>128</v>
      </c>
      <c r="AM15" s="689"/>
      <c r="AN15" s="689"/>
      <c r="AO15" s="690"/>
      <c r="AP15" s="680" t="s">
        <v>254</v>
      </c>
      <c r="AQ15" s="681"/>
      <c r="AR15" s="681"/>
      <c r="AS15" s="681"/>
      <c r="AT15" s="681"/>
      <c r="AU15" s="681"/>
      <c r="AV15" s="681"/>
      <c r="AW15" s="681"/>
      <c r="AX15" s="681"/>
      <c r="AY15" s="681"/>
      <c r="AZ15" s="681"/>
      <c r="BA15" s="681"/>
      <c r="BB15" s="681"/>
      <c r="BC15" s="681"/>
      <c r="BD15" s="681"/>
      <c r="BE15" s="681"/>
      <c r="BF15" s="682"/>
      <c r="BG15" s="683">
        <v>15842</v>
      </c>
      <c r="BH15" s="684"/>
      <c r="BI15" s="684"/>
      <c r="BJ15" s="684"/>
      <c r="BK15" s="684"/>
      <c r="BL15" s="684"/>
      <c r="BM15" s="684"/>
      <c r="BN15" s="685"/>
      <c r="BO15" s="686">
        <v>4</v>
      </c>
      <c r="BP15" s="686"/>
      <c r="BQ15" s="686"/>
      <c r="BR15" s="686"/>
      <c r="BS15" s="692" t="s">
        <v>171</v>
      </c>
      <c r="BT15" s="684"/>
      <c r="BU15" s="684"/>
      <c r="BV15" s="684"/>
      <c r="BW15" s="684"/>
      <c r="BX15" s="684"/>
      <c r="BY15" s="684"/>
      <c r="BZ15" s="684"/>
      <c r="CA15" s="684"/>
      <c r="CB15" s="693"/>
      <c r="CD15" s="698" t="s">
        <v>255</v>
      </c>
      <c r="CE15" s="699"/>
      <c r="CF15" s="699"/>
      <c r="CG15" s="699"/>
      <c r="CH15" s="699"/>
      <c r="CI15" s="699"/>
      <c r="CJ15" s="699"/>
      <c r="CK15" s="699"/>
      <c r="CL15" s="699"/>
      <c r="CM15" s="699"/>
      <c r="CN15" s="699"/>
      <c r="CO15" s="699"/>
      <c r="CP15" s="699"/>
      <c r="CQ15" s="700"/>
      <c r="CR15" s="683">
        <v>619841</v>
      </c>
      <c r="CS15" s="684"/>
      <c r="CT15" s="684"/>
      <c r="CU15" s="684"/>
      <c r="CV15" s="684"/>
      <c r="CW15" s="684"/>
      <c r="CX15" s="684"/>
      <c r="CY15" s="685"/>
      <c r="CZ15" s="686">
        <v>12.6</v>
      </c>
      <c r="DA15" s="686"/>
      <c r="DB15" s="686"/>
      <c r="DC15" s="686"/>
      <c r="DD15" s="692">
        <v>303219</v>
      </c>
      <c r="DE15" s="684"/>
      <c r="DF15" s="684"/>
      <c r="DG15" s="684"/>
      <c r="DH15" s="684"/>
      <c r="DI15" s="684"/>
      <c r="DJ15" s="684"/>
      <c r="DK15" s="684"/>
      <c r="DL15" s="684"/>
      <c r="DM15" s="684"/>
      <c r="DN15" s="684"/>
      <c r="DO15" s="684"/>
      <c r="DP15" s="685"/>
      <c r="DQ15" s="692">
        <v>358973</v>
      </c>
      <c r="DR15" s="684"/>
      <c r="DS15" s="684"/>
      <c r="DT15" s="684"/>
      <c r="DU15" s="684"/>
      <c r="DV15" s="684"/>
      <c r="DW15" s="684"/>
      <c r="DX15" s="684"/>
      <c r="DY15" s="684"/>
      <c r="DZ15" s="684"/>
      <c r="EA15" s="684"/>
      <c r="EB15" s="684"/>
      <c r="EC15" s="693"/>
    </row>
    <row r="16" spans="2:143" ht="11.25" customHeight="1" x14ac:dyDescent="0.15">
      <c r="B16" s="680" t="s">
        <v>256</v>
      </c>
      <c r="C16" s="681"/>
      <c r="D16" s="681"/>
      <c r="E16" s="681"/>
      <c r="F16" s="681"/>
      <c r="G16" s="681"/>
      <c r="H16" s="681"/>
      <c r="I16" s="681"/>
      <c r="J16" s="681"/>
      <c r="K16" s="681"/>
      <c r="L16" s="681"/>
      <c r="M16" s="681"/>
      <c r="N16" s="681"/>
      <c r="O16" s="681"/>
      <c r="P16" s="681"/>
      <c r="Q16" s="682"/>
      <c r="R16" s="683">
        <v>1896</v>
      </c>
      <c r="S16" s="684"/>
      <c r="T16" s="684"/>
      <c r="U16" s="684"/>
      <c r="V16" s="684"/>
      <c r="W16" s="684"/>
      <c r="X16" s="684"/>
      <c r="Y16" s="685"/>
      <c r="Z16" s="686">
        <v>0</v>
      </c>
      <c r="AA16" s="686"/>
      <c r="AB16" s="686"/>
      <c r="AC16" s="686"/>
      <c r="AD16" s="687">
        <v>1896</v>
      </c>
      <c r="AE16" s="687"/>
      <c r="AF16" s="687"/>
      <c r="AG16" s="687"/>
      <c r="AH16" s="687"/>
      <c r="AI16" s="687"/>
      <c r="AJ16" s="687"/>
      <c r="AK16" s="687"/>
      <c r="AL16" s="688">
        <v>0.1</v>
      </c>
      <c r="AM16" s="689"/>
      <c r="AN16" s="689"/>
      <c r="AO16" s="690"/>
      <c r="AP16" s="680" t="s">
        <v>257</v>
      </c>
      <c r="AQ16" s="681"/>
      <c r="AR16" s="681"/>
      <c r="AS16" s="681"/>
      <c r="AT16" s="681"/>
      <c r="AU16" s="681"/>
      <c r="AV16" s="681"/>
      <c r="AW16" s="681"/>
      <c r="AX16" s="681"/>
      <c r="AY16" s="681"/>
      <c r="AZ16" s="681"/>
      <c r="BA16" s="681"/>
      <c r="BB16" s="681"/>
      <c r="BC16" s="681"/>
      <c r="BD16" s="681"/>
      <c r="BE16" s="681"/>
      <c r="BF16" s="682"/>
      <c r="BG16" s="683" t="s">
        <v>171</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258</v>
      </c>
      <c r="CE16" s="699"/>
      <c r="CF16" s="699"/>
      <c r="CG16" s="699"/>
      <c r="CH16" s="699"/>
      <c r="CI16" s="699"/>
      <c r="CJ16" s="699"/>
      <c r="CK16" s="699"/>
      <c r="CL16" s="699"/>
      <c r="CM16" s="699"/>
      <c r="CN16" s="699"/>
      <c r="CO16" s="699"/>
      <c r="CP16" s="699"/>
      <c r="CQ16" s="700"/>
      <c r="CR16" s="683">
        <v>115475</v>
      </c>
      <c r="CS16" s="684"/>
      <c r="CT16" s="684"/>
      <c r="CU16" s="684"/>
      <c r="CV16" s="684"/>
      <c r="CW16" s="684"/>
      <c r="CX16" s="684"/>
      <c r="CY16" s="685"/>
      <c r="CZ16" s="686">
        <v>2.2999999999999998</v>
      </c>
      <c r="DA16" s="686"/>
      <c r="DB16" s="686"/>
      <c r="DC16" s="686"/>
      <c r="DD16" s="692" t="s">
        <v>171</v>
      </c>
      <c r="DE16" s="684"/>
      <c r="DF16" s="684"/>
      <c r="DG16" s="684"/>
      <c r="DH16" s="684"/>
      <c r="DI16" s="684"/>
      <c r="DJ16" s="684"/>
      <c r="DK16" s="684"/>
      <c r="DL16" s="684"/>
      <c r="DM16" s="684"/>
      <c r="DN16" s="684"/>
      <c r="DO16" s="684"/>
      <c r="DP16" s="685"/>
      <c r="DQ16" s="692">
        <v>22851</v>
      </c>
      <c r="DR16" s="684"/>
      <c r="DS16" s="684"/>
      <c r="DT16" s="684"/>
      <c r="DU16" s="684"/>
      <c r="DV16" s="684"/>
      <c r="DW16" s="684"/>
      <c r="DX16" s="684"/>
      <c r="DY16" s="684"/>
      <c r="DZ16" s="684"/>
      <c r="EA16" s="684"/>
      <c r="EB16" s="684"/>
      <c r="EC16" s="693"/>
    </row>
    <row r="17" spans="2:133" ht="11.25" customHeight="1" x14ac:dyDescent="0.15">
      <c r="B17" s="680" t="s">
        <v>259</v>
      </c>
      <c r="C17" s="681"/>
      <c r="D17" s="681"/>
      <c r="E17" s="681"/>
      <c r="F17" s="681"/>
      <c r="G17" s="681"/>
      <c r="H17" s="681"/>
      <c r="I17" s="681"/>
      <c r="J17" s="681"/>
      <c r="K17" s="681"/>
      <c r="L17" s="681"/>
      <c r="M17" s="681"/>
      <c r="N17" s="681"/>
      <c r="O17" s="681"/>
      <c r="P17" s="681"/>
      <c r="Q17" s="682"/>
      <c r="R17" s="683">
        <v>7459</v>
      </c>
      <c r="S17" s="684"/>
      <c r="T17" s="684"/>
      <c r="U17" s="684"/>
      <c r="V17" s="684"/>
      <c r="W17" s="684"/>
      <c r="X17" s="684"/>
      <c r="Y17" s="685"/>
      <c r="Z17" s="686">
        <v>0.1</v>
      </c>
      <c r="AA17" s="686"/>
      <c r="AB17" s="686"/>
      <c r="AC17" s="686"/>
      <c r="AD17" s="687">
        <v>7459</v>
      </c>
      <c r="AE17" s="687"/>
      <c r="AF17" s="687"/>
      <c r="AG17" s="687"/>
      <c r="AH17" s="687"/>
      <c r="AI17" s="687"/>
      <c r="AJ17" s="687"/>
      <c r="AK17" s="687"/>
      <c r="AL17" s="688">
        <v>0.3</v>
      </c>
      <c r="AM17" s="689"/>
      <c r="AN17" s="689"/>
      <c r="AO17" s="690"/>
      <c r="AP17" s="680" t="s">
        <v>260</v>
      </c>
      <c r="AQ17" s="681"/>
      <c r="AR17" s="681"/>
      <c r="AS17" s="681"/>
      <c r="AT17" s="681"/>
      <c r="AU17" s="681"/>
      <c r="AV17" s="681"/>
      <c r="AW17" s="681"/>
      <c r="AX17" s="681"/>
      <c r="AY17" s="681"/>
      <c r="AZ17" s="681"/>
      <c r="BA17" s="681"/>
      <c r="BB17" s="681"/>
      <c r="BC17" s="681"/>
      <c r="BD17" s="681"/>
      <c r="BE17" s="681"/>
      <c r="BF17" s="682"/>
      <c r="BG17" s="683" t="s">
        <v>171</v>
      </c>
      <c r="BH17" s="684"/>
      <c r="BI17" s="684"/>
      <c r="BJ17" s="684"/>
      <c r="BK17" s="684"/>
      <c r="BL17" s="684"/>
      <c r="BM17" s="684"/>
      <c r="BN17" s="685"/>
      <c r="BO17" s="686" t="s">
        <v>171</v>
      </c>
      <c r="BP17" s="686"/>
      <c r="BQ17" s="686"/>
      <c r="BR17" s="686"/>
      <c r="BS17" s="692" t="s">
        <v>171</v>
      </c>
      <c r="BT17" s="684"/>
      <c r="BU17" s="684"/>
      <c r="BV17" s="684"/>
      <c r="BW17" s="684"/>
      <c r="BX17" s="684"/>
      <c r="BY17" s="684"/>
      <c r="BZ17" s="684"/>
      <c r="CA17" s="684"/>
      <c r="CB17" s="693"/>
      <c r="CD17" s="698" t="s">
        <v>261</v>
      </c>
      <c r="CE17" s="699"/>
      <c r="CF17" s="699"/>
      <c r="CG17" s="699"/>
      <c r="CH17" s="699"/>
      <c r="CI17" s="699"/>
      <c r="CJ17" s="699"/>
      <c r="CK17" s="699"/>
      <c r="CL17" s="699"/>
      <c r="CM17" s="699"/>
      <c r="CN17" s="699"/>
      <c r="CO17" s="699"/>
      <c r="CP17" s="699"/>
      <c r="CQ17" s="700"/>
      <c r="CR17" s="683">
        <v>689249</v>
      </c>
      <c r="CS17" s="684"/>
      <c r="CT17" s="684"/>
      <c r="CU17" s="684"/>
      <c r="CV17" s="684"/>
      <c r="CW17" s="684"/>
      <c r="CX17" s="684"/>
      <c r="CY17" s="685"/>
      <c r="CZ17" s="686">
        <v>14</v>
      </c>
      <c r="DA17" s="686"/>
      <c r="DB17" s="686"/>
      <c r="DC17" s="686"/>
      <c r="DD17" s="692" t="s">
        <v>171</v>
      </c>
      <c r="DE17" s="684"/>
      <c r="DF17" s="684"/>
      <c r="DG17" s="684"/>
      <c r="DH17" s="684"/>
      <c r="DI17" s="684"/>
      <c r="DJ17" s="684"/>
      <c r="DK17" s="684"/>
      <c r="DL17" s="684"/>
      <c r="DM17" s="684"/>
      <c r="DN17" s="684"/>
      <c r="DO17" s="684"/>
      <c r="DP17" s="685"/>
      <c r="DQ17" s="692">
        <v>680146</v>
      </c>
      <c r="DR17" s="684"/>
      <c r="DS17" s="684"/>
      <c r="DT17" s="684"/>
      <c r="DU17" s="684"/>
      <c r="DV17" s="684"/>
      <c r="DW17" s="684"/>
      <c r="DX17" s="684"/>
      <c r="DY17" s="684"/>
      <c r="DZ17" s="684"/>
      <c r="EA17" s="684"/>
      <c r="EB17" s="684"/>
      <c r="EC17" s="693"/>
    </row>
    <row r="18" spans="2:133" ht="11.25" customHeight="1" x14ac:dyDescent="0.15">
      <c r="B18" s="680" t="s">
        <v>262</v>
      </c>
      <c r="C18" s="681"/>
      <c r="D18" s="681"/>
      <c r="E18" s="681"/>
      <c r="F18" s="681"/>
      <c r="G18" s="681"/>
      <c r="H18" s="681"/>
      <c r="I18" s="681"/>
      <c r="J18" s="681"/>
      <c r="K18" s="681"/>
      <c r="L18" s="681"/>
      <c r="M18" s="681"/>
      <c r="N18" s="681"/>
      <c r="O18" s="681"/>
      <c r="P18" s="681"/>
      <c r="Q18" s="682"/>
      <c r="R18" s="683">
        <v>1169</v>
      </c>
      <c r="S18" s="684"/>
      <c r="T18" s="684"/>
      <c r="U18" s="684"/>
      <c r="V18" s="684"/>
      <c r="W18" s="684"/>
      <c r="X18" s="684"/>
      <c r="Y18" s="685"/>
      <c r="Z18" s="686">
        <v>0</v>
      </c>
      <c r="AA18" s="686"/>
      <c r="AB18" s="686"/>
      <c r="AC18" s="686"/>
      <c r="AD18" s="687">
        <v>1169</v>
      </c>
      <c r="AE18" s="687"/>
      <c r="AF18" s="687"/>
      <c r="AG18" s="687"/>
      <c r="AH18" s="687"/>
      <c r="AI18" s="687"/>
      <c r="AJ18" s="687"/>
      <c r="AK18" s="687"/>
      <c r="AL18" s="688">
        <v>0</v>
      </c>
      <c r="AM18" s="689"/>
      <c r="AN18" s="689"/>
      <c r="AO18" s="690"/>
      <c r="AP18" s="680" t="s">
        <v>263</v>
      </c>
      <c r="AQ18" s="681"/>
      <c r="AR18" s="681"/>
      <c r="AS18" s="681"/>
      <c r="AT18" s="681"/>
      <c r="AU18" s="681"/>
      <c r="AV18" s="681"/>
      <c r="AW18" s="681"/>
      <c r="AX18" s="681"/>
      <c r="AY18" s="681"/>
      <c r="AZ18" s="681"/>
      <c r="BA18" s="681"/>
      <c r="BB18" s="681"/>
      <c r="BC18" s="681"/>
      <c r="BD18" s="681"/>
      <c r="BE18" s="681"/>
      <c r="BF18" s="682"/>
      <c r="BG18" s="683" t="s">
        <v>171</v>
      </c>
      <c r="BH18" s="684"/>
      <c r="BI18" s="684"/>
      <c r="BJ18" s="684"/>
      <c r="BK18" s="684"/>
      <c r="BL18" s="684"/>
      <c r="BM18" s="684"/>
      <c r="BN18" s="685"/>
      <c r="BO18" s="686" t="s">
        <v>171</v>
      </c>
      <c r="BP18" s="686"/>
      <c r="BQ18" s="686"/>
      <c r="BR18" s="686"/>
      <c r="BS18" s="692" t="s">
        <v>171</v>
      </c>
      <c r="BT18" s="684"/>
      <c r="BU18" s="684"/>
      <c r="BV18" s="684"/>
      <c r="BW18" s="684"/>
      <c r="BX18" s="684"/>
      <c r="BY18" s="684"/>
      <c r="BZ18" s="684"/>
      <c r="CA18" s="684"/>
      <c r="CB18" s="693"/>
      <c r="CD18" s="698" t="s">
        <v>264</v>
      </c>
      <c r="CE18" s="699"/>
      <c r="CF18" s="699"/>
      <c r="CG18" s="699"/>
      <c r="CH18" s="699"/>
      <c r="CI18" s="699"/>
      <c r="CJ18" s="699"/>
      <c r="CK18" s="699"/>
      <c r="CL18" s="699"/>
      <c r="CM18" s="699"/>
      <c r="CN18" s="699"/>
      <c r="CO18" s="699"/>
      <c r="CP18" s="699"/>
      <c r="CQ18" s="700"/>
      <c r="CR18" s="683" t="s">
        <v>171</v>
      </c>
      <c r="CS18" s="684"/>
      <c r="CT18" s="684"/>
      <c r="CU18" s="684"/>
      <c r="CV18" s="684"/>
      <c r="CW18" s="684"/>
      <c r="CX18" s="684"/>
      <c r="CY18" s="685"/>
      <c r="CZ18" s="686" t="s">
        <v>171</v>
      </c>
      <c r="DA18" s="686"/>
      <c r="DB18" s="686"/>
      <c r="DC18" s="686"/>
      <c r="DD18" s="692" t="s">
        <v>171</v>
      </c>
      <c r="DE18" s="684"/>
      <c r="DF18" s="684"/>
      <c r="DG18" s="684"/>
      <c r="DH18" s="684"/>
      <c r="DI18" s="684"/>
      <c r="DJ18" s="684"/>
      <c r="DK18" s="684"/>
      <c r="DL18" s="684"/>
      <c r="DM18" s="684"/>
      <c r="DN18" s="684"/>
      <c r="DO18" s="684"/>
      <c r="DP18" s="685"/>
      <c r="DQ18" s="692" t="s">
        <v>171</v>
      </c>
      <c r="DR18" s="684"/>
      <c r="DS18" s="684"/>
      <c r="DT18" s="684"/>
      <c r="DU18" s="684"/>
      <c r="DV18" s="684"/>
      <c r="DW18" s="684"/>
      <c r="DX18" s="684"/>
      <c r="DY18" s="684"/>
      <c r="DZ18" s="684"/>
      <c r="EA18" s="684"/>
      <c r="EB18" s="684"/>
      <c r="EC18" s="693"/>
    </row>
    <row r="19" spans="2:133" ht="11.25" customHeight="1" x14ac:dyDescent="0.15">
      <c r="B19" s="680" t="s">
        <v>265</v>
      </c>
      <c r="C19" s="681"/>
      <c r="D19" s="681"/>
      <c r="E19" s="681"/>
      <c r="F19" s="681"/>
      <c r="G19" s="681"/>
      <c r="H19" s="681"/>
      <c r="I19" s="681"/>
      <c r="J19" s="681"/>
      <c r="K19" s="681"/>
      <c r="L19" s="681"/>
      <c r="M19" s="681"/>
      <c r="N19" s="681"/>
      <c r="O19" s="681"/>
      <c r="P19" s="681"/>
      <c r="Q19" s="682"/>
      <c r="R19" s="683">
        <v>1006</v>
      </c>
      <c r="S19" s="684"/>
      <c r="T19" s="684"/>
      <c r="U19" s="684"/>
      <c r="V19" s="684"/>
      <c r="W19" s="684"/>
      <c r="X19" s="684"/>
      <c r="Y19" s="685"/>
      <c r="Z19" s="686">
        <v>0</v>
      </c>
      <c r="AA19" s="686"/>
      <c r="AB19" s="686"/>
      <c r="AC19" s="686"/>
      <c r="AD19" s="687">
        <v>1006</v>
      </c>
      <c r="AE19" s="687"/>
      <c r="AF19" s="687"/>
      <c r="AG19" s="687"/>
      <c r="AH19" s="687"/>
      <c r="AI19" s="687"/>
      <c r="AJ19" s="687"/>
      <c r="AK19" s="687"/>
      <c r="AL19" s="688">
        <v>0</v>
      </c>
      <c r="AM19" s="689"/>
      <c r="AN19" s="689"/>
      <c r="AO19" s="690"/>
      <c r="AP19" s="680" t="s">
        <v>266</v>
      </c>
      <c r="AQ19" s="681"/>
      <c r="AR19" s="681"/>
      <c r="AS19" s="681"/>
      <c r="AT19" s="681"/>
      <c r="AU19" s="681"/>
      <c r="AV19" s="681"/>
      <c r="AW19" s="681"/>
      <c r="AX19" s="681"/>
      <c r="AY19" s="681"/>
      <c r="AZ19" s="681"/>
      <c r="BA19" s="681"/>
      <c r="BB19" s="681"/>
      <c r="BC19" s="681"/>
      <c r="BD19" s="681"/>
      <c r="BE19" s="681"/>
      <c r="BF19" s="682"/>
      <c r="BG19" s="683">
        <v>2049</v>
      </c>
      <c r="BH19" s="684"/>
      <c r="BI19" s="684"/>
      <c r="BJ19" s="684"/>
      <c r="BK19" s="684"/>
      <c r="BL19" s="684"/>
      <c r="BM19" s="684"/>
      <c r="BN19" s="685"/>
      <c r="BO19" s="686">
        <v>0.5</v>
      </c>
      <c r="BP19" s="686"/>
      <c r="BQ19" s="686"/>
      <c r="BR19" s="686"/>
      <c r="BS19" s="692" t="s">
        <v>128</v>
      </c>
      <c r="BT19" s="684"/>
      <c r="BU19" s="684"/>
      <c r="BV19" s="684"/>
      <c r="BW19" s="684"/>
      <c r="BX19" s="684"/>
      <c r="BY19" s="684"/>
      <c r="BZ19" s="684"/>
      <c r="CA19" s="684"/>
      <c r="CB19" s="693"/>
      <c r="CD19" s="698" t="s">
        <v>267</v>
      </c>
      <c r="CE19" s="699"/>
      <c r="CF19" s="699"/>
      <c r="CG19" s="699"/>
      <c r="CH19" s="699"/>
      <c r="CI19" s="699"/>
      <c r="CJ19" s="699"/>
      <c r="CK19" s="699"/>
      <c r="CL19" s="699"/>
      <c r="CM19" s="699"/>
      <c r="CN19" s="699"/>
      <c r="CO19" s="699"/>
      <c r="CP19" s="699"/>
      <c r="CQ19" s="700"/>
      <c r="CR19" s="683" t="s">
        <v>171</v>
      </c>
      <c r="CS19" s="684"/>
      <c r="CT19" s="684"/>
      <c r="CU19" s="684"/>
      <c r="CV19" s="684"/>
      <c r="CW19" s="684"/>
      <c r="CX19" s="684"/>
      <c r="CY19" s="685"/>
      <c r="CZ19" s="686" t="s">
        <v>171</v>
      </c>
      <c r="DA19" s="686"/>
      <c r="DB19" s="686"/>
      <c r="DC19" s="686"/>
      <c r="DD19" s="692" t="s">
        <v>171</v>
      </c>
      <c r="DE19" s="684"/>
      <c r="DF19" s="684"/>
      <c r="DG19" s="684"/>
      <c r="DH19" s="684"/>
      <c r="DI19" s="684"/>
      <c r="DJ19" s="684"/>
      <c r="DK19" s="684"/>
      <c r="DL19" s="684"/>
      <c r="DM19" s="684"/>
      <c r="DN19" s="684"/>
      <c r="DO19" s="684"/>
      <c r="DP19" s="685"/>
      <c r="DQ19" s="692" t="s">
        <v>171</v>
      </c>
      <c r="DR19" s="684"/>
      <c r="DS19" s="684"/>
      <c r="DT19" s="684"/>
      <c r="DU19" s="684"/>
      <c r="DV19" s="684"/>
      <c r="DW19" s="684"/>
      <c r="DX19" s="684"/>
      <c r="DY19" s="684"/>
      <c r="DZ19" s="684"/>
      <c r="EA19" s="684"/>
      <c r="EB19" s="684"/>
      <c r="EC19" s="693"/>
    </row>
    <row r="20" spans="2:133" ht="11.25" customHeight="1" x14ac:dyDescent="0.15">
      <c r="B20" s="680" t="s">
        <v>268</v>
      </c>
      <c r="C20" s="681"/>
      <c r="D20" s="681"/>
      <c r="E20" s="681"/>
      <c r="F20" s="681"/>
      <c r="G20" s="681"/>
      <c r="H20" s="681"/>
      <c r="I20" s="681"/>
      <c r="J20" s="681"/>
      <c r="K20" s="681"/>
      <c r="L20" s="681"/>
      <c r="M20" s="681"/>
      <c r="N20" s="681"/>
      <c r="O20" s="681"/>
      <c r="P20" s="681"/>
      <c r="Q20" s="682"/>
      <c r="R20" s="683">
        <v>155</v>
      </c>
      <c r="S20" s="684"/>
      <c r="T20" s="684"/>
      <c r="U20" s="684"/>
      <c r="V20" s="684"/>
      <c r="W20" s="684"/>
      <c r="X20" s="684"/>
      <c r="Y20" s="685"/>
      <c r="Z20" s="686">
        <v>0</v>
      </c>
      <c r="AA20" s="686"/>
      <c r="AB20" s="686"/>
      <c r="AC20" s="686"/>
      <c r="AD20" s="687">
        <v>155</v>
      </c>
      <c r="AE20" s="687"/>
      <c r="AF20" s="687"/>
      <c r="AG20" s="687"/>
      <c r="AH20" s="687"/>
      <c r="AI20" s="687"/>
      <c r="AJ20" s="687"/>
      <c r="AK20" s="687"/>
      <c r="AL20" s="688">
        <v>0</v>
      </c>
      <c r="AM20" s="689"/>
      <c r="AN20" s="689"/>
      <c r="AO20" s="690"/>
      <c r="AP20" s="680" t="s">
        <v>269</v>
      </c>
      <c r="AQ20" s="681"/>
      <c r="AR20" s="681"/>
      <c r="AS20" s="681"/>
      <c r="AT20" s="681"/>
      <c r="AU20" s="681"/>
      <c r="AV20" s="681"/>
      <c r="AW20" s="681"/>
      <c r="AX20" s="681"/>
      <c r="AY20" s="681"/>
      <c r="AZ20" s="681"/>
      <c r="BA20" s="681"/>
      <c r="BB20" s="681"/>
      <c r="BC20" s="681"/>
      <c r="BD20" s="681"/>
      <c r="BE20" s="681"/>
      <c r="BF20" s="682"/>
      <c r="BG20" s="683">
        <v>2049</v>
      </c>
      <c r="BH20" s="684"/>
      <c r="BI20" s="684"/>
      <c r="BJ20" s="684"/>
      <c r="BK20" s="684"/>
      <c r="BL20" s="684"/>
      <c r="BM20" s="684"/>
      <c r="BN20" s="685"/>
      <c r="BO20" s="686">
        <v>0.5</v>
      </c>
      <c r="BP20" s="686"/>
      <c r="BQ20" s="686"/>
      <c r="BR20" s="686"/>
      <c r="BS20" s="692" t="s">
        <v>171</v>
      </c>
      <c r="BT20" s="684"/>
      <c r="BU20" s="684"/>
      <c r="BV20" s="684"/>
      <c r="BW20" s="684"/>
      <c r="BX20" s="684"/>
      <c r="BY20" s="684"/>
      <c r="BZ20" s="684"/>
      <c r="CA20" s="684"/>
      <c r="CB20" s="693"/>
      <c r="CD20" s="698" t="s">
        <v>270</v>
      </c>
      <c r="CE20" s="699"/>
      <c r="CF20" s="699"/>
      <c r="CG20" s="699"/>
      <c r="CH20" s="699"/>
      <c r="CI20" s="699"/>
      <c r="CJ20" s="699"/>
      <c r="CK20" s="699"/>
      <c r="CL20" s="699"/>
      <c r="CM20" s="699"/>
      <c r="CN20" s="699"/>
      <c r="CO20" s="699"/>
      <c r="CP20" s="699"/>
      <c r="CQ20" s="700"/>
      <c r="CR20" s="683">
        <v>4935295</v>
      </c>
      <c r="CS20" s="684"/>
      <c r="CT20" s="684"/>
      <c r="CU20" s="684"/>
      <c r="CV20" s="684"/>
      <c r="CW20" s="684"/>
      <c r="CX20" s="684"/>
      <c r="CY20" s="685"/>
      <c r="CZ20" s="686">
        <v>100</v>
      </c>
      <c r="DA20" s="686"/>
      <c r="DB20" s="686"/>
      <c r="DC20" s="686"/>
      <c r="DD20" s="692">
        <v>1002858</v>
      </c>
      <c r="DE20" s="684"/>
      <c r="DF20" s="684"/>
      <c r="DG20" s="684"/>
      <c r="DH20" s="684"/>
      <c r="DI20" s="684"/>
      <c r="DJ20" s="684"/>
      <c r="DK20" s="684"/>
      <c r="DL20" s="684"/>
      <c r="DM20" s="684"/>
      <c r="DN20" s="684"/>
      <c r="DO20" s="684"/>
      <c r="DP20" s="685"/>
      <c r="DQ20" s="692">
        <v>3310928</v>
      </c>
      <c r="DR20" s="684"/>
      <c r="DS20" s="684"/>
      <c r="DT20" s="684"/>
      <c r="DU20" s="684"/>
      <c r="DV20" s="684"/>
      <c r="DW20" s="684"/>
      <c r="DX20" s="684"/>
      <c r="DY20" s="684"/>
      <c r="DZ20" s="684"/>
      <c r="EA20" s="684"/>
      <c r="EB20" s="684"/>
      <c r="EC20" s="693"/>
    </row>
    <row r="21" spans="2:133" ht="11.25" customHeight="1" x14ac:dyDescent="0.15">
      <c r="B21" s="680" t="s">
        <v>271</v>
      </c>
      <c r="C21" s="681"/>
      <c r="D21" s="681"/>
      <c r="E21" s="681"/>
      <c r="F21" s="681"/>
      <c r="G21" s="681"/>
      <c r="H21" s="681"/>
      <c r="I21" s="681"/>
      <c r="J21" s="681"/>
      <c r="K21" s="681"/>
      <c r="L21" s="681"/>
      <c r="M21" s="681"/>
      <c r="N21" s="681"/>
      <c r="O21" s="681"/>
      <c r="P21" s="681"/>
      <c r="Q21" s="682"/>
      <c r="R21" s="683">
        <v>5129</v>
      </c>
      <c r="S21" s="684"/>
      <c r="T21" s="684"/>
      <c r="U21" s="684"/>
      <c r="V21" s="684"/>
      <c r="W21" s="684"/>
      <c r="X21" s="684"/>
      <c r="Y21" s="685"/>
      <c r="Z21" s="686">
        <v>0.1</v>
      </c>
      <c r="AA21" s="686"/>
      <c r="AB21" s="686"/>
      <c r="AC21" s="686"/>
      <c r="AD21" s="687">
        <v>5129</v>
      </c>
      <c r="AE21" s="687"/>
      <c r="AF21" s="687"/>
      <c r="AG21" s="687"/>
      <c r="AH21" s="687"/>
      <c r="AI21" s="687"/>
      <c r="AJ21" s="687"/>
      <c r="AK21" s="687"/>
      <c r="AL21" s="688">
        <v>0.2</v>
      </c>
      <c r="AM21" s="689"/>
      <c r="AN21" s="689"/>
      <c r="AO21" s="690"/>
      <c r="AP21" s="702" t="s">
        <v>272</v>
      </c>
      <c r="AQ21" s="703"/>
      <c r="AR21" s="703"/>
      <c r="AS21" s="703"/>
      <c r="AT21" s="703"/>
      <c r="AU21" s="703"/>
      <c r="AV21" s="703"/>
      <c r="AW21" s="703"/>
      <c r="AX21" s="703"/>
      <c r="AY21" s="703"/>
      <c r="AZ21" s="703"/>
      <c r="BA21" s="703"/>
      <c r="BB21" s="703"/>
      <c r="BC21" s="703"/>
      <c r="BD21" s="703"/>
      <c r="BE21" s="703"/>
      <c r="BF21" s="704"/>
      <c r="BG21" s="683">
        <v>2049</v>
      </c>
      <c r="BH21" s="684"/>
      <c r="BI21" s="684"/>
      <c r="BJ21" s="684"/>
      <c r="BK21" s="684"/>
      <c r="BL21" s="684"/>
      <c r="BM21" s="684"/>
      <c r="BN21" s="685"/>
      <c r="BO21" s="686">
        <v>0.5</v>
      </c>
      <c r="BP21" s="686"/>
      <c r="BQ21" s="686"/>
      <c r="BR21" s="686"/>
      <c r="BS21" s="692" t="s">
        <v>171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273</v>
      </c>
      <c r="C22" s="681"/>
      <c r="D22" s="681"/>
      <c r="E22" s="681"/>
      <c r="F22" s="681"/>
      <c r="G22" s="681"/>
      <c r="H22" s="681"/>
      <c r="I22" s="681"/>
      <c r="J22" s="681"/>
      <c r="K22" s="681"/>
      <c r="L22" s="681"/>
      <c r="M22" s="681"/>
      <c r="N22" s="681"/>
      <c r="O22" s="681"/>
      <c r="P22" s="681"/>
      <c r="Q22" s="682"/>
      <c r="R22" s="683">
        <v>2434823</v>
      </c>
      <c r="S22" s="684"/>
      <c r="T22" s="684"/>
      <c r="U22" s="684"/>
      <c r="V22" s="684"/>
      <c r="W22" s="684"/>
      <c r="X22" s="684"/>
      <c r="Y22" s="685"/>
      <c r="Z22" s="686">
        <v>47.3</v>
      </c>
      <c r="AA22" s="686"/>
      <c r="AB22" s="686"/>
      <c r="AC22" s="686"/>
      <c r="AD22" s="687">
        <v>2263308</v>
      </c>
      <c r="AE22" s="687"/>
      <c r="AF22" s="687"/>
      <c r="AG22" s="687"/>
      <c r="AH22" s="687"/>
      <c r="AI22" s="687"/>
      <c r="AJ22" s="687"/>
      <c r="AK22" s="687"/>
      <c r="AL22" s="688">
        <v>80.2</v>
      </c>
      <c r="AM22" s="689"/>
      <c r="AN22" s="689"/>
      <c r="AO22" s="690"/>
      <c r="AP22" s="702" t="s">
        <v>274</v>
      </c>
      <c r="AQ22" s="703"/>
      <c r="AR22" s="703"/>
      <c r="AS22" s="703"/>
      <c r="AT22" s="703"/>
      <c r="AU22" s="703"/>
      <c r="AV22" s="703"/>
      <c r="AW22" s="703"/>
      <c r="AX22" s="703"/>
      <c r="AY22" s="703"/>
      <c r="AZ22" s="703"/>
      <c r="BA22" s="703"/>
      <c r="BB22" s="703"/>
      <c r="BC22" s="703"/>
      <c r="BD22" s="703"/>
      <c r="BE22" s="703"/>
      <c r="BF22" s="704"/>
      <c r="BG22" s="683" t="s">
        <v>171</v>
      </c>
      <c r="BH22" s="684"/>
      <c r="BI22" s="684"/>
      <c r="BJ22" s="684"/>
      <c r="BK22" s="684"/>
      <c r="BL22" s="684"/>
      <c r="BM22" s="684"/>
      <c r="BN22" s="685"/>
      <c r="BO22" s="686" t="s">
        <v>128</v>
      </c>
      <c r="BP22" s="686"/>
      <c r="BQ22" s="686"/>
      <c r="BR22" s="686"/>
      <c r="BS22" s="692" t="s">
        <v>171</v>
      </c>
      <c r="BT22" s="684"/>
      <c r="BU22" s="684"/>
      <c r="BV22" s="684"/>
      <c r="BW22" s="684"/>
      <c r="BX22" s="684"/>
      <c r="BY22" s="684"/>
      <c r="BZ22" s="684"/>
      <c r="CA22" s="684"/>
      <c r="CB22" s="693"/>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276</v>
      </c>
      <c r="C23" s="681"/>
      <c r="D23" s="681"/>
      <c r="E23" s="681"/>
      <c r="F23" s="681"/>
      <c r="G23" s="681"/>
      <c r="H23" s="681"/>
      <c r="I23" s="681"/>
      <c r="J23" s="681"/>
      <c r="K23" s="681"/>
      <c r="L23" s="681"/>
      <c r="M23" s="681"/>
      <c r="N23" s="681"/>
      <c r="O23" s="681"/>
      <c r="P23" s="681"/>
      <c r="Q23" s="682"/>
      <c r="R23" s="683">
        <v>2263308</v>
      </c>
      <c r="S23" s="684"/>
      <c r="T23" s="684"/>
      <c r="U23" s="684"/>
      <c r="V23" s="684"/>
      <c r="W23" s="684"/>
      <c r="X23" s="684"/>
      <c r="Y23" s="685"/>
      <c r="Z23" s="686">
        <v>44</v>
      </c>
      <c r="AA23" s="686"/>
      <c r="AB23" s="686"/>
      <c r="AC23" s="686"/>
      <c r="AD23" s="687">
        <v>2263308</v>
      </c>
      <c r="AE23" s="687"/>
      <c r="AF23" s="687"/>
      <c r="AG23" s="687"/>
      <c r="AH23" s="687"/>
      <c r="AI23" s="687"/>
      <c r="AJ23" s="687"/>
      <c r="AK23" s="687"/>
      <c r="AL23" s="688">
        <v>80.2</v>
      </c>
      <c r="AM23" s="689"/>
      <c r="AN23" s="689"/>
      <c r="AO23" s="690"/>
      <c r="AP23" s="702" t="s">
        <v>277</v>
      </c>
      <c r="AQ23" s="703"/>
      <c r="AR23" s="703"/>
      <c r="AS23" s="703"/>
      <c r="AT23" s="703"/>
      <c r="AU23" s="703"/>
      <c r="AV23" s="703"/>
      <c r="AW23" s="703"/>
      <c r="AX23" s="703"/>
      <c r="AY23" s="703"/>
      <c r="AZ23" s="703"/>
      <c r="BA23" s="703"/>
      <c r="BB23" s="703"/>
      <c r="BC23" s="703"/>
      <c r="BD23" s="703"/>
      <c r="BE23" s="703"/>
      <c r="BF23" s="704"/>
      <c r="BG23" s="683" t="s">
        <v>171</v>
      </c>
      <c r="BH23" s="684"/>
      <c r="BI23" s="684"/>
      <c r="BJ23" s="684"/>
      <c r="BK23" s="684"/>
      <c r="BL23" s="684"/>
      <c r="BM23" s="684"/>
      <c r="BN23" s="685"/>
      <c r="BO23" s="686" t="s">
        <v>171</v>
      </c>
      <c r="BP23" s="686"/>
      <c r="BQ23" s="686"/>
      <c r="BR23" s="686"/>
      <c r="BS23" s="692" t="s">
        <v>171</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714" t="s">
        <v>281</v>
      </c>
      <c r="DM23" s="715"/>
      <c r="DN23" s="715"/>
      <c r="DO23" s="715"/>
      <c r="DP23" s="715"/>
      <c r="DQ23" s="715"/>
      <c r="DR23" s="715"/>
      <c r="DS23" s="715"/>
      <c r="DT23" s="715"/>
      <c r="DU23" s="715"/>
      <c r="DV23" s="716"/>
      <c r="DW23" s="665" t="s">
        <v>282</v>
      </c>
      <c r="DX23" s="666"/>
      <c r="DY23" s="666"/>
      <c r="DZ23" s="666"/>
      <c r="EA23" s="666"/>
      <c r="EB23" s="666"/>
      <c r="EC23" s="667"/>
    </row>
    <row r="24" spans="2:133" ht="11.25" customHeight="1" x14ac:dyDescent="0.15">
      <c r="B24" s="680" t="s">
        <v>283</v>
      </c>
      <c r="C24" s="681"/>
      <c r="D24" s="681"/>
      <c r="E24" s="681"/>
      <c r="F24" s="681"/>
      <c r="G24" s="681"/>
      <c r="H24" s="681"/>
      <c r="I24" s="681"/>
      <c r="J24" s="681"/>
      <c r="K24" s="681"/>
      <c r="L24" s="681"/>
      <c r="M24" s="681"/>
      <c r="N24" s="681"/>
      <c r="O24" s="681"/>
      <c r="P24" s="681"/>
      <c r="Q24" s="682"/>
      <c r="R24" s="683">
        <v>171515</v>
      </c>
      <c r="S24" s="684"/>
      <c r="T24" s="684"/>
      <c r="U24" s="684"/>
      <c r="V24" s="684"/>
      <c r="W24" s="684"/>
      <c r="X24" s="684"/>
      <c r="Y24" s="685"/>
      <c r="Z24" s="686">
        <v>3.3</v>
      </c>
      <c r="AA24" s="686"/>
      <c r="AB24" s="686"/>
      <c r="AC24" s="686"/>
      <c r="AD24" s="687" t="s">
        <v>128</v>
      </c>
      <c r="AE24" s="687"/>
      <c r="AF24" s="687"/>
      <c r="AG24" s="687"/>
      <c r="AH24" s="687"/>
      <c r="AI24" s="687"/>
      <c r="AJ24" s="687"/>
      <c r="AK24" s="687"/>
      <c r="AL24" s="688" t="s">
        <v>171</v>
      </c>
      <c r="AM24" s="689"/>
      <c r="AN24" s="689"/>
      <c r="AO24" s="690"/>
      <c r="AP24" s="702" t="s">
        <v>284</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171</v>
      </c>
      <c r="BP24" s="686"/>
      <c r="BQ24" s="686"/>
      <c r="BR24" s="686"/>
      <c r="BS24" s="692" t="s">
        <v>171</v>
      </c>
      <c r="BT24" s="684"/>
      <c r="BU24" s="684"/>
      <c r="BV24" s="684"/>
      <c r="BW24" s="684"/>
      <c r="BX24" s="684"/>
      <c r="BY24" s="684"/>
      <c r="BZ24" s="684"/>
      <c r="CA24" s="684"/>
      <c r="CB24" s="693"/>
      <c r="CD24" s="694" t="s">
        <v>285</v>
      </c>
      <c r="CE24" s="695"/>
      <c r="CF24" s="695"/>
      <c r="CG24" s="695"/>
      <c r="CH24" s="695"/>
      <c r="CI24" s="695"/>
      <c r="CJ24" s="695"/>
      <c r="CK24" s="695"/>
      <c r="CL24" s="695"/>
      <c r="CM24" s="695"/>
      <c r="CN24" s="695"/>
      <c r="CO24" s="695"/>
      <c r="CP24" s="695"/>
      <c r="CQ24" s="696"/>
      <c r="CR24" s="672">
        <v>1766603</v>
      </c>
      <c r="CS24" s="673"/>
      <c r="CT24" s="673"/>
      <c r="CU24" s="673"/>
      <c r="CV24" s="673"/>
      <c r="CW24" s="673"/>
      <c r="CX24" s="673"/>
      <c r="CY24" s="674"/>
      <c r="CZ24" s="677">
        <v>35.799999999999997</v>
      </c>
      <c r="DA24" s="678"/>
      <c r="DB24" s="678"/>
      <c r="DC24" s="697"/>
      <c r="DD24" s="722">
        <v>1493793</v>
      </c>
      <c r="DE24" s="673"/>
      <c r="DF24" s="673"/>
      <c r="DG24" s="673"/>
      <c r="DH24" s="673"/>
      <c r="DI24" s="673"/>
      <c r="DJ24" s="673"/>
      <c r="DK24" s="674"/>
      <c r="DL24" s="722">
        <v>1313192</v>
      </c>
      <c r="DM24" s="673"/>
      <c r="DN24" s="673"/>
      <c r="DO24" s="673"/>
      <c r="DP24" s="673"/>
      <c r="DQ24" s="673"/>
      <c r="DR24" s="673"/>
      <c r="DS24" s="673"/>
      <c r="DT24" s="673"/>
      <c r="DU24" s="673"/>
      <c r="DV24" s="674"/>
      <c r="DW24" s="677">
        <v>45.3</v>
      </c>
      <c r="DX24" s="678"/>
      <c r="DY24" s="678"/>
      <c r="DZ24" s="678"/>
      <c r="EA24" s="678"/>
      <c r="EB24" s="678"/>
      <c r="EC24" s="679"/>
    </row>
    <row r="25" spans="2:133" ht="11.25" customHeight="1" x14ac:dyDescent="0.15">
      <c r="B25" s="680" t="s">
        <v>286</v>
      </c>
      <c r="C25" s="681"/>
      <c r="D25" s="681"/>
      <c r="E25" s="681"/>
      <c r="F25" s="681"/>
      <c r="G25" s="681"/>
      <c r="H25" s="681"/>
      <c r="I25" s="681"/>
      <c r="J25" s="681"/>
      <c r="K25" s="681"/>
      <c r="L25" s="681"/>
      <c r="M25" s="681"/>
      <c r="N25" s="681"/>
      <c r="O25" s="681"/>
      <c r="P25" s="681"/>
      <c r="Q25" s="682"/>
      <c r="R25" s="683" t="s">
        <v>171</v>
      </c>
      <c r="S25" s="684"/>
      <c r="T25" s="684"/>
      <c r="U25" s="684"/>
      <c r="V25" s="684"/>
      <c r="W25" s="684"/>
      <c r="X25" s="684"/>
      <c r="Y25" s="685"/>
      <c r="Z25" s="686" t="s">
        <v>171</v>
      </c>
      <c r="AA25" s="686"/>
      <c r="AB25" s="686"/>
      <c r="AC25" s="686"/>
      <c r="AD25" s="687" t="s">
        <v>171</v>
      </c>
      <c r="AE25" s="687"/>
      <c r="AF25" s="687"/>
      <c r="AG25" s="687"/>
      <c r="AH25" s="687"/>
      <c r="AI25" s="687"/>
      <c r="AJ25" s="687"/>
      <c r="AK25" s="687"/>
      <c r="AL25" s="688" t="s">
        <v>171</v>
      </c>
      <c r="AM25" s="689"/>
      <c r="AN25" s="689"/>
      <c r="AO25" s="690"/>
      <c r="AP25" s="702" t="s">
        <v>287</v>
      </c>
      <c r="AQ25" s="703"/>
      <c r="AR25" s="703"/>
      <c r="AS25" s="703"/>
      <c r="AT25" s="703"/>
      <c r="AU25" s="703"/>
      <c r="AV25" s="703"/>
      <c r="AW25" s="703"/>
      <c r="AX25" s="703"/>
      <c r="AY25" s="703"/>
      <c r="AZ25" s="703"/>
      <c r="BA25" s="703"/>
      <c r="BB25" s="703"/>
      <c r="BC25" s="703"/>
      <c r="BD25" s="703"/>
      <c r="BE25" s="703"/>
      <c r="BF25" s="704"/>
      <c r="BG25" s="683" t="s">
        <v>171</v>
      </c>
      <c r="BH25" s="684"/>
      <c r="BI25" s="684"/>
      <c r="BJ25" s="684"/>
      <c r="BK25" s="684"/>
      <c r="BL25" s="684"/>
      <c r="BM25" s="684"/>
      <c r="BN25" s="685"/>
      <c r="BO25" s="686" t="s">
        <v>171</v>
      </c>
      <c r="BP25" s="686"/>
      <c r="BQ25" s="686"/>
      <c r="BR25" s="686"/>
      <c r="BS25" s="692" t="s">
        <v>128</v>
      </c>
      <c r="BT25" s="684"/>
      <c r="BU25" s="684"/>
      <c r="BV25" s="684"/>
      <c r="BW25" s="684"/>
      <c r="BX25" s="684"/>
      <c r="BY25" s="684"/>
      <c r="BZ25" s="684"/>
      <c r="CA25" s="684"/>
      <c r="CB25" s="693"/>
      <c r="CD25" s="698" t="s">
        <v>288</v>
      </c>
      <c r="CE25" s="699"/>
      <c r="CF25" s="699"/>
      <c r="CG25" s="699"/>
      <c r="CH25" s="699"/>
      <c r="CI25" s="699"/>
      <c r="CJ25" s="699"/>
      <c r="CK25" s="699"/>
      <c r="CL25" s="699"/>
      <c r="CM25" s="699"/>
      <c r="CN25" s="699"/>
      <c r="CO25" s="699"/>
      <c r="CP25" s="699"/>
      <c r="CQ25" s="700"/>
      <c r="CR25" s="683">
        <v>729996</v>
      </c>
      <c r="CS25" s="719"/>
      <c r="CT25" s="719"/>
      <c r="CU25" s="719"/>
      <c r="CV25" s="719"/>
      <c r="CW25" s="719"/>
      <c r="CX25" s="719"/>
      <c r="CY25" s="720"/>
      <c r="CZ25" s="688">
        <v>14.8</v>
      </c>
      <c r="DA25" s="717"/>
      <c r="DB25" s="717"/>
      <c r="DC25" s="721"/>
      <c r="DD25" s="692">
        <v>688599</v>
      </c>
      <c r="DE25" s="719"/>
      <c r="DF25" s="719"/>
      <c r="DG25" s="719"/>
      <c r="DH25" s="719"/>
      <c r="DI25" s="719"/>
      <c r="DJ25" s="719"/>
      <c r="DK25" s="720"/>
      <c r="DL25" s="692">
        <v>680502</v>
      </c>
      <c r="DM25" s="719"/>
      <c r="DN25" s="719"/>
      <c r="DO25" s="719"/>
      <c r="DP25" s="719"/>
      <c r="DQ25" s="719"/>
      <c r="DR25" s="719"/>
      <c r="DS25" s="719"/>
      <c r="DT25" s="719"/>
      <c r="DU25" s="719"/>
      <c r="DV25" s="720"/>
      <c r="DW25" s="688">
        <v>23.5</v>
      </c>
      <c r="DX25" s="717"/>
      <c r="DY25" s="717"/>
      <c r="DZ25" s="717"/>
      <c r="EA25" s="717"/>
      <c r="EB25" s="717"/>
      <c r="EC25" s="718"/>
    </row>
    <row r="26" spans="2:133" ht="11.25" customHeight="1" x14ac:dyDescent="0.15">
      <c r="B26" s="680" t="s">
        <v>289</v>
      </c>
      <c r="C26" s="681"/>
      <c r="D26" s="681"/>
      <c r="E26" s="681"/>
      <c r="F26" s="681"/>
      <c r="G26" s="681"/>
      <c r="H26" s="681"/>
      <c r="I26" s="681"/>
      <c r="J26" s="681"/>
      <c r="K26" s="681"/>
      <c r="L26" s="681"/>
      <c r="M26" s="681"/>
      <c r="N26" s="681"/>
      <c r="O26" s="681"/>
      <c r="P26" s="681"/>
      <c r="Q26" s="682"/>
      <c r="R26" s="683">
        <v>2990436</v>
      </c>
      <c r="S26" s="684"/>
      <c r="T26" s="684"/>
      <c r="U26" s="684"/>
      <c r="V26" s="684"/>
      <c r="W26" s="684"/>
      <c r="X26" s="684"/>
      <c r="Y26" s="685"/>
      <c r="Z26" s="686">
        <v>58.1</v>
      </c>
      <c r="AA26" s="686"/>
      <c r="AB26" s="686"/>
      <c r="AC26" s="686"/>
      <c r="AD26" s="687">
        <v>2818921</v>
      </c>
      <c r="AE26" s="687"/>
      <c r="AF26" s="687"/>
      <c r="AG26" s="687"/>
      <c r="AH26" s="687"/>
      <c r="AI26" s="687"/>
      <c r="AJ26" s="687"/>
      <c r="AK26" s="687"/>
      <c r="AL26" s="688">
        <v>99.9</v>
      </c>
      <c r="AM26" s="689"/>
      <c r="AN26" s="689"/>
      <c r="AO26" s="690"/>
      <c r="AP26" s="702" t="s">
        <v>290</v>
      </c>
      <c r="AQ26" s="732"/>
      <c r="AR26" s="732"/>
      <c r="AS26" s="732"/>
      <c r="AT26" s="732"/>
      <c r="AU26" s="732"/>
      <c r="AV26" s="732"/>
      <c r="AW26" s="732"/>
      <c r="AX26" s="732"/>
      <c r="AY26" s="732"/>
      <c r="AZ26" s="732"/>
      <c r="BA26" s="732"/>
      <c r="BB26" s="732"/>
      <c r="BC26" s="732"/>
      <c r="BD26" s="732"/>
      <c r="BE26" s="732"/>
      <c r="BF26" s="704"/>
      <c r="BG26" s="683" t="s">
        <v>171</v>
      </c>
      <c r="BH26" s="684"/>
      <c r="BI26" s="684"/>
      <c r="BJ26" s="684"/>
      <c r="BK26" s="684"/>
      <c r="BL26" s="684"/>
      <c r="BM26" s="684"/>
      <c r="BN26" s="685"/>
      <c r="BO26" s="686" t="s">
        <v>171</v>
      </c>
      <c r="BP26" s="686"/>
      <c r="BQ26" s="686"/>
      <c r="BR26" s="686"/>
      <c r="BS26" s="692" t="s">
        <v>171</v>
      </c>
      <c r="BT26" s="684"/>
      <c r="BU26" s="684"/>
      <c r="BV26" s="684"/>
      <c r="BW26" s="684"/>
      <c r="BX26" s="684"/>
      <c r="BY26" s="684"/>
      <c r="BZ26" s="684"/>
      <c r="CA26" s="684"/>
      <c r="CB26" s="693"/>
      <c r="CD26" s="698" t="s">
        <v>291</v>
      </c>
      <c r="CE26" s="699"/>
      <c r="CF26" s="699"/>
      <c r="CG26" s="699"/>
      <c r="CH26" s="699"/>
      <c r="CI26" s="699"/>
      <c r="CJ26" s="699"/>
      <c r="CK26" s="699"/>
      <c r="CL26" s="699"/>
      <c r="CM26" s="699"/>
      <c r="CN26" s="699"/>
      <c r="CO26" s="699"/>
      <c r="CP26" s="699"/>
      <c r="CQ26" s="700"/>
      <c r="CR26" s="683">
        <v>443620</v>
      </c>
      <c r="CS26" s="684"/>
      <c r="CT26" s="684"/>
      <c r="CU26" s="684"/>
      <c r="CV26" s="684"/>
      <c r="CW26" s="684"/>
      <c r="CX26" s="684"/>
      <c r="CY26" s="685"/>
      <c r="CZ26" s="688">
        <v>9</v>
      </c>
      <c r="DA26" s="717"/>
      <c r="DB26" s="717"/>
      <c r="DC26" s="721"/>
      <c r="DD26" s="692">
        <v>403988</v>
      </c>
      <c r="DE26" s="684"/>
      <c r="DF26" s="684"/>
      <c r="DG26" s="684"/>
      <c r="DH26" s="684"/>
      <c r="DI26" s="684"/>
      <c r="DJ26" s="684"/>
      <c r="DK26" s="685"/>
      <c r="DL26" s="692" t="s">
        <v>171</v>
      </c>
      <c r="DM26" s="684"/>
      <c r="DN26" s="684"/>
      <c r="DO26" s="684"/>
      <c r="DP26" s="684"/>
      <c r="DQ26" s="684"/>
      <c r="DR26" s="684"/>
      <c r="DS26" s="684"/>
      <c r="DT26" s="684"/>
      <c r="DU26" s="684"/>
      <c r="DV26" s="685"/>
      <c r="DW26" s="688" t="s">
        <v>171</v>
      </c>
      <c r="DX26" s="717"/>
      <c r="DY26" s="717"/>
      <c r="DZ26" s="717"/>
      <c r="EA26" s="717"/>
      <c r="EB26" s="717"/>
      <c r="EC26" s="718"/>
    </row>
    <row r="27" spans="2:133" ht="11.25" customHeight="1" x14ac:dyDescent="0.15">
      <c r="B27" s="680" t="s">
        <v>292</v>
      </c>
      <c r="C27" s="681"/>
      <c r="D27" s="681"/>
      <c r="E27" s="681"/>
      <c r="F27" s="681"/>
      <c r="G27" s="681"/>
      <c r="H27" s="681"/>
      <c r="I27" s="681"/>
      <c r="J27" s="681"/>
      <c r="K27" s="681"/>
      <c r="L27" s="681"/>
      <c r="M27" s="681"/>
      <c r="N27" s="681"/>
      <c r="O27" s="681"/>
      <c r="P27" s="681"/>
      <c r="Q27" s="682"/>
      <c r="R27" s="683">
        <v>570</v>
      </c>
      <c r="S27" s="684"/>
      <c r="T27" s="684"/>
      <c r="U27" s="684"/>
      <c r="V27" s="684"/>
      <c r="W27" s="684"/>
      <c r="X27" s="684"/>
      <c r="Y27" s="685"/>
      <c r="Z27" s="686">
        <v>0</v>
      </c>
      <c r="AA27" s="686"/>
      <c r="AB27" s="686"/>
      <c r="AC27" s="686"/>
      <c r="AD27" s="687">
        <v>570</v>
      </c>
      <c r="AE27" s="687"/>
      <c r="AF27" s="687"/>
      <c r="AG27" s="687"/>
      <c r="AH27" s="687"/>
      <c r="AI27" s="687"/>
      <c r="AJ27" s="687"/>
      <c r="AK27" s="687"/>
      <c r="AL27" s="688">
        <v>0</v>
      </c>
      <c r="AM27" s="689"/>
      <c r="AN27" s="689"/>
      <c r="AO27" s="690"/>
      <c r="AP27" s="680" t="s">
        <v>293</v>
      </c>
      <c r="AQ27" s="681"/>
      <c r="AR27" s="681"/>
      <c r="AS27" s="681"/>
      <c r="AT27" s="681"/>
      <c r="AU27" s="681"/>
      <c r="AV27" s="681"/>
      <c r="AW27" s="681"/>
      <c r="AX27" s="681"/>
      <c r="AY27" s="681"/>
      <c r="AZ27" s="681"/>
      <c r="BA27" s="681"/>
      <c r="BB27" s="681"/>
      <c r="BC27" s="681"/>
      <c r="BD27" s="681"/>
      <c r="BE27" s="681"/>
      <c r="BF27" s="682"/>
      <c r="BG27" s="683">
        <v>400574</v>
      </c>
      <c r="BH27" s="684"/>
      <c r="BI27" s="684"/>
      <c r="BJ27" s="684"/>
      <c r="BK27" s="684"/>
      <c r="BL27" s="684"/>
      <c r="BM27" s="684"/>
      <c r="BN27" s="685"/>
      <c r="BO27" s="686">
        <v>100</v>
      </c>
      <c r="BP27" s="686"/>
      <c r="BQ27" s="686"/>
      <c r="BR27" s="686"/>
      <c r="BS27" s="692">
        <v>1231</v>
      </c>
      <c r="BT27" s="684"/>
      <c r="BU27" s="684"/>
      <c r="BV27" s="684"/>
      <c r="BW27" s="684"/>
      <c r="BX27" s="684"/>
      <c r="BY27" s="684"/>
      <c r="BZ27" s="684"/>
      <c r="CA27" s="684"/>
      <c r="CB27" s="693"/>
      <c r="CD27" s="698" t="s">
        <v>294</v>
      </c>
      <c r="CE27" s="699"/>
      <c r="CF27" s="699"/>
      <c r="CG27" s="699"/>
      <c r="CH27" s="699"/>
      <c r="CI27" s="699"/>
      <c r="CJ27" s="699"/>
      <c r="CK27" s="699"/>
      <c r="CL27" s="699"/>
      <c r="CM27" s="699"/>
      <c r="CN27" s="699"/>
      <c r="CO27" s="699"/>
      <c r="CP27" s="699"/>
      <c r="CQ27" s="700"/>
      <c r="CR27" s="683">
        <v>347358</v>
      </c>
      <c r="CS27" s="719"/>
      <c r="CT27" s="719"/>
      <c r="CU27" s="719"/>
      <c r="CV27" s="719"/>
      <c r="CW27" s="719"/>
      <c r="CX27" s="719"/>
      <c r="CY27" s="720"/>
      <c r="CZ27" s="688">
        <v>7</v>
      </c>
      <c r="DA27" s="717"/>
      <c r="DB27" s="717"/>
      <c r="DC27" s="721"/>
      <c r="DD27" s="692">
        <v>125048</v>
      </c>
      <c r="DE27" s="719"/>
      <c r="DF27" s="719"/>
      <c r="DG27" s="719"/>
      <c r="DH27" s="719"/>
      <c r="DI27" s="719"/>
      <c r="DJ27" s="719"/>
      <c r="DK27" s="720"/>
      <c r="DL27" s="692">
        <v>114418</v>
      </c>
      <c r="DM27" s="719"/>
      <c r="DN27" s="719"/>
      <c r="DO27" s="719"/>
      <c r="DP27" s="719"/>
      <c r="DQ27" s="719"/>
      <c r="DR27" s="719"/>
      <c r="DS27" s="719"/>
      <c r="DT27" s="719"/>
      <c r="DU27" s="719"/>
      <c r="DV27" s="720"/>
      <c r="DW27" s="688">
        <v>3.9</v>
      </c>
      <c r="DX27" s="717"/>
      <c r="DY27" s="717"/>
      <c r="DZ27" s="717"/>
      <c r="EA27" s="717"/>
      <c r="EB27" s="717"/>
      <c r="EC27" s="718"/>
    </row>
    <row r="28" spans="2:133" ht="11.25" customHeight="1" x14ac:dyDescent="0.15">
      <c r="B28" s="680" t="s">
        <v>295</v>
      </c>
      <c r="C28" s="681"/>
      <c r="D28" s="681"/>
      <c r="E28" s="681"/>
      <c r="F28" s="681"/>
      <c r="G28" s="681"/>
      <c r="H28" s="681"/>
      <c r="I28" s="681"/>
      <c r="J28" s="681"/>
      <c r="K28" s="681"/>
      <c r="L28" s="681"/>
      <c r="M28" s="681"/>
      <c r="N28" s="681"/>
      <c r="O28" s="681"/>
      <c r="P28" s="681"/>
      <c r="Q28" s="682"/>
      <c r="R28" s="683">
        <v>44035</v>
      </c>
      <c r="S28" s="684"/>
      <c r="T28" s="684"/>
      <c r="U28" s="684"/>
      <c r="V28" s="684"/>
      <c r="W28" s="684"/>
      <c r="X28" s="684"/>
      <c r="Y28" s="685"/>
      <c r="Z28" s="686">
        <v>0.9</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296</v>
      </c>
      <c r="CE28" s="699"/>
      <c r="CF28" s="699"/>
      <c r="CG28" s="699"/>
      <c r="CH28" s="699"/>
      <c r="CI28" s="699"/>
      <c r="CJ28" s="699"/>
      <c r="CK28" s="699"/>
      <c r="CL28" s="699"/>
      <c r="CM28" s="699"/>
      <c r="CN28" s="699"/>
      <c r="CO28" s="699"/>
      <c r="CP28" s="699"/>
      <c r="CQ28" s="700"/>
      <c r="CR28" s="683">
        <v>689249</v>
      </c>
      <c r="CS28" s="684"/>
      <c r="CT28" s="684"/>
      <c r="CU28" s="684"/>
      <c r="CV28" s="684"/>
      <c r="CW28" s="684"/>
      <c r="CX28" s="684"/>
      <c r="CY28" s="685"/>
      <c r="CZ28" s="688">
        <v>14</v>
      </c>
      <c r="DA28" s="717"/>
      <c r="DB28" s="717"/>
      <c r="DC28" s="721"/>
      <c r="DD28" s="692">
        <v>680146</v>
      </c>
      <c r="DE28" s="684"/>
      <c r="DF28" s="684"/>
      <c r="DG28" s="684"/>
      <c r="DH28" s="684"/>
      <c r="DI28" s="684"/>
      <c r="DJ28" s="684"/>
      <c r="DK28" s="685"/>
      <c r="DL28" s="692">
        <v>518272</v>
      </c>
      <c r="DM28" s="684"/>
      <c r="DN28" s="684"/>
      <c r="DO28" s="684"/>
      <c r="DP28" s="684"/>
      <c r="DQ28" s="684"/>
      <c r="DR28" s="684"/>
      <c r="DS28" s="684"/>
      <c r="DT28" s="684"/>
      <c r="DU28" s="684"/>
      <c r="DV28" s="685"/>
      <c r="DW28" s="688">
        <v>17.899999999999999</v>
      </c>
      <c r="DX28" s="717"/>
      <c r="DY28" s="717"/>
      <c r="DZ28" s="717"/>
      <c r="EA28" s="717"/>
      <c r="EB28" s="717"/>
      <c r="EC28" s="718"/>
    </row>
    <row r="29" spans="2:133" ht="11.25" customHeight="1" x14ac:dyDescent="0.15">
      <c r="B29" s="680" t="s">
        <v>297</v>
      </c>
      <c r="C29" s="681"/>
      <c r="D29" s="681"/>
      <c r="E29" s="681"/>
      <c r="F29" s="681"/>
      <c r="G29" s="681"/>
      <c r="H29" s="681"/>
      <c r="I29" s="681"/>
      <c r="J29" s="681"/>
      <c r="K29" s="681"/>
      <c r="L29" s="681"/>
      <c r="M29" s="681"/>
      <c r="N29" s="681"/>
      <c r="O29" s="681"/>
      <c r="P29" s="681"/>
      <c r="Q29" s="682"/>
      <c r="R29" s="683">
        <v>89406</v>
      </c>
      <c r="S29" s="684"/>
      <c r="T29" s="684"/>
      <c r="U29" s="684"/>
      <c r="V29" s="684"/>
      <c r="W29" s="684"/>
      <c r="X29" s="684"/>
      <c r="Y29" s="685"/>
      <c r="Z29" s="686">
        <v>1.7</v>
      </c>
      <c r="AA29" s="686"/>
      <c r="AB29" s="686"/>
      <c r="AC29" s="686"/>
      <c r="AD29" s="687" t="s">
        <v>171</v>
      </c>
      <c r="AE29" s="687"/>
      <c r="AF29" s="687"/>
      <c r="AG29" s="687"/>
      <c r="AH29" s="687"/>
      <c r="AI29" s="687"/>
      <c r="AJ29" s="687"/>
      <c r="AK29" s="687"/>
      <c r="AL29" s="688" t="s">
        <v>171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298</v>
      </c>
      <c r="CE29" s="724"/>
      <c r="CF29" s="698" t="s">
        <v>299</v>
      </c>
      <c r="CG29" s="699"/>
      <c r="CH29" s="699"/>
      <c r="CI29" s="699"/>
      <c r="CJ29" s="699"/>
      <c r="CK29" s="699"/>
      <c r="CL29" s="699"/>
      <c r="CM29" s="699"/>
      <c r="CN29" s="699"/>
      <c r="CO29" s="699"/>
      <c r="CP29" s="699"/>
      <c r="CQ29" s="700"/>
      <c r="CR29" s="683">
        <v>689249</v>
      </c>
      <c r="CS29" s="719"/>
      <c r="CT29" s="719"/>
      <c r="CU29" s="719"/>
      <c r="CV29" s="719"/>
      <c r="CW29" s="719"/>
      <c r="CX29" s="719"/>
      <c r="CY29" s="720"/>
      <c r="CZ29" s="688">
        <v>14</v>
      </c>
      <c r="DA29" s="717"/>
      <c r="DB29" s="717"/>
      <c r="DC29" s="721"/>
      <c r="DD29" s="692">
        <v>680146</v>
      </c>
      <c r="DE29" s="719"/>
      <c r="DF29" s="719"/>
      <c r="DG29" s="719"/>
      <c r="DH29" s="719"/>
      <c r="DI29" s="719"/>
      <c r="DJ29" s="719"/>
      <c r="DK29" s="720"/>
      <c r="DL29" s="692">
        <v>518272</v>
      </c>
      <c r="DM29" s="719"/>
      <c r="DN29" s="719"/>
      <c r="DO29" s="719"/>
      <c r="DP29" s="719"/>
      <c r="DQ29" s="719"/>
      <c r="DR29" s="719"/>
      <c r="DS29" s="719"/>
      <c r="DT29" s="719"/>
      <c r="DU29" s="719"/>
      <c r="DV29" s="720"/>
      <c r="DW29" s="688">
        <v>17.899999999999999</v>
      </c>
      <c r="DX29" s="717"/>
      <c r="DY29" s="717"/>
      <c r="DZ29" s="717"/>
      <c r="EA29" s="717"/>
      <c r="EB29" s="717"/>
      <c r="EC29" s="718"/>
    </row>
    <row r="30" spans="2:133" ht="11.25" customHeight="1" x14ac:dyDescent="0.15">
      <c r="B30" s="680" t="s">
        <v>300</v>
      </c>
      <c r="C30" s="681"/>
      <c r="D30" s="681"/>
      <c r="E30" s="681"/>
      <c r="F30" s="681"/>
      <c r="G30" s="681"/>
      <c r="H30" s="681"/>
      <c r="I30" s="681"/>
      <c r="J30" s="681"/>
      <c r="K30" s="681"/>
      <c r="L30" s="681"/>
      <c r="M30" s="681"/>
      <c r="N30" s="681"/>
      <c r="O30" s="681"/>
      <c r="P30" s="681"/>
      <c r="Q30" s="682"/>
      <c r="R30" s="683">
        <v>10751</v>
      </c>
      <c r="S30" s="684"/>
      <c r="T30" s="684"/>
      <c r="U30" s="684"/>
      <c r="V30" s="684"/>
      <c r="W30" s="684"/>
      <c r="X30" s="684"/>
      <c r="Y30" s="685"/>
      <c r="Z30" s="686">
        <v>0.2</v>
      </c>
      <c r="AA30" s="686"/>
      <c r="AB30" s="686"/>
      <c r="AC30" s="686"/>
      <c r="AD30" s="687" t="s">
        <v>171</v>
      </c>
      <c r="AE30" s="687"/>
      <c r="AF30" s="687"/>
      <c r="AG30" s="687"/>
      <c r="AH30" s="687"/>
      <c r="AI30" s="687"/>
      <c r="AJ30" s="687"/>
      <c r="AK30" s="687"/>
      <c r="AL30" s="688" t="s">
        <v>171</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301</v>
      </c>
      <c r="BH30" s="736"/>
      <c r="BI30" s="736"/>
      <c r="BJ30" s="736"/>
      <c r="BK30" s="736"/>
      <c r="BL30" s="736"/>
      <c r="BM30" s="736"/>
      <c r="BN30" s="736"/>
      <c r="BO30" s="736"/>
      <c r="BP30" s="736"/>
      <c r="BQ30" s="737"/>
      <c r="BR30" s="662" t="s">
        <v>302</v>
      </c>
      <c r="BS30" s="736"/>
      <c r="BT30" s="736"/>
      <c r="BU30" s="736"/>
      <c r="BV30" s="736"/>
      <c r="BW30" s="736"/>
      <c r="BX30" s="736"/>
      <c r="BY30" s="736"/>
      <c r="BZ30" s="736"/>
      <c r="CA30" s="736"/>
      <c r="CB30" s="737"/>
      <c r="CD30" s="725"/>
      <c r="CE30" s="726"/>
      <c r="CF30" s="698" t="s">
        <v>303</v>
      </c>
      <c r="CG30" s="699"/>
      <c r="CH30" s="699"/>
      <c r="CI30" s="699"/>
      <c r="CJ30" s="699"/>
      <c r="CK30" s="699"/>
      <c r="CL30" s="699"/>
      <c r="CM30" s="699"/>
      <c r="CN30" s="699"/>
      <c r="CO30" s="699"/>
      <c r="CP30" s="699"/>
      <c r="CQ30" s="700"/>
      <c r="CR30" s="683">
        <v>673617</v>
      </c>
      <c r="CS30" s="684"/>
      <c r="CT30" s="684"/>
      <c r="CU30" s="684"/>
      <c r="CV30" s="684"/>
      <c r="CW30" s="684"/>
      <c r="CX30" s="684"/>
      <c r="CY30" s="685"/>
      <c r="CZ30" s="688">
        <v>13.6</v>
      </c>
      <c r="DA30" s="717"/>
      <c r="DB30" s="717"/>
      <c r="DC30" s="721"/>
      <c r="DD30" s="692">
        <v>664514</v>
      </c>
      <c r="DE30" s="684"/>
      <c r="DF30" s="684"/>
      <c r="DG30" s="684"/>
      <c r="DH30" s="684"/>
      <c r="DI30" s="684"/>
      <c r="DJ30" s="684"/>
      <c r="DK30" s="685"/>
      <c r="DL30" s="692">
        <v>502640</v>
      </c>
      <c r="DM30" s="684"/>
      <c r="DN30" s="684"/>
      <c r="DO30" s="684"/>
      <c r="DP30" s="684"/>
      <c r="DQ30" s="684"/>
      <c r="DR30" s="684"/>
      <c r="DS30" s="684"/>
      <c r="DT30" s="684"/>
      <c r="DU30" s="684"/>
      <c r="DV30" s="685"/>
      <c r="DW30" s="688">
        <v>17.3</v>
      </c>
      <c r="DX30" s="717"/>
      <c r="DY30" s="717"/>
      <c r="DZ30" s="717"/>
      <c r="EA30" s="717"/>
      <c r="EB30" s="717"/>
      <c r="EC30" s="718"/>
    </row>
    <row r="31" spans="2:133" ht="11.25" customHeight="1" x14ac:dyDescent="0.15">
      <c r="B31" s="680" t="s">
        <v>304</v>
      </c>
      <c r="C31" s="681"/>
      <c r="D31" s="681"/>
      <c r="E31" s="681"/>
      <c r="F31" s="681"/>
      <c r="G31" s="681"/>
      <c r="H31" s="681"/>
      <c r="I31" s="681"/>
      <c r="J31" s="681"/>
      <c r="K31" s="681"/>
      <c r="L31" s="681"/>
      <c r="M31" s="681"/>
      <c r="N31" s="681"/>
      <c r="O31" s="681"/>
      <c r="P31" s="681"/>
      <c r="Q31" s="682"/>
      <c r="R31" s="683">
        <v>326427</v>
      </c>
      <c r="S31" s="684"/>
      <c r="T31" s="684"/>
      <c r="U31" s="684"/>
      <c r="V31" s="684"/>
      <c r="W31" s="684"/>
      <c r="X31" s="684"/>
      <c r="Y31" s="685"/>
      <c r="Z31" s="686">
        <v>6.3</v>
      </c>
      <c r="AA31" s="686"/>
      <c r="AB31" s="686"/>
      <c r="AC31" s="686"/>
      <c r="AD31" s="687" t="s">
        <v>171</v>
      </c>
      <c r="AE31" s="687"/>
      <c r="AF31" s="687"/>
      <c r="AG31" s="687"/>
      <c r="AH31" s="687"/>
      <c r="AI31" s="687"/>
      <c r="AJ31" s="687"/>
      <c r="AK31" s="687"/>
      <c r="AL31" s="688" t="s">
        <v>171</v>
      </c>
      <c r="AM31" s="689"/>
      <c r="AN31" s="689"/>
      <c r="AO31" s="690"/>
      <c r="AP31" s="740" t="s">
        <v>305</v>
      </c>
      <c r="AQ31" s="741"/>
      <c r="AR31" s="741"/>
      <c r="AS31" s="741"/>
      <c r="AT31" s="746" t="s">
        <v>306</v>
      </c>
      <c r="AU31" s="231"/>
      <c r="AV31" s="231"/>
      <c r="AW31" s="231"/>
      <c r="AX31" s="669" t="s">
        <v>183</v>
      </c>
      <c r="AY31" s="670"/>
      <c r="AZ31" s="670"/>
      <c r="BA31" s="670"/>
      <c r="BB31" s="670"/>
      <c r="BC31" s="670"/>
      <c r="BD31" s="670"/>
      <c r="BE31" s="670"/>
      <c r="BF31" s="671"/>
      <c r="BG31" s="751">
        <v>99.2</v>
      </c>
      <c r="BH31" s="738"/>
      <c r="BI31" s="738"/>
      <c r="BJ31" s="738"/>
      <c r="BK31" s="738"/>
      <c r="BL31" s="738"/>
      <c r="BM31" s="678">
        <v>97.4</v>
      </c>
      <c r="BN31" s="738"/>
      <c r="BO31" s="738"/>
      <c r="BP31" s="738"/>
      <c r="BQ31" s="739"/>
      <c r="BR31" s="751">
        <v>99.4</v>
      </c>
      <c r="BS31" s="738"/>
      <c r="BT31" s="738"/>
      <c r="BU31" s="738"/>
      <c r="BV31" s="738"/>
      <c r="BW31" s="738"/>
      <c r="BX31" s="678">
        <v>97.4</v>
      </c>
      <c r="BY31" s="738"/>
      <c r="BZ31" s="738"/>
      <c r="CA31" s="738"/>
      <c r="CB31" s="739"/>
      <c r="CD31" s="725"/>
      <c r="CE31" s="726"/>
      <c r="CF31" s="698" t="s">
        <v>307</v>
      </c>
      <c r="CG31" s="699"/>
      <c r="CH31" s="699"/>
      <c r="CI31" s="699"/>
      <c r="CJ31" s="699"/>
      <c r="CK31" s="699"/>
      <c r="CL31" s="699"/>
      <c r="CM31" s="699"/>
      <c r="CN31" s="699"/>
      <c r="CO31" s="699"/>
      <c r="CP31" s="699"/>
      <c r="CQ31" s="700"/>
      <c r="CR31" s="683">
        <v>15632</v>
      </c>
      <c r="CS31" s="719"/>
      <c r="CT31" s="719"/>
      <c r="CU31" s="719"/>
      <c r="CV31" s="719"/>
      <c r="CW31" s="719"/>
      <c r="CX31" s="719"/>
      <c r="CY31" s="720"/>
      <c r="CZ31" s="688">
        <v>0.3</v>
      </c>
      <c r="DA31" s="717"/>
      <c r="DB31" s="717"/>
      <c r="DC31" s="721"/>
      <c r="DD31" s="692">
        <v>15632</v>
      </c>
      <c r="DE31" s="719"/>
      <c r="DF31" s="719"/>
      <c r="DG31" s="719"/>
      <c r="DH31" s="719"/>
      <c r="DI31" s="719"/>
      <c r="DJ31" s="719"/>
      <c r="DK31" s="720"/>
      <c r="DL31" s="692">
        <v>15632</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308</v>
      </c>
      <c r="C32" s="730"/>
      <c r="D32" s="730"/>
      <c r="E32" s="730"/>
      <c r="F32" s="730"/>
      <c r="G32" s="730"/>
      <c r="H32" s="730"/>
      <c r="I32" s="730"/>
      <c r="J32" s="730"/>
      <c r="K32" s="730"/>
      <c r="L32" s="730"/>
      <c r="M32" s="730"/>
      <c r="N32" s="730"/>
      <c r="O32" s="730"/>
      <c r="P32" s="730"/>
      <c r="Q32" s="731"/>
      <c r="R32" s="683" t="s">
        <v>171</v>
      </c>
      <c r="S32" s="684"/>
      <c r="T32" s="684"/>
      <c r="U32" s="684"/>
      <c r="V32" s="684"/>
      <c r="W32" s="684"/>
      <c r="X32" s="684"/>
      <c r="Y32" s="685"/>
      <c r="Z32" s="686" t="s">
        <v>171</v>
      </c>
      <c r="AA32" s="686"/>
      <c r="AB32" s="686"/>
      <c r="AC32" s="686"/>
      <c r="AD32" s="687" t="s">
        <v>171</v>
      </c>
      <c r="AE32" s="687"/>
      <c r="AF32" s="687"/>
      <c r="AG32" s="687"/>
      <c r="AH32" s="687"/>
      <c r="AI32" s="687"/>
      <c r="AJ32" s="687"/>
      <c r="AK32" s="687"/>
      <c r="AL32" s="688" t="s">
        <v>171</v>
      </c>
      <c r="AM32" s="689"/>
      <c r="AN32" s="689"/>
      <c r="AO32" s="690"/>
      <c r="AP32" s="742"/>
      <c r="AQ32" s="743"/>
      <c r="AR32" s="743"/>
      <c r="AS32" s="743"/>
      <c r="AT32" s="747"/>
      <c r="AU32" s="230" t="s">
        <v>309</v>
      </c>
      <c r="AV32" s="230"/>
      <c r="AW32" s="230"/>
      <c r="AX32" s="680" t="s">
        <v>310</v>
      </c>
      <c r="AY32" s="681"/>
      <c r="AZ32" s="681"/>
      <c r="BA32" s="681"/>
      <c r="BB32" s="681"/>
      <c r="BC32" s="681"/>
      <c r="BD32" s="681"/>
      <c r="BE32" s="681"/>
      <c r="BF32" s="682"/>
      <c r="BG32" s="752">
        <v>99.5</v>
      </c>
      <c r="BH32" s="719"/>
      <c r="BI32" s="719"/>
      <c r="BJ32" s="719"/>
      <c r="BK32" s="719"/>
      <c r="BL32" s="719"/>
      <c r="BM32" s="689">
        <v>98</v>
      </c>
      <c r="BN32" s="749"/>
      <c r="BO32" s="749"/>
      <c r="BP32" s="749"/>
      <c r="BQ32" s="750"/>
      <c r="BR32" s="752">
        <v>99.7</v>
      </c>
      <c r="BS32" s="719"/>
      <c r="BT32" s="719"/>
      <c r="BU32" s="719"/>
      <c r="BV32" s="719"/>
      <c r="BW32" s="719"/>
      <c r="BX32" s="689">
        <v>97.9</v>
      </c>
      <c r="BY32" s="749"/>
      <c r="BZ32" s="749"/>
      <c r="CA32" s="749"/>
      <c r="CB32" s="750"/>
      <c r="CD32" s="727"/>
      <c r="CE32" s="728"/>
      <c r="CF32" s="698" t="s">
        <v>311</v>
      </c>
      <c r="CG32" s="699"/>
      <c r="CH32" s="699"/>
      <c r="CI32" s="699"/>
      <c r="CJ32" s="699"/>
      <c r="CK32" s="699"/>
      <c r="CL32" s="699"/>
      <c r="CM32" s="699"/>
      <c r="CN32" s="699"/>
      <c r="CO32" s="699"/>
      <c r="CP32" s="699"/>
      <c r="CQ32" s="700"/>
      <c r="CR32" s="683" t="s">
        <v>171</v>
      </c>
      <c r="CS32" s="684"/>
      <c r="CT32" s="684"/>
      <c r="CU32" s="684"/>
      <c r="CV32" s="684"/>
      <c r="CW32" s="684"/>
      <c r="CX32" s="684"/>
      <c r="CY32" s="685"/>
      <c r="CZ32" s="688" t="s">
        <v>128</v>
      </c>
      <c r="DA32" s="717"/>
      <c r="DB32" s="717"/>
      <c r="DC32" s="721"/>
      <c r="DD32" s="692" t="s">
        <v>171</v>
      </c>
      <c r="DE32" s="684"/>
      <c r="DF32" s="684"/>
      <c r="DG32" s="684"/>
      <c r="DH32" s="684"/>
      <c r="DI32" s="684"/>
      <c r="DJ32" s="684"/>
      <c r="DK32" s="685"/>
      <c r="DL32" s="692" t="s">
        <v>171</v>
      </c>
      <c r="DM32" s="684"/>
      <c r="DN32" s="684"/>
      <c r="DO32" s="684"/>
      <c r="DP32" s="684"/>
      <c r="DQ32" s="684"/>
      <c r="DR32" s="684"/>
      <c r="DS32" s="684"/>
      <c r="DT32" s="684"/>
      <c r="DU32" s="684"/>
      <c r="DV32" s="685"/>
      <c r="DW32" s="688" t="s">
        <v>171</v>
      </c>
      <c r="DX32" s="717"/>
      <c r="DY32" s="717"/>
      <c r="DZ32" s="717"/>
      <c r="EA32" s="717"/>
      <c r="EB32" s="717"/>
      <c r="EC32" s="718"/>
    </row>
    <row r="33" spans="2:133" ht="11.25" customHeight="1" x14ac:dyDescent="0.15">
      <c r="B33" s="680" t="s">
        <v>312</v>
      </c>
      <c r="C33" s="681"/>
      <c r="D33" s="681"/>
      <c r="E33" s="681"/>
      <c r="F33" s="681"/>
      <c r="G33" s="681"/>
      <c r="H33" s="681"/>
      <c r="I33" s="681"/>
      <c r="J33" s="681"/>
      <c r="K33" s="681"/>
      <c r="L33" s="681"/>
      <c r="M33" s="681"/>
      <c r="N33" s="681"/>
      <c r="O33" s="681"/>
      <c r="P33" s="681"/>
      <c r="Q33" s="682"/>
      <c r="R33" s="683">
        <v>305023</v>
      </c>
      <c r="S33" s="684"/>
      <c r="T33" s="684"/>
      <c r="U33" s="684"/>
      <c r="V33" s="684"/>
      <c r="W33" s="684"/>
      <c r="X33" s="684"/>
      <c r="Y33" s="685"/>
      <c r="Z33" s="686">
        <v>5.9</v>
      </c>
      <c r="AA33" s="686"/>
      <c r="AB33" s="686"/>
      <c r="AC33" s="686"/>
      <c r="AD33" s="687" t="s">
        <v>171</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313</v>
      </c>
      <c r="AY33" s="734"/>
      <c r="AZ33" s="734"/>
      <c r="BA33" s="734"/>
      <c r="BB33" s="734"/>
      <c r="BC33" s="734"/>
      <c r="BD33" s="734"/>
      <c r="BE33" s="734"/>
      <c r="BF33" s="735"/>
      <c r="BG33" s="753">
        <v>98.9</v>
      </c>
      <c r="BH33" s="754"/>
      <c r="BI33" s="754"/>
      <c r="BJ33" s="754"/>
      <c r="BK33" s="754"/>
      <c r="BL33" s="754"/>
      <c r="BM33" s="755">
        <v>96.9</v>
      </c>
      <c r="BN33" s="754"/>
      <c r="BO33" s="754"/>
      <c r="BP33" s="754"/>
      <c r="BQ33" s="756"/>
      <c r="BR33" s="753">
        <v>99.1</v>
      </c>
      <c r="BS33" s="754"/>
      <c r="BT33" s="754"/>
      <c r="BU33" s="754"/>
      <c r="BV33" s="754"/>
      <c r="BW33" s="754"/>
      <c r="BX33" s="755">
        <v>96.8</v>
      </c>
      <c r="BY33" s="754"/>
      <c r="BZ33" s="754"/>
      <c r="CA33" s="754"/>
      <c r="CB33" s="756"/>
      <c r="CD33" s="698" t="s">
        <v>314</v>
      </c>
      <c r="CE33" s="699"/>
      <c r="CF33" s="699"/>
      <c r="CG33" s="699"/>
      <c r="CH33" s="699"/>
      <c r="CI33" s="699"/>
      <c r="CJ33" s="699"/>
      <c r="CK33" s="699"/>
      <c r="CL33" s="699"/>
      <c r="CM33" s="699"/>
      <c r="CN33" s="699"/>
      <c r="CO33" s="699"/>
      <c r="CP33" s="699"/>
      <c r="CQ33" s="700"/>
      <c r="CR33" s="683">
        <v>2050359</v>
      </c>
      <c r="CS33" s="719"/>
      <c r="CT33" s="719"/>
      <c r="CU33" s="719"/>
      <c r="CV33" s="719"/>
      <c r="CW33" s="719"/>
      <c r="CX33" s="719"/>
      <c r="CY33" s="720"/>
      <c r="CZ33" s="688">
        <v>41.5</v>
      </c>
      <c r="DA33" s="717"/>
      <c r="DB33" s="717"/>
      <c r="DC33" s="721"/>
      <c r="DD33" s="692">
        <v>1533242</v>
      </c>
      <c r="DE33" s="719"/>
      <c r="DF33" s="719"/>
      <c r="DG33" s="719"/>
      <c r="DH33" s="719"/>
      <c r="DI33" s="719"/>
      <c r="DJ33" s="719"/>
      <c r="DK33" s="720"/>
      <c r="DL33" s="692">
        <v>1032136</v>
      </c>
      <c r="DM33" s="719"/>
      <c r="DN33" s="719"/>
      <c r="DO33" s="719"/>
      <c r="DP33" s="719"/>
      <c r="DQ33" s="719"/>
      <c r="DR33" s="719"/>
      <c r="DS33" s="719"/>
      <c r="DT33" s="719"/>
      <c r="DU33" s="719"/>
      <c r="DV33" s="720"/>
      <c r="DW33" s="688">
        <v>35.6</v>
      </c>
      <c r="DX33" s="717"/>
      <c r="DY33" s="717"/>
      <c r="DZ33" s="717"/>
      <c r="EA33" s="717"/>
      <c r="EB33" s="717"/>
      <c r="EC33" s="718"/>
    </row>
    <row r="34" spans="2:133" ht="11.25" customHeight="1" x14ac:dyDescent="0.15">
      <c r="B34" s="680" t="s">
        <v>315</v>
      </c>
      <c r="C34" s="681"/>
      <c r="D34" s="681"/>
      <c r="E34" s="681"/>
      <c r="F34" s="681"/>
      <c r="G34" s="681"/>
      <c r="H34" s="681"/>
      <c r="I34" s="681"/>
      <c r="J34" s="681"/>
      <c r="K34" s="681"/>
      <c r="L34" s="681"/>
      <c r="M34" s="681"/>
      <c r="N34" s="681"/>
      <c r="O34" s="681"/>
      <c r="P34" s="681"/>
      <c r="Q34" s="682"/>
      <c r="R34" s="683">
        <v>19433</v>
      </c>
      <c r="S34" s="684"/>
      <c r="T34" s="684"/>
      <c r="U34" s="684"/>
      <c r="V34" s="684"/>
      <c r="W34" s="684"/>
      <c r="X34" s="684"/>
      <c r="Y34" s="685"/>
      <c r="Z34" s="686">
        <v>0.4</v>
      </c>
      <c r="AA34" s="686"/>
      <c r="AB34" s="686"/>
      <c r="AC34" s="686"/>
      <c r="AD34" s="687" t="s">
        <v>171</v>
      </c>
      <c r="AE34" s="687"/>
      <c r="AF34" s="687"/>
      <c r="AG34" s="687"/>
      <c r="AH34" s="687"/>
      <c r="AI34" s="687"/>
      <c r="AJ34" s="687"/>
      <c r="AK34" s="687"/>
      <c r="AL34" s="688" t="s">
        <v>171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757089</v>
      </c>
      <c r="CS34" s="684"/>
      <c r="CT34" s="684"/>
      <c r="CU34" s="684"/>
      <c r="CV34" s="684"/>
      <c r="CW34" s="684"/>
      <c r="CX34" s="684"/>
      <c r="CY34" s="685"/>
      <c r="CZ34" s="688">
        <v>15.3</v>
      </c>
      <c r="DA34" s="717"/>
      <c r="DB34" s="717"/>
      <c r="DC34" s="721"/>
      <c r="DD34" s="692">
        <v>472217</v>
      </c>
      <c r="DE34" s="684"/>
      <c r="DF34" s="684"/>
      <c r="DG34" s="684"/>
      <c r="DH34" s="684"/>
      <c r="DI34" s="684"/>
      <c r="DJ34" s="684"/>
      <c r="DK34" s="685"/>
      <c r="DL34" s="692">
        <v>379017</v>
      </c>
      <c r="DM34" s="684"/>
      <c r="DN34" s="684"/>
      <c r="DO34" s="684"/>
      <c r="DP34" s="684"/>
      <c r="DQ34" s="684"/>
      <c r="DR34" s="684"/>
      <c r="DS34" s="684"/>
      <c r="DT34" s="684"/>
      <c r="DU34" s="684"/>
      <c r="DV34" s="685"/>
      <c r="DW34" s="688">
        <v>13.1</v>
      </c>
      <c r="DX34" s="717"/>
      <c r="DY34" s="717"/>
      <c r="DZ34" s="717"/>
      <c r="EA34" s="717"/>
      <c r="EB34" s="717"/>
      <c r="EC34" s="718"/>
    </row>
    <row r="35" spans="2:133" ht="11.25" customHeight="1" x14ac:dyDescent="0.15">
      <c r="B35" s="680" t="s">
        <v>317</v>
      </c>
      <c r="C35" s="681"/>
      <c r="D35" s="681"/>
      <c r="E35" s="681"/>
      <c r="F35" s="681"/>
      <c r="G35" s="681"/>
      <c r="H35" s="681"/>
      <c r="I35" s="681"/>
      <c r="J35" s="681"/>
      <c r="K35" s="681"/>
      <c r="L35" s="681"/>
      <c r="M35" s="681"/>
      <c r="N35" s="681"/>
      <c r="O35" s="681"/>
      <c r="P35" s="681"/>
      <c r="Q35" s="682"/>
      <c r="R35" s="683">
        <v>14924</v>
      </c>
      <c r="S35" s="684"/>
      <c r="T35" s="684"/>
      <c r="U35" s="684"/>
      <c r="V35" s="684"/>
      <c r="W35" s="684"/>
      <c r="X35" s="684"/>
      <c r="Y35" s="685"/>
      <c r="Z35" s="686">
        <v>0.3</v>
      </c>
      <c r="AA35" s="686"/>
      <c r="AB35" s="686"/>
      <c r="AC35" s="686"/>
      <c r="AD35" s="687" t="s">
        <v>171</v>
      </c>
      <c r="AE35" s="687"/>
      <c r="AF35" s="687"/>
      <c r="AG35" s="687"/>
      <c r="AH35" s="687"/>
      <c r="AI35" s="687"/>
      <c r="AJ35" s="687"/>
      <c r="AK35" s="687"/>
      <c r="AL35" s="688" t="s">
        <v>171</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38246</v>
      </c>
      <c r="CS35" s="719"/>
      <c r="CT35" s="719"/>
      <c r="CU35" s="719"/>
      <c r="CV35" s="719"/>
      <c r="CW35" s="719"/>
      <c r="CX35" s="719"/>
      <c r="CY35" s="720"/>
      <c r="CZ35" s="688">
        <v>0.8</v>
      </c>
      <c r="DA35" s="717"/>
      <c r="DB35" s="717"/>
      <c r="DC35" s="721"/>
      <c r="DD35" s="692">
        <v>31706</v>
      </c>
      <c r="DE35" s="719"/>
      <c r="DF35" s="719"/>
      <c r="DG35" s="719"/>
      <c r="DH35" s="719"/>
      <c r="DI35" s="719"/>
      <c r="DJ35" s="719"/>
      <c r="DK35" s="720"/>
      <c r="DL35" s="692">
        <v>28399</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321</v>
      </c>
      <c r="C36" s="681"/>
      <c r="D36" s="681"/>
      <c r="E36" s="681"/>
      <c r="F36" s="681"/>
      <c r="G36" s="681"/>
      <c r="H36" s="681"/>
      <c r="I36" s="681"/>
      <c r="J36" s="681"/>
      <c r="K36" s="681"/>
      <c r="L36" s="681"/>
      <c r="M36" s="681"/>
      <c r="N36" s="681"/>
      <c r="O36" s="681"/>
      <c r="P36" s="681"/>
      <c r="Q36" s="682"/>
      <c r="R36" s="683">
        <v>397777</v>
      </c>
      <c r="S36" s="684"/>
      <c r="T36" s="684"/>
      <c r="U36" s="684"/>
      <c r="V36" s="684"/>
      <c r="W36" s="684"/>
      <c r="X36" s="684"/>
      <c r="Y36" s="685"/>
      <c r="Z36" s="686">
        <v>7.7</v>
      </c>
      <c r="AA36" s="686"/>
      <c r="AB36" s="686"/>
      <c r="AC36" s="686"/>
      <c r="AD36" s="687" t="s">
        <v>171</v>
      </c>
      <c r="AE36" s="687"/>
      <c r="AF36" s="687"/>
      <c r="AG36" s="687"/>
      <c r="AH36" s="687"/>
      <c r="AI36" s="687"/>
      <c r="AJ36" s="687"/>
      <c r="AK36" s="687"/>
      <c r="AL36" s="688" t="s">
        <v>171</v>
      </c>
      <c r="AM36" s="689"/>
      <c r="AN36" s="689"/>
      <c r="AO36" s="690"/>
      <c r="AP36" s="235"/>
      <c r="AQ36" s="757" t="s">
        <v>322</v>
      </c>
      <c r="AR36" s="758"/>
      <c r="AS36" s="758"/>
      <c r="AT36" s="758"/>
      <c r="AU36" s="758"/>
      <c r="AV36" s="758"/>
      <c r="AW36" s="758"/>
      <c r="AX36" s="758"/>
      <c r="AY36" s="759"/>
      <c r="AZ36" s="672">
        <v>522905</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2998</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433659</v>
      </c>
      <c r="CS36" s="684"/>
      <c r="CT36" s="684"/>
      <c r="CU36" s="684"/>
      <c r="CV36" s="684"/>
      <c r="CW36" s="684"/>
      <c r="CX36" s="684"/>
      <c r="CY36" s="685"/>
      <c r="CZ36" s="688">
        <v>8.8000000000000007</v>
      </c>
      <c r="DA36" s="717"/>
      <c r="DB36" s="717"/>
      <c r="DC36" s="721"/>
      <c r="DD36" s="692">
        <v>277473</v>
      </c>
      <c r="DE36" s="684"/>
      <c r="DF36" s="684"/>
      <c r="DG36" s="684"/>
      <c r="DH36" s="684"/>
      <c r="DI36" s="684"/>
      <c r="DJ36" s="684"/>
      <c r="DK36" s="685"/>
      <c r="DL36" s="692">
        <v>229141</v>
      </c>
      <c r="DM36" s="684"/>
      <c r="DN36" s="684"/>
      <c r="DO36" s="684"/>
      <c r="DP36" s="684"/>
      <c r="DQ36" s="684"/>
      <c r="DR36" s="684"/>
      <c r="DS36" s="684"/>
      <c r="DT36" s="684"/>
      <c r="DU36" s="684"/>
      <c r="DV36" s="685"/>
      <c r="DW36" s="688">
        <v>7.9</v>
      </c>
      <c r="DX36" s="717"/>
      <c r="DY36" s="717"/>
      <c r="DZ36" s="717"/>
      <c r="EA36" s="717"/>
      <c r="EB36" s="717"/>
      <c r="EC36" s="718"/>
    </row>
    <row r="37" spans="2:133" ht="11.25" customHeight="1" x14ac:dyDescent="0.15">
      <c r="B37" s="680" t="s">
        <v>325</v>
      </c>
      <c r="C37" s="681"/>
      <c r="D37" s="681"/>
      <c r="E37" s="681"/>
      <c r="F37" s="681"/>
      <c r="G37" s="681"/>
      <c r="H37" s="681"/>
      <c r="I37" s="681"/>
      <c r="J37" s="681"/>
      <c r="K37" s="681"/>
      <c r="L37" s="681"/>
      <c r="M37" s="681"/>
      <c r="N37" s="681"/>
      <c r="O37" s="681"/>
      <c r="P37" s="681"/>
      <c r="Q37" s="682"/>
      <c r="R37" s="683">
        <v>233104</v>
      </c>
      <c r="S37" s="684"/>
      <c r="T37" s="684"/>
      <c r="U37" s="684"/>
      <c r="V37" s="684"/>
      <c r="W37" s="684"/>
      <c r="X37" s="684"/>
      <c r="Y37" s="685"/>
      <c r="Z37" s="686">
        <v>4.5</v>
      </c>
      <c r="AA37" s="686"/>
      <c r="AB37" s="686"/>
      <c r="AC37" s="686"/>
      <c r="AD37" s="687" t="s">
        <v>171</v>
      </c>
      <c r="AE37" s="687"/>
      <c r="AF37" s="687"/>
      <c r="AG37" s="687"/>
      <c r="AH37" s="687"/>
      <c r="AI37" s="687"/>
      <c r="AJ37" s="687"/>
      <c r="AK37" s="687"/>
      <c r="AL37" s="688" t="s">
        <v>171</v>
      </c>
      <c r="AM37" s="689"/>
      <c r="AN37" s="689"/>
      <c r="AO37" s="690"/>
      <c r="AQ37" s="761" t="s">
        <v>326</v>
      </c>
      <c r="AR37" s="762"/>
      <c r="AS37" s="762"/>
      <c r="AT37" s="762"/>
      <c r="AU37" s="762"/>
      <c r="AV37" s="762"/>
      <c r="AW37" s="762"/>
      <c r="AX37" s="762"/>
      <c r="AY37" s="763"/>
      <c r="AZ37" s="683">
        <v>138337</v>
      </c>
      <c r="BA37" s="684"/>
      <c r="BB37" s="684"/>
      <c r="BC37" s="684"/>
      <c r="BD37" s="719"/>
      <c r="BE37" s="719"/>
      <c r="BF37" s="750"/>
      <c r="BG37" s="698" t="s">
        <v>327</v>
      </c>
      <c r="BH37" s="699"/>
      <c r="BI37" s="699"/>
      <c r="BJ37" s="699"/>
      <c r="BK37" s="699"/>
      <c r="BL37" s="699"/>
      <c r="BM37" s="699"/>
      <c r="BN37" s="699"/>
      <c r="BO37" s="699"/>
      <c r="BP37" s="699"/>
      <c r="BQ37" s="699"/>
      <c r="BR37" s="699"/>
      <c r="BS37" s="699"/>
      <c r="BT37" s="699"/>
      <c r="BU37" s="700"/>
      <c r="BV37" s="683">
        <v>-7002</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250431</v>
      </c>
      <c r="CS37" s="719"/>
      <c r="CT37" s="719"/>
      <c r="CU37" s="719"/>
      <c r="CV37" s="719"/>
      <c r="CW37" s="719"/>
      <c r="CX37" s="719"/>
      <c r="CY37" s="720"/>
      <c r="CZ37" s="688">
        <v>5.0999999999999996</v>
      </c>
      <c r="DA37" s="717"/>
      <c r="DB37" s="717"/>
      <c r="DC37" s="721"/>
      <c r="DD37" s="692">
        <v>155231</v>
      </c>
      <c r="DE37" s="719"/>
      <c r="DF37" s="719"/>
      <c r="DG37" s="719"/>
      <c r="DH37" s="719"/>
      <c r="DI37" s="719"/>
      <c r="DJ37" s="719"/>
      <c r="DK37" s="720"/>
      <c r="DL37" s="692">
        <v>146558</v>
      </c>
      <c r="DM37" s="719"/>
      <c r="DN37" s="719"/>
      <c r="DO37" s="719"/>
      <c r="DP37" s="719"/>
      <c r="DQ37" s="719"/>
      <c r="DR37" s="719"/>
      <c r="DS37" s="719"/>
      <c r="DT37" s="719"/>
      <c r="DU37" s="719"/>
      <c r="DV37" s="720"/>
      <c r="DW37" s="688">
        <v>5.0999999999999996</v>
      </c>
      <c r="DX37" s="717"/>
      <c r="DY37" s="717"/>
      <c r="DZ37" s="717"/>
      <c r="EA37" s="717"/>
      <c r="EB37" s="717"/>
      <c r="EC37" s="718"/>
    </row>
    <row r="38" spans="2:133" ht="11.25" customHeight="1" x14ac:dyDescent="0.15">
      <c r="B38" s="680" t="s">
        <v>329</v>
      </c>
      <c r="C38" s="681"/>
      <c r="D38" s="681"/>
      <c r="E38" s="681"/>
      <c r="F38" s="681"/>
      <c r="G38" s="681"/>
      <c r="H38" s="681"/>
      <c r="I38" s="681"/>
      <c r="J38" s="681"/>
      <c r="K38" s="681"/>
      <c r="L38" s="681"/>
      <c r="M38" s="681"/>
      <c r="N38" s="681"/>
      <c r="O38" s="681"/>
      <c r="P38" s="681"/>
      <c r="Q38" s="682"/>
      <c r="R38" s="683">
        <v>72682</v>
      </c>
      <c r="S38" s="684"/>
      <c r="T38" s="684"/>
      <c r="U38" s="684"/>
      <c r="V38" s="684"/>
      <c r="W38" s="684"/>
      <c r="X38" s="684"/>
      <c r="Y38" s="685"/>
      <c r="Z38" s="686">
        <v>1.4</v>
      </c>
      <c r="AA38" s="686"/>
      <c r="AB38" s="686"/>
      <c r="AC38" s="686"/>
      <c r="AD38" s="687">
        <v>1923</v>
      </c>
      <c r="AE38" s="687"/>
      <c r="AF38" s="687"/>
      <c r="AG38" s="687"/>
      <c r="AH38" s="687"/>
      <c r="AI38" s="687"/>
      <c r="AJ38" s="687"/>
      <c r="AK38" s="687"/>
      <c r="AL38" s="688">
        <v>0.1</v>
      </c>
      <c r="AM38" s="689"/>
      <c r="AN38" s="689"/>
      <c r="AO38" s="690"/>
      <c r="AQ38" s="761" t="s">
        <v>330</v>
      </c>
      <c r="AR38" s="762"/>
      <c r="AS38" s="762"/>
      <c r="AT38" s="762"/>
      <c r="AU38" s="762"/>
      <c r="AV38" s="762"/>
      <c r="AW38" s="762"/>
      <c r="AX38" s="762"/>
      <c r="AY38" s="763"/>
      <c r="AZ38" s="683">
        <v>70921</v>
      </c>
      <c r="BA38" s="684"/>
      <c r="BB38" s="684"/>
      <c r="BC38" s="684"/>
      <c r="BD38" s="719"/>
      <c r="BE38" s="719"/>
      <c r="BF38" s="750"/>
      <c r="BG38" s="698" t="s">
        <v>331</v>
      </c>
      <c r="BH38" s="699"/>
      <c r="BI38" s="699"/>
      <c r="BJ38" s="699"/>
      <c r="BK38" s="699"/>
      <c r="BL38" s="699"/>
      <c r="BM38" s="699"/>
      <c r="BN38" s="699"/>
      <c r="BO38" s="699"/>
      <c r="BP38" s="699"/>
      <c r="BQ38" s="699"/>
      <c r="BR38" s="699"/>
      <c r="BS38" s="699"/>
      <c r="BT38" s="699"/>
      <c r="BU38" s="700"/>
      <c r="BV38" s="683">
        <v>744</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522905</v>
      </c>
      <c r="CS38" s="684"/>
      <c r="CT38" s="684"/>
      <c r="CU38" s="684"/>
      <c r="CV38" s="684"/>
      <c r="CW38" s="684"/>
      <c r="CX38" s="684"/>
      <c r="CY38" s="685"/>
      <c r="CZ38" s="688">
        <v>10.6</v>
      </c>
      <c r="DA38" s="717"/>
      <c r="DB38" s="717"/>
      <c r="DC38" s="721"/>
      <c r="DD38" s="692">
        <v>478256</v>
      </c>
      <c r="DE38" s="684"/>
      <c r="DF38" s="684"/>
      <c r="DG38" s="684"/>
      <c r="DH38" s="684"/>
      <c r="DI38" s="684"/>
      <c r="DJ38" s="684"/>
      <c r="DK38" s="685"/>
      <c r="DL38" s="692">
        <v>395579</v>
      </c>
      <c r="DM38" s="684"/>
      <c r="DN38" s="684"/>
      <c r="DO38" s="684"/>
      <c r="DP38" s="684"/>
      <c r="DQ38" s="684"/>
      <c r="DR38" s="684"/>
      <c r="DS38" s="684"/>
      <c r="DT38" s="684"/>
      <c r="DU38" s="684"/>
      <c r="DV38" s="685"/>
      <c r="DW38" s="688">
        <v>13.6</v>
      </c>
      <c r="DX38" s="717"/>
      <c r="DY38" s="717"/>
      <c r="DZ38" s="717"/>
      <c r="EA38" s="717"/>
      <c r="EB38" s="717"/>
      <c r="EC38" s="718"/>
    </row>
    <row r="39" spans="2:133" ht="11.25" customHeight="1" x14ac:dyDescent="0.15">
      <c r="B39" s="680" t="s">
        <v>333</v>
      </c>
      <c r="C39" s="681"/>
      <c r="D39" s="681"/>
      <c r="E39" s="681"/>
      <c r="F39" s="681"/>
      <c r="G39" s="681"/>
      <c r="H39" s="681"/>
      <c r="I39" s="681"/>
      <c r="J39" s="681"/>
      <c r="K39" s="681"/>
      <c r="L39" s="681"/>
      <c r="M39" s="681"/>
      <c r="N39" s="681"/>
      <c r="O39" s="681"/>
      <c r="P39" s="681"/>
      <c r="Q39" s="682"/>
      <c r="R39" s="683">
        <v>642910</v>
      </c>
      <c r="S39" s="684"/>
      <c r="T39" s="684"/>
      <c r="U39" s="684"/>
      <c r="V39" s="684"/>
      <c r="W39" s="684"/>
      <c r="X39" s="684"/>
      <c r="Y39" s="685"/>
      <c r="Z39" s="686">
        <v>12.5</v>
      </c>
      <c r="AA39" s="686"/>
      <c r="AB39" s="686"/>
      <c r="AC39" s="686"/>
      <c r="AD39" s="687" t="s">
        <v>171</v>
      </c>
      <c r="AE39" s="687"/>
      <c r="AF39" s="687"/>
      <c r="AG39" s="687"/>
      <c r="AH39" s="687"/>
      <c r="AI39" s="687"/>
      <c r="AJ39" s="687"/>
      <c r="AK39" s="687"/>
      <c r="AL39" s="688" t="s">
        <v>171</v>
      </c>
      <c r="AM39" s="689"/>
      <c r="AN39" s="689"/>
      <c r="AO39" s="690"/>
      <c r="AQ39" s="761" t="s">
        <v>334</v>
      </c>
      <c r="AR39" s="762"/>
      <c r="AS39" s="762"/>
      <c r="AT39" s="762"/>
      <c r="AU39" s="762"/>
      <c r="AV39" s="762"/>
      <c r="AW39" s="762"/>
      <c r="AX39" s="762"/>
      <c r="AY39" s="763"/>
      <c r="AZ39" s="683">
        <v>56523</v>
      </c>
      <c r="BA39" s="684"/>
      <c r="BB39" s="684"/>
      <c r="BC39" s="684"/>
      <c r="BD39" s="719"/>
      <c r="BE39" s="719"/>
      <c r="BF39" s="750"/>
      <c r="BG39" s="698" t="s">
        <v>335</v>
      </c>
      <c r="BH39" s="699"/>
      <c r="BI39" s="699"/>
      <c r="BJ39" s="699"/>
      <c r="BK39" s="699"/>
      <c r="BL39" s="699"/>
      <c r="BM39" s="699"/>
      <c r="BN39" s="699"/>
      <c r="BO39" s="699"/>
      <c r="BP39" s="699"/>
      <c r="BQ39" s="699"/>
      <c r="BR39" s="699"/>
      <c r="BS39" s="699"/>
      <c r="BT39" s="699"/>
      <c r="BU39" s="700"/>
      <c r="BV39" s="683">
        <v>1135</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298460</v>
      </c>
      <c r="CS39" s="719"/>
      <c r="CT39" s="719"/>
      <c r="CU39" s="719"/>
      <c r="CV39" s="719"/>
      <c r="CW39" s="719"/>
      <c r="CX39" s="719"/>
      <c r="CY39" s="720"/>
      <c r="CZ39" s="688">
        <v>6</v>
      </c>
      <c r="DA39" s="717"/>
      <c r="DB39" s="717"/>
      <c r="DC39" s="721"/>
      <c r="DD39" s="692">
        <v>273590</v>
      </c>
      <c r="DE39" s="719"/>
      <c r="DF39" s="719"/>
      <c r="DG39" s="719"/>
      <c r="DH39" s="719"/>
      <c r="DI39" s="719"/>
      <c r="DJ39" s="719"/>
      <c r="DK39" s="720"/>
      <c r="DL39" s="692" t="s">
        <v>171</v>
      </c>
      <c r="DM39" s="719"/>
      <c r="DN39" s="719"/>
      <c r="DO39" s="719"/>
      <c r="DP39" s="719"/>
      <c r="DQ39" s="719"/>
      <c r="DR39" s="719"/>
      <c r="DS39" s="719"/>
      <c r="DT39" s="719"/>
      <c r="DU39" s="719"/>
      <c r="DV39" s="720"/>
      <c r="DW39" s="688" t="s">
        <v>171</v>
      </c>
      <c r="DX39" s="717"/>
      <c r="DY39" s="717"/>
      <c r="DZ39" s="717"/>
      <c r="EA39" s="717"/>
      <c r="EB39" s="717"/>
      <c r="EC39" s="718"/>
    </row>
    <row r="40" spans="2:133" ht="11.25" customHeight="1" x14ac:dyDescent="0.15">
      <c r="B40" s="680" t="s">
        <v>337</v>
      </c>
      <c r="C40" s="681"/>
      <c r="D40" s="681"/>
      <c r="E40" s="681"/>
      <c r="F40" s="681"/>
      <c r="G40" s="681"/>
      <c r="H40" s="681"/>
      <c r="I40" s="681"/>
      <c r="J40" s="681"/>
      <c r="K40" s="681"/>
      <c r="L40" s="681"/>
      <c r="M40" s="681"/>
      <c r="N40" s="681"/>
      <c r="O40" s="681"/>
      <c r="P40" s="681"/>
      <c r="Q40" s="682"/>
      <c r="R40" s="683" t="s">
        <v>171</v>
      </c>
      <c r="S40" s="684"/>
      <c r="T40" s="684"/>
      <c r="U40" s="684"/>
      <c r="V40" s="684"/>
      <c r="W40" s="684"/>
      <c r="X40" s="684"/>
      <c r="Y40" s="685"/>
      <c r="Z40" s="686" t="s">
        <v>171</v>
      </c>
      <c r="AA40" s="686"/>
      <c r="AB40" s="686"/>
      <c r="AC40" s="686"/>
      <c r="AD40" s="687" t="s">
        <v>171</v>
      </c>
      <c r="AE40" s="687"/>
      <c r="AF40" s="687"/>
      <c r="AG40" s="687"/>
      <c r="AH40" s="687"/>
      <c r="AI40" s="687"/>
      <c r="AJ40" s="687"/>
      <c r="AK40" s="687"/>
      <c r="AL40" s="688" t="s">
        <v>171</v>
      </c>
      <c r="AM40" s="689"/>
      <c r="AN40" s="689"/>
      <c r="AO40" s="690"/>
      <c r="AQ40" s="761" t="s">
        <v>338</v>
      </c>
      <c r="AR40" s="762"/>
      <c r="AS40" s="762"/>
      <c r="AT40" s="762"/>
      <c r="AU40" s="762"/>
      <c r="AV40" s="762"/>
      <c r="AW40" s="762"/>
      <c r="AX40" s="762"/>
      <c r="AY40" s="763"/>
      <c r="AZ40" s="683" t="s">
        <v>171</v>
      </c>
      <c r="BA40" s="684"/>
      <c r="BB40" s="684"/>
      <c r="BC40" s="684"/>
      <c r="BD40" s="719"/>
      <c r="BE40" s="719"/>
      <c r="BF40" s="750"/>
      <c r="BG40" s="764" t="s">
        <v>339</v>
      </c>
      <c r="BH40" s="765"/>
      <c r="BI40" s="765"/>
      <c r="BJ40" s="765"/>
      <c r="BK40" s="765"/>
      <c r="BL40" s="236"/>
      <c r="BM40" s="699" t="s">
        <v>340</v>
      </c>
      <c r="BN40" s="699"/>
      <c r="BO40" s="699"/>
      <c r="BP40" s="699"/>
      <c r="BQ40" s="699"/>
      <c r="BR40" s="699"/>
      <c r="BS40" s="699"/>
      <c r="BT40" s="699"/>
      <c r="BU40" s="700"/>
      <c r="BV40" s="683">
        <v>93</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t="s">
        <v>171</v>
      </c>
      <c r="CS40" s="684"/>
      <c r="CT40" s="684"/>
      <c r="CU40" s="684"/>
      <c r="CV40" s="684"/>
      <c r="CW40" s="684"/>
      <c r="CX40" s="684"/>
      <c r="CY40" s="685"/>
      <c r="CZ40" s="688" t="s">
        <v>171</v>
      </c>
      <c r="DA40" s="717"/>
      <c r="DB40" s="717"/>
      <c r="DC40" s="721"/>
      <c r="DD40" s="692" t="s">
        <v>171</v>
      </c>
      <c r="DE40" s="684"/>
      <c r="DF40" s="684"/>
      <c r="DG40" s="684"/>
      <c r="DH40" s="684"/>
      <c r="DI40" s="684"/>
      <c r="DJ40" s="684"/>
      <c r="DK40" s="685"/>
      <c r="DL40" s="692" t="s">
        <v>171</v>
      </c>
      <c r="DM40" s="684"/>
      <c r="DN40" s="684"/>
      <c r="DO40" s="684"/>
      <c r="DP40" s="684"/>
      <c r="DQ40" s="684"/>
      <c r="DR40" s="684"/>
      <c r="DS40" s="684"/>
      <c r="DT40" s="684"/>
      <c r="DU40" s="684"/>
      <c r="DV40" s="685"/>
      <c r="DW40" s="688" t="s">
        <v>171</v>
      </c>
      <c r="DX40" s="717"/>
      <c r="DY40" s="717"/>
      <c r="DZ40" s="717"/>
      <c r="EA40" s="717"/>
      <c r="EB40" s="717"/>
      <c r="EC40" s="718"/>
    </row>
    <row r="41" spans="2:133" ht="11.25" customHeight="1" x14ac:dyDescent="0.15">
      <c r="B41" s="680" t="s">
        <v>342</v>
      </c>
      <c r="C41" s="681"/>
      <c r="D41" s="681"/>
      <c r="E41" s="681"/>
      <c r="F41" s="681"/>
      <c r="G41" s="681"/>
      <c r="H41" s="681"/>
      <c r="I41" s="681"/>
      <c r="J41" s="681"/>
      <c r="K41" s="681"/>
      <c r="L41" s="681"/>
      <c r="M41" s="681"/>
      <c r="N41" s="681"/>
      <c r="O41" s="681"/>
      <c r="P41" s="681"/>
      <c r="Q41" s="682"/>
      <c r="R41" s="683">
        <v>80210</v>
      </c>
      <c r="S41" s="684"/>
      <c r="T41" s="684"/>
      <c r="U41" s="684"/>
      <c r="V41" s="684"/>
      <c r="W41" s="684"/>
      <c r="X41" s="684"/>
      <c r="Y41" s="685"/>
      <c r="Z41" s="686">
        <v>1.6</v>
      </c>
      <c r="AA41" s="686"/>
      <c r="AB41" s="686"/>
      <c r="AC41" s="686"/>
      <c r="AD41" s="687" t="s">
        <v>171</v>
      </c>
      <c r="AE41" s="687"/>
      <c r="AF41" s="687"/>
      <c r="AG41" s="687"/>
      <c r="AH41" s="687"/>
      <c r="AI41" s="687"/>
      <c r="AJ41" s="687"/>
      <c r="AK41" s="687"/>
      <c r="AL41" s="688" t="s">
        <v>171</v>
      </c>
      <c r="AM41" s="689"/>
      <c r="AN41" s="689"/>
      <c r="AO41" s="690"/>
      <c r="AQ41" s="761" t="s">
        <v>343</v>
      </c>
      <c r="AR41" s="762"/>
      <c r="AS41" s="762"/>
      <c r="AT41" s="762"/>
      <c r="AU41" s="762"/>
      <c r="AV41" s="762"/>
      <c r="AW41" s="762"/>
      <c r="AX41" s="762"/>
      <c r="AY41" s="763"/>
      <c r="AZ41" s="683">
        <v>49590</v>
      </c>
      <c r="BA41" s="684"/>
      <c r="BB41" s="684"/>
      <c r="BC41" s="684"/>
      <c r="BD41" s="719"/>
      <c r="BE41" s="719"/>
      <c r="BF41" s="750"/>
      <c r="BG41" s="764"/>
      <c r="BH41" s="765"/>
      <c r="BI41" s="765"/>
      <c r="BJ41" s="765"/>
      <c r="BK41" s="765"/>
      <c r="BL41" s="236"/>
      <c r="BM41" s="699" t="s">
        <v>344</v>
      </c>
      <c r="BN41" s="699"/>
      <c r="BO41" s="699"/>
      <c r="BP41" s="699"/>
      <c r="BQ41" s="699"/>
      <c r="BR41" s="699"/>
      <c r="BS41" s="699"/>
      <c r="BT41" s="699"/>
      <c r="BU41" s="700"/>
      <c r="BV41" s="683" t="s">
        <v>171</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171</v>
      </c>
      <c r="CS41" s="719"/>
      <c r="CT41" s="719"/>
      <c r="CU41" s="719"/>
      <c r="CV41" s="719"/>
      <c r="CW41" s="719"/>
      <c r="CX41" s="719"/>
      <c r="CY41" s="720"/>
      <c r="CZ41" s="688" t="s">
        <v>171</v>
      </c>
      <c r="DA41" s="717"/>
      <c r="DB41" s="717"/>
      <c r="DC41" s="721"/>
      <c r="DD41" s="692" t="s">
        <v>171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346</v>
      </c>
      <c r="C42" s="734"/>
      <c r="D42" s="734"/>
      <c r="E42" s="734"/>
      <c r="F42" s="734"/>
      <c r="G42" s="734"/>
      <c r="H42" s="734"/>
      <c r="I42" s="734"/>
      <c r="J42" s="734"/>
      <c r="K42" s="734"/>
      <c r="L42" s="734"/>
      <c r="M42" s="734"/>
      <c r="N42" s="734"/>
      <c r="O42" s="734"/>
      <c r="P42" s="734"/>
      <c r="Q42" s="735"/>
      <c r="R42" s="768">
        <v>5147478</v>
      </c>
      <c r="S42" s="769"/>
      <c r="T42" s="769"/>
      <c r="U42" s="769"/>
      <c r="V42" s="769"/>
      <c r="W42" s="769"/>
      <c r="X42" s="769"/>
      <c r="Y42" s="777"/>
      <c r="Z42" s="778">
        <v>100</v>
      </c>
      <c r="AA42" s="778"/>
      <c r="AB42" s="778"/>
      <c r="AC42" s="778"/>
      <c r="AD42" s="779">
        <v>2821414</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207534</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392</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1118333</v>
      </c>
      <c r="CS42" s="684"/>
      <c r="CT42" s="684"/>
      <c r="CU42" s="684"/>
      <c r="CV42" s="684"/>
      <c r="CW42" s="684"/>
      <c r="CX42" s="684"/>
      <c r="CY42" s="685"/>
      <c r="CZ42" s="688">
        <v>22.7</v>
      </c>
      <c r="DA42" s="689"/>
      <c r="DB42" s="689"/>
      <c r="DC42" s="701"/>
      <c r="DD42" s="692">
        <v>283893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v>13662</v>
      </c>
      <c r="CS43" s="719"/>
      <c r="CT43" s="719"/>
      <c r="CU43" s="719"/>
      <c r="CV43" s="719"/>
      <c r="CW43" s="719"/>
      <c r="CX43" s="719"/>
      <c r="CY43" s="720"/>
      <c r="CZ43" s="688">
        <v>0.3</v>
      </c>
      <c r="DA43" s="717"/>
      <c r="DB43" s="717"/>
      <c r="DC43" s="721"/>
      <c r="DD43" s="692">
        <v>13662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298</v>
      </c>
      <c r="CE44" s="796"/>
      <c r="CF44" s="680" t="s">
        <v>351</v>
      </c>
      <c r="CG44" s="681"/>
      <c r="CH44" s="681"/>
      <c r="CI44" s="681"/>
      <c r="CJ44" s="681"/>
      <c r="CK44" s="681"/>
      <c r="CL44" s="681"/>
      <c r="CM44" s="681"/>
      <c r="CN44" s="681"/>
      <c r="CO44" s="681"/>
      <c r="CP44" s="681"/>
      <c r="CQ44" s="682"/>
      <c r="CR44" s="683">
        <v>1002858</v>
      </c>
      <c r="CS44" s="684"/>
      <c r="CT44" s="684"/>
      <c r="CU44" s="684"/>
      <c r="CV44" s="684"/>
      <c r="CW44" s="684"/>
      <c r="CX44" s="684"/>
      <c r="CY44" s="685"/>
      <c r="CZ44" s="688">
        <v>20.3</v>
      </c>
      <c r="DA44" s="689"/>
      <c r="DB44" s="689"/>
      <c r="DC44" s="701"/>
      <c r="DD44" s="692">
        <v>261042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352</v>
      </c>
      <c r="CG45" s="681"/>
      <c r="CH45" s="681"/>
      <c r="CI45" s="681"/>
      <c r="CJ45" s="681"/>
      <c r="CK45" s="681"/>
      <c r="CL45" s="681"/>
      <c r="CM45" s="681"/>
      <c r="CN45" s="681"/>
      <c r="CO45" s="681"/>
      <c r="CP45" s="681"/>
      <c r="CQ45" s="682"/>
      <c r="CR45" s="683">
        <v>589712</v>
      </c>
      <c r="CS45" s="719"/>
      <c r="CT45" s="719"/>
      <c r="CU45" s="719"/>
      <c r="CV45" s="719"/>
      <c r="CW45" s="719"/>
      <c r="CX45" s="719"/>
      <c r="CY45" s="720"/>
      <c r="CZ45" s="688">
        <v>11.9</v>
      </c>
      <c r="DA45" s="717"/>
      <c r="DB45" s="717"/>
      <c r="DC45" s="721"/>
      <c r="DD45" s="692">
        <v>87560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354</v>
      </c>
      <c r="CG46" s="681"/>
      <c r="CH46" s="681"/>
      <c r="CI46" s="681"/>
      <c r="CJ46" s="681"/>
      <c r="CK46" s="681"/>
      <c r="CL46" s="681"/>
      <c r="CM46" s="681"/>
      <c r="CN46" s="681"/>
      <c r="CO46" s="681"/>
      <c r="CP46" s="681"/>
      <c r="CQ46" s="682"/>
      <c r="CR46" s="683">
        <v>409588</v>
      </c>
      <c r="CS46" s="684"/>
      <c r="CT46" s="684"/>
      <c r="CU46" s="684"/>
      <c r="CV46" s="684"/>
      <c r="CW46" s="684"/>
      <c r="CX46" s="684"/>
      <c r="CY46" s="685"/>
      <c r="CZ46" s="688">
        <v>8.3000000000000007</v>
      </c>
      <c r="DA46" s="689"/>
      <c r="DB46" s="689"/>
      <c r="DC46" s="701"/>
      <c r="DD46" s="692">
        <v>169924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356</v>
      </c>
      <c r="CG47" s="681"/>
      <c r="CH47" s="681"/>
      <c r="CI47" s="681"/>
      <c r="CJ47" s="681"/>
      <c r="CK47" s="681"/>
      <c r="CL47" s="681"/>
      <c r="CM47" s="681"/>
      <c r="CN47" s="681"/>
      <c r="CO47" s="681"/>
      <c r="CP47" s="681"/>
      <c r="CQ47" s="682"/>
      <c r="CR47" s="683">
        <v>115475</v>
      </c>
      <c r="CS47" s="719"/>
      <c r="CT47" s="719"/>
      <c r="CU47" s="719"/>
      <c r="CV47" s="719"/>
      <c r="CW47" s="719"/>
      <c r="CX47" s="719"/>
      <c r="CY47" s="720"/>
      <c r="CZ47" s="688">
        <v>2.2999999999999998</v>
      </c>
      <c r="DA47" s="717"/>
      <c r="DB47" s="717"/>
      <c r="DC47" s="721"/>
      <c r="DD47" s="692">
        <v>22851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357</v>
      </c>
      <c r="CD48" s="799"/>
      <c r="CE48" s="800"/>
      <c r="CF48" s="680" t="s">
        <v>358</v>
      </c>
      <c r="CG48" s="681"/>
      <c r="CH48" s="681"/>
      <c r="CI48" s="681"/>
      <c r="CJ48" s="681"/>
      <c r="CK48" s="681"/>
      <c r="CL48" s="681"/>
      <c r="CM48" s="681"/>
      <c r="CN48" s="681"/>
      <c r="CO48" s="681"/>
      <c r="CP48" s="681"/>
      <c r="CQ48" s="682"/>
      <c r="CR48" s="683" t="s">
        <v>359</v>
      </c>
      <c r="CS48" s="684"/>
      <c r="CT48" s="684"/>
      <c r="CU48" s="684"/>
      <c r="CV48" s="684"/>
      <c r="CW48" s="684"/>
      <c r="CX48" s="684"/>
      <c r="CY48" s="685"/>
      <c r="CZ48" s="688" t="s">
        <v>359</v>
      </c>
      <c r="DA48" s="689"/>
      <c r="DB48" s="689"/>
      <c r="DC48" s="701"/>
      <c r="DD48" s="692" t="s">
        <v>359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360</v>
      </c>
      <c r="CE49" s="734"/>
      <c r="CF49" s="734"/>
      <c r="CG49" s="734"/>
      <c r="CH49" s="734"/>
      <c r="CI49" s="734"/>
      <c r="CJ49" s="734"/>
      <c r="CK49" s="734"/>
      <c r="CL49" s="734"/>
      <c r="CM49" s="734"/>
      <c r="CN49" s="734"/>
      <c r="CO49" s="734"/>
      <c r="CP49" s="734"/>
      <c r="CQ49" s="735"/>
      <c r="CR49" s="768">
        <v>4935295</v>
      </c>
      <c r="CS49" s="754"/>
      <c r="CT49" s="754"/>
      <c r="CU49" s="754"/>
      <c r="CV49" s="754"/>
      <c r="CW49" s="754"/>
      <c r="CX49" s="754"/>
      <c r="CY49" s="785"/>
      <c r="CZ49" s="780">
        <v>100</v>
      </c>
      <c r="DA49" s="786"/>
      <c r="DB49" s="786"/>
      <c r="DC49" s="787"/>
      <c r="DD49" s="788">
        <v>3310928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Ul3tWQuWZ1eV2Usm5C1xvcc+rn9KWHUvbuxzIW2XswbGYVs6piX6JWb8gD6XD0b6XC85e6cbSReb2uyqCQCAw==" saltValue="6juO3BIuA20NnSpLFyGv2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5145</v>
      </c>
      <c r="R7" s="819"/>
      <c r="S7" s="819"/>
      <c r="T7" s="819"/>
      <c r="U7" s="819"/>
      <c r="V7" s="819">
        <v>4933</v>
      </c>
      <c r="W7" s="819"/>
      <c r="X7" s="819"/>
      <c r="Y7" s="819"/>
      <c r="Z7" s="819"/>
      <c r="AA7" s="819">
        <f>Q7-V7</f>
        <v>212</v>
      </c>
      <c r="AB7" s="819"/>
      <c r="AC7" s="819"/>
      <c r="AD7" s="819"/>
      <c r="AE7" s="820"/>
      <c r="AF7" s="821">
        <v>138</v>
      </c>
      <c r="AG7" s="822"/>
      <c r="AH7" s="822"/>
      <c r="AI7" s="822"/>
      <c r="AJ7" s="823"/>
      <c r="AK7" s="858"/>
      <c r="AL7" s="859"/>
      <c r="AM7" s="859"/>
      <c r="AN7" s="859"/>
      <c r="AO7" s="859"/>
      <c r="AP7" s="859">
        <v>3652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595</v>
      </c>
      <c r="BT7" s="863"/>
      <c r="BU7" s="863"/>
      <c r="BV7" s="863"/>
      <c r="BW7" s="863"/>
      <c r="BX7" s="863"/>
      <c r="BY7" s="863"/>
      <c r="BZ7" s="863"/>
      <c r="CA7" s="863"/>
      <c r="CB7" s="863"/>
      <c r="CC7" s="863"/>
      <c r="CD7" s="863"/>
      <c r="CE7" s="863"/>
      <c r="CF7" s="863"/>
      <c r="CG7" s="864"/>
      <c r="CH7" s="855">
        <v>0</v>
      </c>
      <c r="CI7" s="856"/>
      <c r="CJ7" s="856"/>
      <c r="CK7" s="856"/>
      <c r="CL7" s="857"/>
      <c r="CM7" s="855">
        <v>22</v>
      </c>
      <c r="CN7" s="856"/>
      <c r="CO7" s="856"/>
      <c r="CP7" s="856"/>
      <c r="CQ7" s="857"/>
      <c r="CR7" s="855">
        <v>10</v>
      </c>
      <c r="CS7" s="856"/>
      <c r="CT7" s="856"/>
      <c r="CU7" s="856"/>
      <c r="CV7" s="857"/>
      <c r="CW7" s="855">
        <v>1</v>
      </c>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384</v>
      </c>
      <c r="C8" s="840"/>
      <c r="D8" s="840"/>
      <c r="E8" s="840"/>
      <c r="F8" s="840"/>
      <c r="G8" s="840"/>
      <c r="H8" s="840"/>
      <c r="I8" s="840"/>
      <c r="J8" s="840"/>
      <c r="K8" s="840"/>
      <c r="L8" s="840"/>
      <c r="M8" s="840"/>
      <c r="N8" s="840"/>
      <c r="O8" s="840"/>
      <c r="P8" s="841"/>
      <c r="Q8" s="842">
        <v>32</v>
      </c>
      <c r="R8" s="843"/>
      <c r="S8" s="843"/>
      <c r="T8" s="843"/>
      <c r="U8" s="843"/>
      <c r="V8" s="843">
        <v>32</v>
      </c>
      <c r="W8" s="843"/>
      <c r="X8" s="843"/>
      <c r="Y8" s="843"/>
      <c r="Z8" s="843"/>
      <c r="AA8" s="843">
        <v>0</v>
      </c>
      <c r="AB8" s="843"/>
      <c r="AC8" s="843"/>
      <c r="AD8" s="843"/>
      <c r="AE8" s="844"/>
      <c r="AF8" s="845">
        <v>0</v>
      </c>
      <c r="AG8" s="846"/>
      <c r="AH8" s="846"/>
      <c r="AI8" s="846"/>
      <c r="AJ8" s="847"/>
      <c r="AK8" s="848">
        <v>30</v>
      </c>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386</v>
      </c>
      <c r="B23" s="874" t="s">
        <v>387</v>
      </c>
      <c r="C23" s="875"/>
      <c r="D23" s="875"/>
      <c r="E23" s="875"/>
      <c r="F23" s="875"/>
      <c r="G23" s="875"/>
      <c r="H23" s="875"/>
      <c r="I23" s="875"/>
      <c r="J23" s="875"/>
      <c r="K23" s="875"/>
      <c r="L23" s="875"/>
      <c r="M23" s="875"/>
      <c r="N23" s="875"/>
      <c r="O23" s="875"/>
      <c r="P23" s="876"/>
      <c r="Q23" s="877">
        <f>Q7+Q8</f>
        <v>5177</v>
      </c>
      <c r="R23" s="878"/>
      <c r="S23" s="878"/>
      <c r="T23" s="878"/>
      <c r="U23" s="878"/>
      <c r="V23" s="878">
        <f>V7+V8</f>
        <v>4965</v>
      </c>
      <c r="W23" s="878"/>
      <c r="X23" s="878"/>
      <c r="Y23" s="878"/>
      <c r="Z23" s="878"/>
      <c r="AA23" s="878">
        <f>AA7+AA8</f>
        <v>212</v>
      </c>
      <c r="AB23" s="878"/>
      <c r="AC23" s="878"/>
      <c r="AD23" s="878"/>
      <c r="AE23" s="879"/>
      <c r="AF23" s="880">
        <v>138</v>
      </c>
      <c r="AG23" s="878"/>
      <c r="AH23" s="878"/>
      <c r="AI23" s="878"/>
      <c r="AJ23" s="881"/>
      <c r="AK23" s="882"/>
      <c r="AL23" s="883"/>
      <c r="AM23" s="883"/>
      <c r="AN23" s="883"/>
      <c r="AO23" s="883"/>
      <c r="AP23" s="878">
        <f>AP7</f>
        <v>3652</v>
      </c>
      <c r="AQ23" s="878"/>
      <c r="AR23" s="878"/>
      <c r="AS23" s="878"/>
      <c r="AT23" s="878"/>
      <c r="AU23" s="884"/>
      <c r="AV23" s="884"/>
      <c r="AW23" s="884"/>
      <c r="AX23" s="884"/>
      <c r="AY23" s="885"/>
      <c r="AZ23" s="893" t="s">
        <v>388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616</v>
      </c>
      <c r="R28" s="907"/>
      <c r="S28" s="907"/>
      <c r="T28" s="907"/>
      <c r="U28" s="907"/>
      <c r="V28" s="907">
        <v>613</v>
      </c>
      <c r="W28" s="907"/>
      <c r="X28" s="907"/>
      <c r="Y28" s="907"/>
      <c r="Z28" s="907"/>
      <c r="AA28" s="907">
        <v>3</v>
      </c>
      <c r="AB28" s="907"/>
      <c r="AC28" s="907"/>
      <c r="AD28" s="907"/>
      <c r="AE28" s="908"/>
      <c r="AF28" s="909">
        <v>3</v>
      </c>
      <c r="AG28" s="907"/>
      <c r="AH28" s="907"/>
      <c r="AI28" s="907"/>
      <c r="AJ28" s="910"/>
      <c r="AK28" s="911">
        <v>49</v>
      </c>
      <c r="AL28" s="902"/>
      <c r="AM28" s="902"/>
      <c r="AN28" s="902"/>
      <c r="AO28" s="902"/>
      <c r="AP28" s="902"/>
      <c r="AQ28" s="902"/>
      <c r="AR28" s="902"/>
      <c r="AS28" s="902"/>
      <c r="AT28" s="902"/>
      <c r="AU28" s="902">
        <v>49</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1</v>
      </c>
      <c r="R29" s="843"/>
      <c r="S29" s="843"/>
      <c r="T29" s="843"/>
      <c r="U29" s="843"/>
      <c r="V29" s="843">
        <v>1</v>
      </c>
      <c r="W29" s="843"/>
      <c r="X29" s="843"/>
      <c r="Y29" s="843"/>
      <c r="Z29" s="843"/>
      <c r="AA29" s="843">
        <v>0</v>
      </c>
      <c r="AB29" s="843"/>
      <c r="AC29" s="843"/>
      <c r="AD29" s="843"/>
      <c r="AE29" s="844"/>
      <c r="AF29" s="845">
        <v>0</v>
      </c>
      <c r="AG29" s="846"/>
      <c r="AH29" s="846"/>
      <c r="AI29" s="846"/>
      <c r="AJ29" s="847"/>
      <c r="AK29" s="914">
        <v>1</v>
      </c>
      <c r="AL29" s="915"/>
      <c r="AM29" s="915"/>
      <c r="AN29" s="915"/>
      <c r="AO29" s="915"/>
      <c r="AP29" s="915"/>
      <c r="AQ29" s="915"/>
      <c r="AR29" s="915"/>
      <c r="AS29" s="915"/>
      <c r="AT29" s="915"/>
      <c r="AU29" s="915">
        <v>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858</v>
      </c>
      <c r="R30" s="843"/>
      <c r="S30" s="843"/>
      <c r="T30" s="843"/>
      <c r="U30" s="843"/>
      <c r="V30" s="843">
        <v>809</v>
      </c>
      <c r="W30" s="843"/>
      <c r="X30" s="843"/>
      <c r="Y30" s="843"/>
      <c r="Z30" s="843"/>
      <c r="AA30" s="843">
        <v>49</v>
      </c>
      <c r="AB30" s="843"/>
      <c r="AC30" s="843"/>
      <c r="AD30" s="843"/>
      <c r="AE30" s="844"/>
      <c r="AF30" s="845">
        <v>49</v>
      </c>
      <c r="AG30" s="846"/>
      <c r="AH30" s="846"/>
      <c r="AI30" s="846"/>
      <c r="AJ30" s="847"/>
      <c r="AK30" s="914">
        <v>124</v>
      </c>
      <c r="AL30" s="915"/>
      <c r="AM30" s="915"/>
      <c r="AN30" s="915"/>
      <c r="AO30" s="915"/>
      <c r="AP30" s="915"/>
      <c r="AQ30" s="915"/>
      <c r="AR30" s="915"/>
      <c r="AS30" s="915"/>
      <c r="AT30" s="915"/>
      <c r="AU30" s="915">
        <v>124</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71</v>
      </c>
      <c r="R31" s="843"/>
      <c r="S31" s="843"/>
      <c r="T31" s="843"/>
      <c r="U31" s="843"/>
      <c r="V31" s="843">
        <v>71</v>
      </c>
      <c r="W31" s="843"/>
      <c r="X31" s="843"/>
      <c r="Y31" s="843"/>
      <c r="Z31" s="843"/>
      <c r="AA31" s="843">
        <v>0</v>
      </c>
      <c r="AB31" s="843"/>
      <c r="AC31" s="843"/>
      <c r="AD31" s="843"/>
      <c r="AE31" s="844"/>
      <c r="AF31" s="845">
        <v>0</v>
      </c>
      <c r="AG31" s="846"/>
      <c r="AH31" s="846"/>
      <c r="AI31" s="846"/>
      <c r="AJ31" s="847"/>
      <c r="AK31" s="914">
        <v>22</v>
      </c>
      <c r="AL31" s="915"/>
      <c r="AM31" s="915"/>
      <c r="AN31" s="915"/>
      <c r="AO31" s="915"/>
      <c r="AP31" s="915"/>
      <c r="AQ31" s="915"/>
      <c r="AR31" s="915"/>
      <c r="AS31" s="915"/>
      <c r="AT31" s="915"/>
      <c r="AU31" s="915">
        <v>22</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403</v>
      </c>
      <c r="C32" s="840"/>
      <c r="D32" s="840"/>
      <c r="E32" s="840"/>
      <c r="F32" s="840"/>
      <c r="G32" s="840"/>
      <c r="H32" s="840"/>
      <c r="I32" s="840"/>
      <c r="J32" s="840"/>
      <c r="K32" s="840"/>
      <c r="L32" s="840"/>
      <c r="M32" s="840"/>
      <c r="N32" s="840"/>
      <c r="O32" s="840"/>
      <c r="P32" s="841"/>
      <c r="Q32" s="842">
        <v>174</v>
      </c>
      <c r="R32" s="843"/>
      <c r="S32" s="843"/>
      <c r="T32" s="843"/>
      <c r="U32" s="843"/>
      <c r="V32" s="843">
        <v>173</v>
      </c>
      <c r="W32" s="843"/>
      <c r="X32" s="843"/>
      <c r="Y32" s="843"/>
      <c r="Z32" s="843"/>
      <c r="AA32" s="843">
        <v>1</v>
      </c>
      <c r="AB32" s="843"/>
      <c r="AC32" s="843"/>
      <c r="AD32" s="843"/>
      <c r="AE32" s="844"/>
      <c r="AF32" s="845">
        <v>1</v>
      </c>
      <c r="AG32" s="846"/>
      <c r="AH32" s="846"/>
      <c r="AI32" s="846"/>
      <c r="AJ32" s="847"/>
      <c r="AK32" s="914">
        <v>57</v>
      </c>
      <c r="AL32" s="915"/>
      <c r="AM32" s="915"/>
      <c r="AN32" s="915"/>
      <c r="AO32" s="915"/>
      <c r="AP32" s="915">
        <v>737</v>
      </c>
      <c r="AQ32" s="915"/>
      <c r="AR32" s="915"/>
      <c r="AS32" s="915"/>
      <c r="AT32" s="915"/>
      <c r="AU32" s="915">
        <v>57</v>
      </c>
      <c r="AV32" s="915"/>
      <c r="AW32" s="915"/>
      <c r="AX32" s="915"/>
      <c r="AY32" s="915"/>
      <c r="AZ32" s="916"/>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405</v>
      </c>
      <c r="C33" s="840"/>
      <c r="D33" s="840"/>
      <c r="E33" s="840"/>
      <c r="F33" s="840"/>
      <c r="G33" s="840"/>
      <c r="H33" s="840"/>
      <c r="I33" s="840"/>
      <c r="J33" s="840"/>
      <c r="K33" s="840"/>
      <c r="L33" s="840"/>
      <c r="M33" s="840"/>
      <c r="N33" s="840"/>
      <c r="O33" s="840"/>
      <c r="P33" s="841"/>
      <c r="Q33" s="842">
        <v>146</v>
      </c>
      <c r="R33" s="843"/>
      <c r="S33" s="843"/>
      <c r="T33" s="843"/>
      <c r="U33" s="843"/>
      <c r="V33" s="843">
        <v>144</v>
      </c>
      <c r="W33" s="843"/>
      <c r="X33" s="843"/>
      <c r="Y33" s="843"/>
      <c r="Z33" s="843"/>
      <c r="AA33" s="843">
        <v>2</v>
      </c>
      <c r="AB33" s="843"/>
      <c r="AC33" s="843"/>
      <c r="AD33" s="843"/>
      <c r="AE33" s="844"/>
      <c r="AF33" s="845">
        <v>2</v>
      </c>
      <c r="AG33" s="846"/>
      <c r="AH33" s="846"/>
      <c r="AI33" s="846"/>
      <c r="AJ33" s="847"/>
      <c r="AK33" s="914">
        <v>104</v>
      </c>
      <c r="AL33" s="915"/>
      <c r="AM33" s="915"/>
      <c r="AN33" s="915"/>
      <c r="AO33" s="915"/>
      <c r="AP33" s="915">
        <v>765</v>
      </c>
      <c r="AQ33" s="915"/>
      <c r="AR33" s="915"/>
      <c r="AS33" s="915"/>
      <c r="AT33" s="915"/>
      <c r="AU33" s="915">
        <v>104</v>
      </c>
      <c r="AV33" s="915"/>
      <c r="AW33" s="915"/>
      <c r="AX33" s="915"/>
      <c r="AY33" s="915"/>
      <c r="AZ33" s="916"/>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407</v>
      </c>
      <c r="C34" s="840"/>
      <c r="D34" s="840"/>
      <c r="E34" s="840"/>
      <c r="F34" s="840"/>
      <c r="G34" s="840"/>
      <c r="H34" s="840"/>
      <c r="I34" s="840"/>
      <c r="J34" s="840"/>
      <c r="K34" s="840"/>
      <c r="L34" s="840"/>
      <c r="M34" s="840"/>
      <c r="N34" s="840"/>
      <c r="O34" s="840"/>
      <c r="P34" s="841"/>
      <c r="Q34" s="842">
        <v>64</v>
      </c>
      <c r="R34" s="843"/>
      <c r="S34" s="843"/>
      <c r="T34" s="843"/>
      <c r="U34" s="843"/>
      <c r="V34" s="843">
        <v>64</v>
      </c>
      <c r="W34" s="843"/>
      <c r="X34" s="843"/>
      <c r="Y34" s="843"/>
      <c r="Z34" s="843"/>
      <c r="AA34" s="843">
        <v>0</v>
      </c>
      <c r="AB34" s="843"/>
      <c r="AC34" s="843"/>
      <c r="AD34" s="843"/>
      <c r="AE34" s="844"/>
      <c r="AF34" s="845">
        <v>1</v>
      </c>
      <c r="AG34" s="846"/>
      <c r="AH34" s="846"/>
      <c r="AI34" s="846"/>
      <c r="AJ34" s="847"/>
      <c r="AK34" s="914">
        <v>34</v>
      </c>
      <c r="AL34" s="915"/>
      <c r="AM34" s="915"/>
      <c r="AN34" s="915"/>
      <c r="AO34" s="915"/>
      <c r="AP34" s="915">
        <v>265</v>
      </c>
      <c r="AQ34" s="915"/>
      <c r="AR34" s="915"/>
      <c r="AS34" s="915"/>
      <c r="AT34" s="915"/>
      <c r="AU34" s="915">
        <v>34</v>
      </c>
      <c r="AV34" s="915"/>
      <c r="AW34" s="915"/>
      <c r="AX34" s="915"/>
      <c r="AY34" s="915"/>
      <c r="AZ34" s="916"/>
      <c r="BA34" s="916"/>
      <c r="BB34" s="916"/>
      <c r="BC34" s="916"/>
      <c r="BD34" s="916"/>
      <c r="BE34" s="912" t="s">
        <v>404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408</v>
      </c>
      <c r="C35" s="840"/>
      <c r="D35" s="840"/>
      <c r="E35" s="840"/>
      <c r="F35" s="840"/>
      <c r="G35" s="840"/>
      <c r="H35" s="840"/>
      <c r="I35" s="840"/>
      <c r="J35" s="840"/>
      <c r="K35" s="840"/>
      <c r="L35" s="840"/>
      <c r="M35" s="840"/>
      <c r="N35" s="840"/>
      <c r="O35" s="840"/>
      <c r="P35" s="841"/>
      <c r="Q35" s="842">
        <v>224</v>
      </c>
      <c r="R35" s="843"/>
      <c r="S35" s="843"/>
      <c r="T35" s="843"/>
      <c r="U35" s="843"/>
      <c r="V35" s="843">
        <v>217</v>
      </c>
      <c r="W35" s="843"/>
      <c r="X35" s="843"/>
      <c r="Y35" s="843"/>
      <c r="Z35" s="843"/>
      <c r="AA35" s="843">
        <v>7</v>
      </c>
      <c r="AB35" s="843"/>
      <c r="AC35" s="843"/>
      <c r="AD35" s="843"/>
      <c r="AE35" s="844"/>
      <c r="AF35" s="845">
        <v>7</v>
      </c>
      <c r="AG35" s="846"/>
      <c r="AH35" s="846"/>
      <c r="AI35" s="846"/>
      <c r="AJ35" s="847"/>
      <c r="AK35" s="914">
        <v>22</v>
      </c>
      <c r="AL35" s="915"/>
      <c r="AM35" s="915"/>
      <c r="AN35" s="915"/>
      <c r="AO35" s="915"/>
      <c r="AP35" s="915">
        <v>42</v>
      </c>
      <c r="AQ35" s="915"/>
      <c r="AR35" s="915"/>
      <c r="AS35" s="915"/>
      <c r="AT35" s="915"/>
      <c r="AU35" s="915">
        <v>22</v>
      </c>
      <c r="AV35" s="915"/>
      <c r="AW35" s="915"/>
      <c r="AX35" s="915"/>
      <c r="AY35" s="915"/>
      <c r="AZ35" s="916"/>
      <c r="BA35" s="916"/>
      <c r="BB35" s="916"/>
      <c r="BC35" s="916"/>
      <c r="BD35" s="916"/>
      <c r="BE35" s="912" t="s">
        <v>404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409</v>
      </c>
      <c r="C36" s="840"/>
      <c r="D36" s="840"/>
      <c r="E36" s="840"/>
      <c r="F36" s="840"/>
      <c r="G36" s="840"/>
      <c r="H36" s="840"/>
      <c r="I36" s="840"/>
      <c r="J36" s="840"/>
      <c r="K36" s="840"/>
      <c r="L36" s="840"/>
      <c r="M36" s="840"/>
      <c r="N36" s="840"/>
      <c r="O36" s="840"/>
      <c r="P36" s="841"/>
      <c r="Q36" s="842">
        <v>31</v>
      </c>
      <c r="R36" s="843"/>
      <c r="S36" s="843"/>
      <c r="T36" s="843"/>
      <c r="U36" s="843"/>
      <c r="V36" s="843">
        <v>29</v>
      </c>
      <c r="W36" s="843"/>
      <c r="X36" s="843"/>
      <c r="Y36" s="843"/>
      <c r="Z36" s="843"/>
      <c r="AA36" s="843">
        <v>2</v>
      </c>
      <c r="AB36" s="843"/>
      <c r="AC36" s="843"/>
      <c r="AD36" s="843"/>
      <c r="AE36" s="844"/>
      <c r="AF36" s="845">
        <v>2</v>
      </c>
      <c r="AG36" s="846"/>
      <c r="AH36" s="846"/>
      <c r="AI36" s="846"/>
      <c r="AJ36" s="847"/>
      <c r="AK36" s="914">
        <v>19</v>
      </c>
      <c r="AL36" s="915"/>
      <c r="AM36" s="915"/>
      <c r="AN36" s="915"/>
      <c r="AO36" s="915"/>
      <c r="AP36" s="915"/>
      <c r="AQ36" s="915"/>
      <c r="AR36" s="915"/>
      <c r="AS36" s="915"/>
      <c r="AT36" s="915"/>
      <c r="AU36" s="915">
        <v>19</v>
      </c>
      <c r="AV36" s="915"/>
      <c r="AW36" s="915"/>
      <c r="AX36" s="915"/>
      <c r="AY36" s="915"/>
      <c r="AZ36" s="916"/>
      <c r="BA36" s="916"/>
      <c r="BB36" s="916"/>
      <c r="BC36" s="916"/>
      <c r="BD36" s="916"/>
      <c r="BE36" s="912" t="s">
        <v>404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410</v>
      </c>
      <c r="C37" s="840"/>
      <c r="D37" s="840"/>
      <c r="E37" s="840"/>
      <c r="F37" s="840"/>
      <c r="G37" s="840"/>
      <c r="H37" s="840"/>
      <c r="I37" s="840"/>
      <c r="J37" s="840"/>
      <c r="K37" s="840"/>
      <c r="L37" s="840"/>
      <c r="M37" s="840"/>
      <c r="N37" s="840"/>
      <c r="O37" s="840"/>
      <c r="P37" s="841"/>
      <c r="Q37" s="842">
        <v>57</v>
      </c>
      <c r="R37" s="843"/>
      <c r="S37" s="843"/>
      <c r="T37" s="843"/>
      <c r="U37" s="843"/>
      <c r="V37" s="843">
        <v>53</v>
      </c>
      <c r="W37" s="843"/>
      <c r="X37" s="843"/>
      <c r="Y37" s="843"/>
      <c r="Z37" s="843"/>
      <c r="AA37" s="843">
        <v>3</v>
      </c>
      <c r="AB37" s="843"/>
      <c r="AC37" s="843"/>
      <c r="AD37" s="843"/>
      <c r="AE37" s="844"/>
      <c r="AF37" s="845">
        <v>3</v>
      </c>
      <c r="AG37" s="846"/>
      <c r="AH37" s="846"/>
      <c r="AI37" s="846"/>
      <c r="AJ37" s="847"/>
      <c r="AK37" s="914">
        <v>30</v>
      </c>
      <c r="AL37" s="915"/>
      <c r="AM37" s="915"/>
      <c r="AN37" s="915"/>
      <c r="AO37" s="915"/>
      <c r="AP37" s="915"/>
      <c r="AQ37" s="915"/>
      <c r="AR37" s="915"/>
      <c r="AS37" s="915"/>
      <c r="AT37" s="915"/>
      <c r="AU37" s="915">
        <v>30</v>
      </c>
      <c r="AV37" s="915"/>
      <c r="AW37" s="915"/>
      <c r="AX37" s="915"/>
      <c r="AY37" s="915"/>
      <c r="AZ37" s="916"/>
      <c r="BA37" s="916"/>
      <c r="BB37" s="916"/>
      <c r="BC37" s="916"/>
      <c r="BD37" s="916"/>
      <c r="BE37" s="912" t="s">
        <v>411</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412</v>
      </c>
      <c r="C38" s="840"/>
      <c r="D38" s="840"/>
      <c r="E38" s="840"/>
      <c r="F38" s="840"/>
      <c r="G38" s="840"/>
      <c r="H38" s="840"/>
      <c r="I38" s="840"/>
      <c r="J38" s="840"/>
      <c r="K38" s="840"/>
      <c r="L38" s="840"/>
      <c r="M38" s="840"/>
      <c r="N38" s="840"/>
      <c r="O38" s="840"/>
      <c r="P38" s="841"/>
      <c r="Q38" s="842">
        <v>1</v>
      </c>
      <c r="R38" s="843"/>
      <c r="S38" s="843"/>
      <c r="T38" s="843"/>
      <c r="U38" s="843"/>
      <c r="V38" s="843">
        <v>1</v>
      </c>
      <c r="W38" s="843"/>
      <c r="X38" s="843"/>
      <c r="Y38" s="843"/>
      <c r="Z38" s="843"/>
      <c r="AA38" s="843">
        <v>0</v>
      </c>
      <c r="AB38" s="843"/>
      <c r="AC38" s="843"/>
      <c r="AD38" s="843"/>
      <c r="AE38" s="844"/>
      <c r="AF38" s="845">
        <v>5</v>
      </c>
      <c r="AG38" s="846"/>
      <c r="AH38" s="846"/>
      <c r="AI38" s="846"/>
      <c r="AJ38" s="847"/>
      <c r="AK38" s="914"/>
      <c r="AL38" s="915"/>
      <c r="AM38" s="915"/>
      <c r="AN38" s="915"/>
      <c r="AO38" s="915"/>
      <c r="AP38" s="915">
        <v>3</v>
      </c>
      <c r="AQ38" s="915"/>
      <c r="AR38" s="915"/>
      <c r="AS38" s="915"/>
      <c r="AT38" s="915"/>
      <c r="AU38" s="915"/>
      <c r="AV38" s="915"/>
      <c r="AW38" s="915"/>
      <c r="AX38" s="915"/>
      <c r="AY38" s="915"/>
      <c r="AZ38" s="916"/>
      <c r="BA38" s="916"/>
      <c r="BB38" s="916"/>
      <c r="BC38" s="916"/>
      <c r="BD38" s="916"/>
      <c r="BE38" s="912" t="s">
        <v>406</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386</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73</v>
      </c>
      <c r="AG63" s="926"/>
      <c r="AH63" s="926"/>
      <c r="AI63" s="926"/>
      <c r="AJ63" s="927"/>
      <c r="AK63" s="928"/>
      <c r="AL63" s="923"/>
      <c r="AM63" s="923"/>
      <c r="AN63" s="923"/>
      <c r="AO63" s="923"/>
      <c r="AP63" s="926">
        <f>AP28+AP29+AP30+AP31+AP32+AP33+AP34+AP35+AP36+AP37+AP38</f>
        <v>1812</v>
      </c>
      <c r="AQ63" s="926"/>
      <c r="AR63" s="926"/>
      <c r="AS63" s="926"/>
      <c r="AT63" s="926"/>
      <c r="AU63" s="926">
        <f>AU28+AU29+AU30+AU31+AU32+AU33+AU34+AU35+AU36+AU37+AU38</f>
        <v>462</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393</v>
      </c>
      <c r="AB66" s="802"/>
      <c r="AC66" s="802"/>
      <c r="AD66" s="802"/>
      <c r="AE66" s="803"/>
      <c r="AF66" s="936" t="s">
        <v>419</v>
      </c>
      <c r="AG66" s="897"/>
      <c r="AH66" s="897"/>
      <c r="AI66" s="897"/>
      <c r="AJ66" s="937"/>
      <c r="AK66" s="801" t="s">
        <v>395</v>
      </c>
      <c r="AL66" s="825"/>
      <c r="AM66" s="825"/>
      <c r="AN66" s="825"/>
      <c r="AO66" s="826"/>
      <c r="AP66" s="801" t="s">
        <v>420</v>
      </c>
      <c r="AQ66" s="802"/>
      <c r="AR66" s="802"/>
      <c r="AS66" s="802"/>
      <c r="AT66" s="803"/>
      <c r="AU66" s="801" t="s">
        <v>421</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4832</v>
      </c>
      <c r="R68" s="950"/>
      <c r="S68" s="950"/>
      <c r="T68" s="950"/>
      <c r="U68" s="950"/>
      <c r="V68" s="950">
        <v>4566</v>
      </c>
      <c r="W68" s="950"/>
      <c r="X68" s="950"/>
      <c r="Y68" s="950"/>
      <c r="Z68" s="950"/>
      <c r="AA68" s="950">
        <v>266</v>
      </c>
      <c r="AB68" s="950"/>
      <c r="AC68" s="950"/>
      <c r="AD68" s="950"/>
      <c r="AE68" s="950"/>
      <c r="AF68" s="950">
        <v>266</v>
      </c>
      <c r="AG68" s="950"/>
      <c r="AH68" s="950"/>
      <c r="AI68" s="950"/>
      <c r="AJ68" s="950"/>
      <c r="AK68" s="950">
        <v>100</v>
      </c>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29</v>
      </c>
      <c r="R69" s="915"/>
      <c r="S69" s="915"/>
      <c r="T69" s="915"/>
      <c r="U69" s="915"/>
      <c r="V69" s="915">
        <v>14</v>
      </c>
      <c r="W69" s="915"/>
      <c r="X69" s="915"/>
      <c r="Y69" s="915"/>
      <c r="Z69" s="915"/>
      <c r="AA69" s="915">
        <v>14</v>
      </c>
      <c r="AB69" s="915"/>
      <c r="AC69" s="915"/>
      <c r="AD69" s="915"/>
      <c r="AE69" s="915"/>
      <c r="AF69" s="915">
        <v>14</v>
      </c>
      <c r="AG69" s="915"/>
      <c r="AH69" s="915"/>
      <c r="AI69" s="915"/>
      <c r="AJ69" s="915"/>
      <c r="AK69" s="915" t="s">
        <v>596</v>
      </c>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104</v>
      </c>
      <c r="R70" s="915"/>
      <c r="S70" s="915"/>
      <c r="T70" s="915"/>
      <c r="U70" s="915"/>
      <c r="V70" s="915">
        <v>100</v>
      </c>
      <c r="W70" s="915"/>
      <c r="X70" s="915"/>
      <c r="Y70" s="915"/>
      <c r="Z70" s="915"/>
      <c r="AA70" s="915">
        <v>5</v>
      </c>
      <c r="AB70" s="915"/>
      <c r="AC70" s="915"/>
      <c r="AD70" s="915"/>
      <c r="AE70" s="915"/>
      <c r="AF70" s="915">
        <v>5</v>
      </c>
      <c r="AG70" s="915"/>
      <c r="AH70" s="915"/>
      <c r="AI70" s="915"/>
      <c r="AJ70" s="915"/>
      <c r="AK70" s="915" t="s">
        <v>596</v>
      </c>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6053</v>
      </c>
      <c r="R71" s="915"/>
      <c r="S71" s="915"/>
      <c r="T71" s="915"/>
      <c r="U71" s="915"/>
      <c r="V71" s="915">
        <v>6027</v>
      </c>
      <c r="W71" s="915"/>
      <c r="X71" s="915"/>
      <c r="Y71" s="915"/>
      <c r="Z71" s="915"/>
      <c r="AA71" s="915">
        <v>26</v>
      </c>
      <c r="AB71" s="915"/>
      <c r="AC71" s="915"/>
      <c r="AD71" s="915"/>
      <c r="AE71" s="915"/>
      <c r="AF71" s="915">
        <v>26</v>
      </c>
      <c r="AG71" s="915"/>
      <c r="AH71" s="915"/>
      <c r="AI71" s="915"/>
      <c r="AJ71" s="915"/>
      <c r="AK71" s="915" t="s">
        <v>599</v>
      </c>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388</v>
      </c>
      <c r="R72" s="915"/>
      <c r="S72" s="915"/>
      <c r="T72" s="915"/>
      <c r="U72" s="915"/>
      <c r="V72" s="915">
        <v>361</v>
      </c>
      <c r="W72" s="915"/>
      <c r="X72" s="915"/>
      <c r="Y72" s="915"/>
      <c r="Z72" s="915"/>
      <c r="AA72" s="915">
        <v>27</v>
      </c>
      <c r="AB72" s="915"/>
      <c r="AC72" s="915"/>
      <c r="AD72" s="915"/>
      <c r="AE72" s="915"/>
      <c r="AF72" s="915">
        <v>27</v>
      </c>
      <c r="AG72" s="915"/>
      <c r="AH72" s="915"/>
      <c r="AI72" s="915"/>
      <c r="AJ72" s="915"/>
      <c r="AK72" s="915" t="s">
        <v>596</v>
      </c>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585</v>
      </c>
      <c r="C73" s="958"/>
      <c r="D73" s="958"/>
      <c r="E73" s="958"/>
      <c r="F73" s="958"/>
      <c r="G73" s="958"/>
      <c r="H73" s="958"/>
      <c r="I73" s="958"/>
      <c r="J73" s="958"/>
      <c r="K73" s="958"/>
      <c r="L73" s="958"/>
      <c r="M73" s="958"/>
      <c r="N73" s="958"/>
      <c r="O73" s="958"/>
      <c r="P73" s="959"/>
      <c r="Q73" s="960">
        <v>79</v>
      </c>
      <c r="R73" s="915"/>
      <c r="S73" s="915"/>
      <c r="T73" s="915"/>
      <c r="U73" s="915"/>
      <c r="V73" s="915">
        <v>79</v>
      </c>
      <c r="W73" s="915"/>
      <c r="X73" s="915"/>
      <c r="Y73" s="915"/>
      <c r="Z73" s="915"/>
      <c r="AA73" s="915">
        <v>0</v>
      </c>
      <c r="AB73" s="915"/>
      <c r="AC73" s="915"/>
      <c r="AD73" s="915"/>
      <c r="AE73" s="915"/>
      <c r="AF73" s="915">
        <v>0</v>
      </c>
      <c r="AG73" s="915"/>
      <c r="AH73" s="915"/>
      <c r="AI73" s="915"/>
      <c r="AJ73" s="915"/>
      <c r="AK73" s="915">
        <v>7</v>
      </c>
      <c r="AL73" s="915"/>
      <c r="AM73" s="915"/>
      <c r="AN73" s="915"/>
      <c r="AO73" s="915"/>
      <c r="AP73" s="915"/>
      <c r="AQ73" s="915"/>
      <c r="AR73" s="915"/>
      <c r="AS73" s="915"/>
      <c r="AT73" s="915"/>
      <c r="AU73" s="915"/>
      <c r="AV73" s="915"/>
      <c r="AW73" s="915"/>
      <c r="AX73" s="915"/>
      <c r="AY73" s="915"/>
      <c r="AZ73" s="961" t="s">
        <v>600</v>
      </c>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586</v>
      </c>
      <c r="C74" s="958"/>
      <c r="D74" s="958"/>
      <c r="E74" s="958"/>
      <c r="F74" s="958"/>
      <c r="G74" s="958"/>
      <c r="H74" s="958"/>
      <c r="I74" s="958"/>
      <c r="J74" s="958"/>
      <c r="K74" s="958"/>
      <c r="L74" s="958"/>
      <c r="M74" s="958"/>
      <c r="N74" s="958"/>
      <c r="O74" s="958"/>
      <c r="P74" s="959"/>
      <c r="Q74" s="960">
        <v>77</v>
      </c>
      <c r="R74" s="915"/>
      <c r="S74" s="915"/>
      <c r="T74" s="915"/>
      <c r="U74" s="915"/>
      <c r="V74" s="915">
        <v>55</v>
      </c>
      <c r="W74" s="915"/>
      <c r="X74" s="915"/>
      <c r="Y74" s="915"/>
      <c r="Z74" s="915"/>
      <c r="AA74" s="915">
        <v>22</v>
      </c>
      <c r="AB74" s="915"/>
      <c r="AC74" s="915"/>
      <c r="AD74" s="915"/>
      <c r="AE74" s="915"/>
      <c r="AF74" s="915">
        <v>22</v>
      </c>
      <c r="AG74" s="915"/>
      <c r="AH74" s="915"/>
      <c r="AI74" s="915"/>
      <c r="AJ74" s="915"/>
      <c r="AK74" s="915" t="s">
        <v>596</v>
      </c>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587</v>
      </c>
      <c r="C75" s="958"/>
      <c r="D75" s="958"/>
      <c r="E75" s="958"/>
      <c r="F75" s="958"/>
      <c r="G75" s="958"/>
      <c r="H75" s="958"/>
      <c r="I75" s="958"/>
      <c r="J75" s="958"/>
      <c r="K75" s="958"/>
      <c r="L75" s="958"/>
      <c r="M75" s="958"/>
      <c r="N75" s="958"/>
      <c r="O75" s="958"/>
      <c r="P75" s="959"/>
      <c r="Q75" s="963">
        <v>4742</v>
      </c>
      <c r="R75" s="964"/>
      <c r="S75" s="964"/>
      <c r="T75" s="964"/>
      <c r="U75" s="914"/>
      <c r="V75" s="965">
        <v>4524</v>
      </c>
      <c r="W75" s="964"/>
      <c r="X75" s="964"/>
      <c r="Y75" s="964"/>
      <c r="Z75" s="914"/>
      <c r="AA75" s="965">
        <v>218</v>
      </c>
      <c r="AB75" s="964"/>
      <c r="AC75" s="964"/>
      <c r="AD75" s="964"/>
      <c r="AE75" s="914"/>
      <c r="AF75" s="965">
        <v>218</v>
      </c>
      <c r="AG75" s="964"/>
      <c r="AH75" s="964"/>
      <c r="AI75" s="964"/>
      <c r="AJ75" s="914"/>
      <c r="AK75" s="965">
        <v>57</v>
      </c>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588</v>
      </c>
      <c r="C76" s="958"/>
      <c r="D76" s="958"/>
      <c r="E76" s="958"/>
      <c r="F76" s="958"/>
      <c r="G76" s="958"/>
      <c r="H76" s="958"/>
      <c r="I76" s="958"/>
      <c r="J76" s="958"/>
      <c r="K76" s="958"/>
      <c r="L76" s="958"/>
      <c r="M76" s="958"/>
      <c r="N76" s="958"/>
      <c r="O76" s="958"/>
      <c r="P76" s="959"/>
      <c r="Q76" s="963">
        <v>1097</v>
      </c>
      <c r="R76" s="964"/>
      <c r="S76" s="964"/>
      <c r="T76" s="964"/>
      <c r="U76" s="914"/>
      <c r="V76" s="965">
        <v>1024</v>
      </c>
      <c r="W76" s="964"/>
      <c r="X76" s="964"/>
      <c r="Y76" s="964"/>
      <c r="Z76" s="914"/>
      <c r="AA76" s="965">
        <v>73</v>
      </c>
      <c r="AB76" s="964"/>
      <c r="AC76" s="964"/>
      <c r="AD76" s="964"/>
      <c r="AE76" s="914"/>
      <c r="AF76" s="965">
        <v>73</v>
      </c>
      <c r="AG76" s="964"/>
      <c r="AH76" s="964"/>
      <c r="AI76" s="964"/>
      <c r="AJ76" s="914"/>
      <c r="AK76" s="965">
        <v>141</v>
      </c>
      <c r="AL76" s="964"/>
      <c r="AM76" s="964"/>
      <c r="AN76" s="964"/>
      <c r="AO76" s="914"/>
      <c r="AP76" s="965" t="s">
        <v>596</v>
      </c>
      <c r="AQ76" s="964"/>
      <c r="AR76" s="964"/>
      <c r="AS76" s="964"/>
      <c r="AT76" s="914"/>
      <c r="AU76" s="965" t="s">
        <v>596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589</v>
      </c>
      <c r="C77" s="958"/>
      <c r="D77" s="958"/>
      <c r="E77" s="958"/>
      <c r="F77" s="958"/>
      <c r="G77" s="958"/>
      <c r="H77" s="958"/>
      <c r="I77" s="958"/>
      <c r="J77" s="958"/>
      <c r="K77" s="958"/>
      <c r="L77" s="958"/>
      <c r="M77" s="958"/>
      <c r="N77" s="958"/>
      <c r="O77" s="958"/>
      <c r="P77" s="959"/>
      <c r="Q77" s="963">
        <v>293449</v>
      </c>
      <c r="R77" s="964"/>
      <c r="S77" s="964"/>
      <c r="T77" s="964"/>
      <c r="U77" s="914"/>
      <c r="V77" s="965">
        <v>280469</v>
      </c>
      <c r="W77" s="964"/>
      <c r="X77" s="964"/>
      <c r="Y77" s="964"/>
      <c r="Z77" s="914"/>
      <c r="AA77" s="965">
        <v>12980</v>
      </c>
      <c r="AB77" s="964"/>
      <c r="AC77" s="964"/>
      <c r="AD77" s="964"/>
      <c r="AE77" s="914"/>
      <c r="AF77" s="965">
        <v>12980</v>
      </c>
      <c r="AG77" s="964"/>
      <c r="AH77" s="964"/>
      <c r="AI77" s="964"/>
      <c r="AJ77" s="914"/>
      <c r="AK77" s="965">
        <v>723</v>
      </c>
      <c r="AL77" s="964"/>
      <c r="AM77" s="964"/>
      <c r="AN77" s="964"/>
      <c r="AO77" s="914"/>
      <c r="AP77" s="965" t="s">
        <v>596</v>
      </c>
      <c r="AQ77" s="964"/>
      <c r="AR77" s="964"/>
      <c r="AS77" s="964"/>
      <c r="AT77" s="914"/>
      <c r="AU77" s="965" t="s">
        <v>596</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590</v>
      </c>
      <c r="C78" s="958"/>
      <c r="D78" s="958"/>
      <c r="E78" s="958"/>
      <c r="F78" s="958"/>
      <c r="G78" s="958"/>
      <c r="H78" s="958"/>
      <c r="I78" s="958"/>
      <c r="J78" s="958"/>
      <c r="K78" s="958"/>
      <c r="L78" s="958"/>
      <c r="M78" s="958"/>
      <c r="N78" s="958"/>
      <c r="O78" s="958"/>
      <c r="P78" s="959"/>
      <c r="Q78" s="960">
        <v>44</v>
      </c>
      <c r="R78" s="915"/>
      <c r="S78" s="915"/>
      <c r="T78" s="915"/>
      <c r="U78" s="915"/>
      <c r="V78" s="915">
        <v>38</v>
      </c>
      <c r="W78" s="915"/>
      <c r="X78" s="915"/>
      <c r="Y78" s="915"/>
      <c r="Z78" s="915"/>
      <c r="AA78" s="915">
        <v>6</v>
      </c>
      <c r="AB78" s="915"/>
      <c r="AC78" s="915"/>
      <c r="AD78" s="915"/>
      <c r="AE78" s="915"/>
      <c r="AF78" s="915">
        <v>6</v>
      </c>
      <c r="AG78" s="915"/>
      <c r="AH78" s="915"/>
      <c r="AI78" s="915"/>
      <c r="AJ78" s="915"/>
      <c r="AK78" s="915">
        <v>11</v>
      </c>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591</v>
      </c>
      <c r="C79" s="958"/>
      <c r="D79" s="958"/>
      <c r="E79" s="958"/>
      <c r="F79" s="958"/>
      <c r="G79" s="958"/>
      <c r="H79" s="958"/>
      <c r="I79" s="958"/>
      <c r="J79" s="958"/>
      <c r="K79" s="958"/>
      <c r="L79" s="958"/>
      <c r="M79" s="958"/>
      <c r="N79" s="958"/>
      <c r="O79" s="958"/>
      <c r="P79" s="959"/>
      <c r="Q79" s="960">
        <v>6683</v>
      </c>
      <c r="R79" s="915"/>
      <c r="S79" s="915"/>
      <c r="T79" s="915"/>
      <c r="U79" s="915"/>
      <c r="V79" s="915">
        <v>6314</v>
      </c>
      <c r="W79" s="915"/>
      <c r="X79" s="915"/>
      <c r="Y79" s="915"/>
      <c r="Z79" s="915"/>
      <c r="AA79" s="915">
        <v>369</v>
      </c>
      <c r="AB79" s="915"/>
      <c r="AC79" s="915"/>
      <c r="AD79" s="915"/>
      <c r="AE79" s="915"/>
      <c r="AF79" s="915">
        <v>378</v>
      </c>
      <c r="AG79" s="915"/>
      <c r="AH79" s="915"/>
      <c r="AI79" s="915"/>
      <c r="AJ79" s="915"/>
      <c r="AK79" s="915">
        <v>350</v>
      </c>
      <c r="AL79" s="915"/>
      <c r="AM79" s="915"/>
      <c r="AN79" s="915"/>
      <c r="AO79" s="915"/>
      <c r="AP79" s="915" t="s">
        <v>596</v>
      </c>
      <c r="AQ79" s="915"/>
      <c r="AR79" s="915"/>
      <c r="AS79" s="915"/>
      <c r="AT79" s="915"/>
      <c r="AU79" s="915" t="s">
        <v>597</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592</v>
      </c>
      <c r="C80" s="958"/>
      <c r="D80" s="958"/>
      <c r="E80" s="958"/>
      <c r="F80" s="958"/>
      <c r="G80" s="958"/>
      <c r="H80" s="958"/>
      <c r="I80" s="958"/>
      <c r="J80" s="958"/>
      <c r="K80" s="958"/>
      <c r="L80" s="958"/>
      <c r="M80" s="958"/>
      <c r="N80" s="958"/>
      <c r="O80" s="958"/>
      <c r="P80" s="959"/>
      <c r="Q80" s="960">
        <v>14</v>
      </c>
      <c r="R80" s="915"/>
      <c r="S80" s="915"/>
      <c r="T80" s="915"/>
      <c r="U80" s="915"/>
      <c r="V80" s="915">
        <v>5</v>
      </c>
      <c r="W80" s="915"/>
      <c r="X80" s="915"/>
      <c r="Y80" s="915"/>
      <c r="Z80" s="915"/>
      <c r="AA80" s="915">
        <v>9</v>
      </c>
      <c r="AB80" s="915"/>
      <c r="AC80" s="915"/>
      <c r="AD80" s="915"/>
      <c r="AE80" s="915"/>
      <c r="AF80" s="915">
        <v>1</v>
      </c>
      <c r="AG80" s="915"/>
      <c r="AH80" s="915"/>
      <c r="AI80" s="915"/>
      <c r="AJ80" s="915"/>
      <c r="AK80" s="915">
        <v>9</v>
      </c>
      <c r="AL80" s="915"/>
      <c r="AM80" s="915"/>
      <c r="AN80" s="915"/>
      <c r="AO80" s="915"/>
      <c r="AP80" s="915" t="s">
        <v>596</v>
      </c>
      <c r="AQ80" s="915"/>
      <c r="AR80" s="915"/>
      <c r="AS80" s="915"/>
      <c r="AT80" s="915"/>
      <c r="AU80" s="915" t="s">
        <v>597</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593</v>
      </c>
      <c r="C81" s="958"/>
      <c r="D81" s="958"/>
      <c r="E81" s="958"/>
      <c r="F81" s="958"/>
      <c r="G81" s="958"/>
      <c r="H81" s="958"/>
      <c r="I81" s="958"/>
      <c r="J81" s="958"/>
      <c r="K81" s="958"/>
      <c r="L81" s="958"/>
      <c r="M81" s="958"/>
      <c r="N81" s="958"/>
      <c r="O81" s="958"/>
      <c r="P81" s="959"/>
      <c r="Q81" s="960">
        <v>1069</v>
      </c>
      <c r="R81" s="915"/>
      <c r="S81" s="915"/>
      <c r="T81" s="915"/>
      <c r="U81" s="915"/>
      <c r="V81" s="915">
        <v>1042</v>
      </c>
      <c r="W81" s="915"/>
      <c r="X81" s="915"/>
      <c r="Y81" s="915"/>
      <c r="Z81" s="915"/>
      <c r="AA81" s="915">
        <v>28</v>
      </c>
      <c r="AB81" s="915"/>
      <c r="AC81" s="915"/>
      <c r="AD81" s="915"/>
      <c r="AE81" s="915"/>
      <c r="AF81" s="915">
        <v>28</v>
      </c>
      <c r="AG81" s="915"/>
      <c r="AH81" s="915"/>
      <c r="AI81" s="915"/>
      <c r="AJ81" s="915"/>
      <c r="AK81" s="915">
        <v>11</v>
      </c>
      <c r="AL81" s="915"/>
      <c r="AM81" s="915"/>
      <c r="AN81" s="915"/>
      <c r="AO81" s="915"/>
      <c r="AP81" s="915" t="s">
        <v>597</v>
      </c>
      <c r="AQ81" s="915"/>
      <c r="AR81" s="915"/>
      <c r="AS81" s="915"/>
      <c r="AT81" s="915"/>
      <c r="AU81" s="915" t="s">
        <v>598</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594</v>
      </c>
      <c r="C82" s="958"/>
      <c r="D82" s="958"/>
      <c r="E82" s="958"/>
      <c r="F82" s="958"/>
      <c r="G82" s="958"/>
      <c r="H82" s="958"/>
      <c r="I82" s="958"/>
      <c r="J82" s="958"/>
      <c r="K82" s="958"/>
      <c r="L82" s="958"/>
      <c r="M82" s="958"/>
      <c r="N82" s="958"/>
      <c r="O82" s="958"/>
      <c r="P82" s="959"/>
      <c r="Q82" s="960">
        <v>194</v>
      </c>
      <c r="R82" s="915"/>
      <c r="S82" s="915"/>
      <c r="T82" s="915"/>
      <c r="U82" s="915"/>
      <c r="V82" s="915">
        <v>191</v>
      </c>
      <c r="W82" s="915"/>
      <c r="X82" s="915"/>
      <c r="Y82" s="915"/>
      <c r="Z82" s="915"/>
      <c r="AA82" s="915">
        <v>3</v>
      </c>
      <c r="AB82" s="915"/>
      <c r="AC82" s="915"/>
      <c r="AD82" s="915"/>
      <c r="AE82" s="915"/>
      <c r="AF82" s="915">
        <v>3</v>
      </c>
      <c r="AG82" s="915"/>
      <c r="AH82" s="915"/>
      <c r="AI82" s="915"/>
      <c r="AJ82" s="915"/>
      <c r="AK82" s="915" t="s">
        <v>596</v>
      </c>
      <c r="AL82" s="915"/>
      <c r="AM82" s="915"/>
      <c r="AN82" s="915"/>
      <c r="AO82" s="915"/>
      <c r="AP82" s="915" t="s">
        <v>597</v>
      </c>
      <c r="AQ82" s="915"/>
      <c r="AR82" s="915"/>
      <c r="AS82" s="915"/>
      <c r="AT82" s="915"/>
      <c r="AU82" s="915" t="s">
        <v>596</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386</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v>1</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302</v>
      </c>
      <c r="AG109" s="979"/>
      <c r="AH109" s="979"/>
      <c r="AI109" s="979"/>
      <c r="AJ109" s="980"/>
      <c r="AK109" s="978" t="s">
        <v>301</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302</v>
      </c>
      <c r="BW109" s="979"/>
      <c r="BX109" s="979"/>
      <c r="BY109" s="979"/>
      <c r="BZ109" s="980"/>
      <c r="CA109" s="978" t="s">
        <v>301</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302</v>
      </c>
      <c r="DM109" s="979"/>
      <c r="DN109" s="979"/>
      <c r="DO109" s="979"/>
      <c r="DP109" s="980"/>
      <c r="DQ109" s="978" t="s">
        <v>301</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493700</v>
      </c>
      <c r="AB110" s="986"/>
      <c r="AC110" s="986"/>
      <c r="AD110" s="986"/>
      <c r="AE110" s="987"/>
      <c r="AF110" s="988">
        <v>527875</v>
      </c>
      <c r="AG110" s="986"/>
      <c r="AH110" s="986"/>
      <c r="AI110" s="986"/>
      <c r="AJ110" s="987"/>
      <c r="AK110" s="988">
        <v>527375</v>
      </c>
      <c r="AL110" s="986"/>
      <c r="AM110" s="986"/>
      <c r="AN110" s="986"/>
      <c r="AO110" s="987"/>
      <c r="AP110" s="989">
        <v>22.7</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3940147</v>
      </c>
      <c r="BR110" s="1021"/>
      <c r="BS110" s="1021"/>
      <c r="BT110" s="1021"/>
      <c r="BU110" s="1021"/>
      <c r="BV110" s="1021">
        <v>3682344</v>
      </c>
      <c r="BW110" s="1021"/>
      <c r="BX110" s="1021"/>
      <c r="BY110" s="1021"/>
      <c r="BZ110" s="1021"/>
      <c r="CA110" s="1021">
        <v>3651637</v>
      </c>
      <c r="CB110" s="1021"/>
      <c r="CC110" s="1021"/>
      <c r="CD110" s="1021"/>
      <c r="CE110" s="1021"/>
      <c r="CF110" s="1035">
        <v>157</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128</v>
      </c>
      <c r="DM110" s="1021"/>
      <c r="DN110" s="1021"/>
      <c r="DO110" s="1021"/>
      <c r="DP110" s="1021"/>
      <c r="DQ110" s="1021" t="s">
        <v>439</v>
      </c>
      <c r="DR110" s="1021"/>
      <c r="DS110" s="1021"/>
      <c r="DT110" s="1021"/>
      <c r="DU110" s="1021"/>
      <c r="DV110" s="1022" t="s">
        <v>440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128</v>
      </c>
      <c r="AG111" s="1028"/>
      <c r="AH111" s="1028"/>
      <c r="AI111" s="1028"/>
      <c r="AJ111" s="1029"/>
      <c r="AK111" s="1030" t="s">
        <v>438</v>
      </c>
      <c r="AL111" s="1028"/>
      <c r="AM111" s="1028"/>
      <c r="AN111" s="1028"/>
      <c r="AO111" s="1029"/>
      <c r="AP111" s="1031" t="s">
        <v>439</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4328</v>
      </c>
      <c r="BR111" s="1014"/>
      <c r="BS111" s="1014"/>
      <c r="BT111" s="1014"/>
      <c r="BU111" s="1014"/>
      <c r="BV111" s="1014">
        <v>1832</v>
      </c>
      <c r="BW111" s="1014"/>
      <c r="BX111" s="1014"/>
      <c r="BY111" s="1014"/>
      <c r="BZ111" s="1014"/>
      <c r="CA111" s="1014" t="s">
        <v>128</v>
      </c>
      <c r="CB111" s="1014"/>
      <c r="CC111" s="1014"/>
      <c r="CD111" s="1014"/>
      <c r="CE111" s="1014"/>
      <c r="CF111" s="1008" t="s">
        <v>442</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442</v>
      </c>
      <c r="DM111" s="1014"/>
      <c r="DN111" s="1014"/>
      <c r="DO111" s="1014"/>
      <c r="DP111" s="1014"/>
      <c r="DQ111" s="1014" t="s">
        <v>128</v>
      </c>
      <c r="DR111" s="1014"/>
      <c r="DS111" s="1014"/>
      <c r="DT111" s="1014"/>
      <c r="DU111" s="1014"/>
      <c r="DV111" s="1015" t="s">
        <v>438</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438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1717318</v>
      </c>
      <c r="BR112" s="1014"/>
      <c r="BS112" s="1014"/>
      <c r="BT112" s="1014"/>
      <c r="BU112" s="1014"/>
      <c r="BV112" s="1014">
        <v>1389514</v>
      </c>
      <c r="BW112" s="1014"/>
      <c r="BX112" s="1014"/>
      <c r="BY112" s="1014"/>
      <c r="BZ112" s="1014"/>
      <c r="CA112" s="1014">
        <v>1198239</v>
      </c>
      <c r="CB112" s="1014"/>
      <c r="CC112" s="1014"/>
      <c r="CD112" s="1014"/>
      <c r="CE112" s="1014"/>
      <c r="CF112" s="1008">
        <v>51.5</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440</v>
      </c>
      <c r="DM112" s="1014"/>
      <c r="DN112" s="1014"/>
      <c r="DO112" s="1014"/>
      <c r="DP112" s="1014"/>
      <c r="DQ112" s="1014" t="s">
        <v>442</v>
      </c>
      <c r="DR112" s="1014"/>
      <c r="DS112" s="1014"/>
      <c r="DT112" s="1014"/>
      <c r="DU112" s="1014"/>
      <c r="DV112" s="1015" t="s">
        <v>128</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149722</v>
      </c>
      <c r="AB113" s="1028"/>
      <c r="AC113" s="1028"/>
      <c r="AD113" s="1028"/>
      <c r="AE113" s="1029"/>
      <c r="AF113" s="1030">
        <v>169786</v>
      </c>
      <c r="AG113" s="1028"/>
      <c r="AH113" s="1028"/>
      <c r="AI113" s="1028"/>
      <c r="AJ113" s="1029"/>
      <c r="AK113" s="1030">
        <v>155776</v>
      </c>
      <c r="AL113" s="1028"/>
      <c r="AM113" s="1028"/>
      <c r="AN113" s="1028"/>
      <c r="AO113" s="1029"/>
      <c r="AP113" s="1031">
        <v>6.7</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33228</v>
      </c>
      <c r="BR113" s="1014"/>
      <c r="BS113" s="1014"/>
      <c r="BT113" s="1014"/>
      <c r="BU113" s="1014"/>
      <c r="BV113" s="1014">
        <v>32055</v>
      </c>
      <c r="BW113" s="1014"/>
      <c r="BX113" s="1014"/>
      <c r="BY113" s="1014"/>
      <c r="BZ113" s="1014"/>
      <c r="CA113" s="1014">
        <v>26656</v>
      </c>
      <c r="CB113" s="1014"/>
      <c r="CC113" s="1014"/>
      <c r="CD113" s="1014"/>
      <c r="CE113" s="1014"/>
      <c r="CF113" s="1008">
        <v>1.1000000000000001</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442</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10153</v>
      </c>
      <c r="AB114" s="1053"/>
      <c r="AC114" s="1053"/>
      <c r="AD114" s="1053"/>
      <c r="AE114" s="1054"/>
      <c r="AF114" s="1055">
        <v>3219</v>
      </c>
      <c r="AG114" s="1053"/>
      <c r="AH114" s="1053"/>
      <c r="AI114" s="1053"/>
      <c r="AJ114" s="1054"/>
      <c r="AK114" s="1055">
        <v>3611</v>
      </c>
      <c r="AL114" s="1053"/>
      <c r="AM114" s="1053"/>
      <c r="AN114" s="1053"/>
      <c r="AO114" s="1054"/>
      <c r="AP114" s="1056">
        <v>0.2</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910403</v>
      </c>
      <c r="BR114" s="1014"/>
      <c r="BS114" s="1014"/>
      <c r="BT114" s="1014"/>
      <c r="BU114" s="1014"/>
      <c r="BV114" s="1014">
        <v>841924</v>
      </c>
      <c r="BW114" s="1014"/>
      <c r="BX114" s="1014"/>
      <c r="BY114" s="1014"/>
      <c r="BZ114" s="1014"/>
      <c r="CA114" s="1014">
        <v>882281</v>
      </c>
      <c r="CB114" s="1014"/>
      <c r="CC114" s="1014"/>
      <c r="CD114" s="1014"/>
      <c r="CE114" s="1014"/>
      <c r="CF114" s="1008">
        <v>37.9</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438</v>
      </c>
      <c r="DR114" s="1053"/>
      <c r="DS114" s="1053"/>
      <c r="DT114" s="1053"/>
      <c r="DU114" s="1054"/>
      <c r="DV114" s="1056" t="s">
        <v>128</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6025</v>
      </c>
      <c r="AB115" s="1028"/>
      <c r="AC115" s="1028"/>
      <c r="AD115" s="1028"/>
      <c r="AE115" s="1029"/>
      <c r="AF115" s="1030">
        <v>2497</v>
      </c>
      <c r="AG115" s="1028"/>
      <c r="AH115" s="1028"/>
      <c r="AI115" s="1028"/>
      <c r="AJ115" s="1029"/>
      <c r="AK115" s="1030">
        <v>1832</v>
      </c>
      <c r="AL115" s="1028"/>
      <c r="AM115" s="1028"/>
      <c r="AN115" s="1028"/>
      <c r="AO115" s="1029"/>
      <c r="AP115" s="1031">
        <v>0.1</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128</v>
      </c>
      <c r="BW115" s="1014"/>
      <c r="BX115" s="1014"/>
      <c r="BY115" s="1014"/>
      <c r="BZ115" s="1014"/>
      <c r="CA115" s="1014" t="s">
        <v>438</v>
      </c>
      <c r="CB115" s="1014"/>
      <c r="CC115" s="1014"/>
      <c r="CD115" s="1014"/>
      <c r="CE115" s="1014"/>
      <c r="CF115" s="1008" t="s">
        <v>442</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438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442</v>
      </c>
      <c r="AB116" s="1053"/>
      <c r="AC116" s="1053"/>
      <c r="AD116" s="1053"/>
      <c r="AE116" s="1054"/>
      <c r="AF116" s="1055" t="s">
        <v>128</v>
      </c>
      <c r="AG116" s="1053"/>
      <c r="AH116" s="1053"/>
      <c r="AI116" s="1053"/>
      <c r="AJ116" s="1054"/>
      <c r="AK116" s="1055" t="s">
        <v>128</v>
      </c>
      <c r="AL116" s="1053"/>
      <c r="AM116" s="1053"/>
      <c r="AN116" s="1053"/>
      <c r="AO116" s="1054"/>
      <c r="AP116" s="1056" t="s">
        <v>442</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128</v>
      </c>
      <c r="BW116" s="1014"/>
      <c r="BX116" s="1014"/>
      <c r="BY116" s="1014"/>
      <c r="BZ116" s="1014"/>
      <c r="CA116" s="1014" t="s">
        <v>438</v>
      </c>
      <c r="CB116" s="1014"/>
      <c r="CC116" s="1014"/>
      <c r="CD116" s="1014"/>
      <c r="CE116" s="1014"/>
      <c r="CF116" s="1008" t="s">
        <v>128</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438</v>
      </c>
      <c r="DR116" s="1053"/>
      <c r="DS116" s="1053"/>
      <c r="DT116" s="1053"/>
      <c r="DU116" s="1054"/>
      <c r="DV116" s="1056" t="s">
        <v>442</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659600</v>
      </c>
      <c r="AB117" s="1071"/>
      <c r="AC117" s="1071"/>
      <c r="AD117" s="1071"/>
      <c r="AE117" s="1072"/>
      <c r="AF117" s="1073">
        <v>703377</v>
      </c>
      <c r="AG117" s="1071"/>
      <c r="AH117" s="1071"/>
      <c r="AI117" s="1071"/>
      <c r="AJ117" s="1072"/>
      <c r="AK117" s="1073">
        <v>688594</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438</v>
      </c>
      <c r="DH117" s="1053"/>
      <c r="DI117" s="1053"/>
      <c r="DJ117" s="1053"/>
      <c r="DK117" s="1054"/>
      <c r="DL117" s="1055" t="s">
        <v>128</v>
      </c>
      <c r="DM117" s="1053"/>
      <c r="DN117" s="1053"/>
      <c r="DO117" s="1053"/>
      <c r="DP117" s="1054"/>
      <c r="DQ117" s="1055" t="s">
        <v>442</v>
      </c>
      <c r="DR117" s="1053"/>
      <c r="DS117" s="1053"/>
      <c r="DT117" s="1053"/>
      <c r="DU117" s="1054"/>
      <c r="DV117" s="1056" t="s">
        <v>442</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302</v>
      </c>
      <c r="AG118" s="979"/>
      <c r="AH118" s="979"/>
      <c r="AI118" s="979"/>
      <c r="AJ118" s="980"/>
      <c r="AK118" s="978" t="s">
        <v>301</v>
      </c>
      <c r="AL118" s="979"/>
      <c r="AM118" s="979"/>
      <c r="AN118" s="979"/>
      <c r="AO118" s="980"/>
      <c r="AP118" s="1065" t="s">
        <v>432</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440</v>
      </c>
      <c r="BW118" s="1092"/>
      <c r="BX118" s="1092"/>
      <c r="BY118" s="1092"/>
      <c r="BZ118" s="1092"/>
      <c r="CA118" s="1092" t="s">
        <v>438</v>
      </c>
      <c r="CB118" s="1092"/>
      <c r="CC118" s="1092"/>
      <c r="CD118" s="1092"/>
      <c r="CE118" s="1092"/>
      <c r="CF118" s="1008" t="s">
        <v>128</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440</v>
      </c>
      <c r="DH118" s="1053"/>
      <c r="DI118" s="1053"/>
      <c r="DJ118" s="1053"/>
      <c r="DK118" s="1054"/>
      <c r="DL118" s="1055" t="s">
        <v>442</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128</v>
      </c>
      <c r="AG119" s="986"/>
      <c r="AH119" s="986"/>
      <c r="AI119" s="986"/>
      <c r="AJ119" s="987"/>
      <c r="AK119" s="988" t="s">
        <v>442</v>
      </c>
      <c r="AL119" s="986"/>
      <c r="AM119" s="986"/>
      <c r="AN119" s="986"/>
      <c r="AO119" s="987"/>
      <c r="AP119" s="989" t="s">
        <v>128</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466</v>
      </c>
      <c r="BP119" s="1100"/>
      <c r="BQ119" s="1091">
        <v>6605424</v>
      </c>
      <c r="BR119" s="1092"/>
      <c r="BS119" s="1092"/>
      <c r="BT119" s="1092"/>
      <c r="BU119" s="1092"/>
      <c r="BV119" s="1092">
        <v>5947669</v>
      </c>
      <c r="BW119" s="1092"/>
      <c r="BX119" s="1092"/>
      <c r="BY119" s="1092"/>
      <c r="BZ119" s="1092"/>
      <c r="CA119" s="1092">
        <v>5758813</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4328</v>
      </c>
      <c r="DH119" s="1078"/>
      <c r="DI119" s="1078"/>
      <c r="DJ119" s="1078"/>
      <c r="DK119" s="1079"/>
      <c r="DL119" s="1077">
        <v>1832</v>
      </c>
      <c r="DM119" s="1078"/>
      <c r="DN119" s="1078"/>
      <c r="DO119" s="1078"/>
      <c r="DP119" s="1079"/>
      <c r="DQ119" s="1077" t="s">
        <v>442</v>
      </c>
      <c r="DR119" s="1078"/>
      <c r="DS119" s="1078"/>
      <c r="DT119" s="1078"/>
      <c r="DU119" s="1079"/>
      <c r="DV119" s="1080" t="s">
        <v>128</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442</v>
      </c>
      <c r="AB120" s="1053"/>
      <c r="AC120" s="1053"/>
      <c r="AD120" s="1053"/>
      <c r="AE120" s="1054"/>
      <c r="AF120" s="1055" t="s">
        <v>128</v>
      </c>
      <c r="AG120" s="1053"/>
      <c r="AH120" s="1053"/>
      <c r="AI120" s="1053"/>
      <c r="AJ120" s="1054"/>
      <c r="AK120" s="1055" t="s">
        <v>128</v>
      </c>
      <c r="AL120" s="1053"/>
      <c r="AM120" s="1053"/>
      <c r="AN120" s="1053"/>
      <c r="AO120" s="1054"/>
      <c r="AP120" s="1056" t="s">
        <v>442</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3116403</v>
      </c>
      <c r="BR120" s="1021"/>
      <c r="BS120" s="1021"/>
      <c r="BT120" s="1021"/>
      <c r="BU120" s="1021"/>
      <c r="BV120" s="1021">
        <v>3121668</v>
      </c>
      <c r="BW120" s="1021"/>
      <c r="BX120" s="1021"/>
      <c r="BY120" s="1021"/>
      <c r="BZ120" s="1021"/>
      <c r="CA120" s="1021">
        <v>3145928</v>
      </c>
      <c r="CB120" s="1021"/>
      <c r="CC120" s="1021"/>
      <c r="CD120" s="1021"/>
      <c r="CE120" s="1021"/>
      <c r="CF120" s="1035">
        <v>135.30000000000001</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746287</v>
      </c>
      <c r="DH120" s="1021"/>
      <c r="DI120" s="1021"/>
      <c r="DJ120" s="1021"/>
      <c r="DK120" s="1021"/>
      <c r="DL120" s="1021">
        <v>663666</v>
      </c>
      <c r="DM120" s="1021"/>
      <c r="DN120" s="1021"/>
      <c r="DO120" s="1021"/>
      <c r="DP120" s="1021"/>
      <c r="DQ120" s="1021">
        <v>562588</v>
      </c>
      <c r="DR120" s="1021"/>
      <c r="DS120" s="1021"/>
      <c r="DT120" s="1021"/>
      <c r="DU120" s="1021"/>
      <c r="DV120" s="1022">
        <v>24.2</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442</v>
      </c>
      <c r="AG121" s="1053"/>
      <c r="AH121" s="1053"/>
      <c r="AI121" s="1053"/>
      <c r="AJ121" s="1054"/>
      <c r="AK121" s="1055" t="s">
        <v>442</v>
      </c>
      <c r="AL121" s="1053"/>
      <c r="AM121" s="1053"/>
      <c r="AN121" s="1053"/>
      <c r="AO121" s="1054"/>
      <c r="AP121" s="1056" t="s">
        <v>128</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56586</v>
      </c>
      <c r="BR121" s="1014"/>
      <c r="BS121" s="1014"/>
      <c r="BT121" s="1014"/>
      <c r="BU121" s="1014"/>
      <c r="BV121" s="1014">
        <v>64352</v>
      </c>
      <c r="BW121" s="1014"/>
      <c r="BX121" s="1014"/>
      <c r="BY121" s="1014"/>
      <c r="BZ121" s="1014"/>
      <c r="CA121" s="1014">
        <v>70122</v>
      </c>
      <c r="CB121" s="1014"/>
      <c r="CC121" s="1014"/>
      <c r="CD121" s="1014"/>
      <c r="CE121" s="1014"/>
      <c r="CF121" s="1008">
        <v>3</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724531</v>
      </c>
      <c r="DH121" s="1014"/>
      <c r="DI121" s="1014"/>
      <c r="DJ121" s="1014"/>
      <c r="DK121" s="1014"/>
      <c r="DL121" s="1014">
        <v>513333</v>
      </c>
      <c r="DM121" s="1014"/>
      <c r="DN121" s="1014"/>
      <c r="DO121" s="1014"/>
      <c r="DP121" s="1014"/>
      <c r="DQ121" s="1014">
        <v>436009</v>
      </c>
      <c r="DR121" s="1014"/>
      <c r="DS121" s="1014"/>
      <c r="DT121" s="1014"/>
      <c r="DU121" s="1014"/>
      <c r="DV121" s="1015">
        <v>18.7</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442</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4911233</v>
      </c>
      <c r="BR122" s="1092"/>
      <c r="BS122" s="1092"/>
      <c r="BT122" s="1092"/>
      <c r="BU122" s="1092"/>
      <c r="BV122" s="1092">
        <v>4539243</v>
      </c>
      <c r="BW122" s="1092"/>
      <c r="BX122" s="1092"/>
      <c r="BY122" s="1092"/>
      <c r="BZ122" s="1092"/>
      <c r="CA122" s="1092">
        <v>4517998</v>
      </c>
      <c r="CB122" s="1092"/>
      <c r="CC122" s="1092"/>
      <c r="CD122" s="1092"/>
      <c r="CE122" s="1092"/>
      <c r="CF122" s="1112">
        <v>194.2</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v>246500</v>
      </c>
      <c r="DH122" s="1014"/>
      <c r="DI122" s="1014"/>
      <c r="DJ122" s="1014"/>
      <c r="DK122" s="1014"/>
      <c r="DL122" s="1014">
        <v>212515</v>
      </c>
      <c r="DM122" s="1014"/>
      <c r="DN122" s="1014"/>
      <c r="DO122" s="1014"/>
      <c r="DP122" s="1014"/>
      <c r="DQ122" s="1014">
        <v>199642</v>
      </c>
      <c r="DR122" s="1014"/>
      <c r="DS122" s="1014"/>
      <c r="DT122" s="1014"/>
      <c r="DU122" s="1014"/>
      <c r="DV122" s="1015">
        <v>8.6</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440</v>
      </c>
      <c r="AG123" s="1053"/>
      <c r="AH123" s="1053"/>
      <c r="AI123" s="1053"/>
      <c r="AJ123" s="1054"/>
      <c r="AK123" s="1055" t="s">
        <v>442</v>
      </c>
      <c r="AL123" s="1053"/>
      <c r="AM123" s="1053"/>
      <c r="AN123" s="1053"/>
      <c r="AO123" s="1054"/>
      <c r="AP123" s="1056" t="s">
        <v>128</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477</v>
      </c>
      <c r="BP123" s="1100"/>
      <c r="BQ123" s="1159">
        <v>8084222</v>
      </c>
      <c r="BR123" s="1160"/>
      <c r="BS123" s="1160"/>
      <c r="BT123" s="1160"/>
      <c r="BU123" s="1160"/>
      <c r="BV123" s="1160">
        <v>7725263</v>
      </c>
      <c r="BW123" s="1160"/>
      <c r="BX123" s="1160"/>
      <c r="BY123" s="1160"/>
      <c r="BZ123" s="1160"/>
      <c r="CA123" s="1160">
        <v>7734048</v>
      </c>
      <c r="CB123" s="1160"/>
      <c r="CC123" s="1160"/>
      <c r="CD123" s="1160"/>
      <c r="CE123" s="1160"/>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128</v>
      </c>
      <c r="DM123" s="1053"/>
      <c r="DN123" s="1053"/>
      <c r="DO123" s="1053"/>
      <c r="DP123" s="1054"/>
      <c r="DQ123" s="1055" t="s">
        <v>128</v>
      </c>
      <c r="DR123" s="1053"/>
      <c r="DS123" s="1053"/>
      <c r="DT123" s="1053"/>
      <c r="DU123" s="1054"/>
      <c r="DV123" s="1056" t="s">
        <v>442</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440</v>
      </c>
      <c r="AG124" s="1053"/>
      <c r="AH124" s="1053"/>
      <c r="AI124" s="1053"/>
      <c r="AJ124" s="1054"/>
      <c r="AK124" s="1055" t="s">
        <v>128</v>
      </c>
      <c r="AL124" s="1053"/>
      <c r="AM124" s="1053"/>
      <c r="AN124" s="1053"/>
      <c r="AO124" s="1054"/>
      <c r="AP124" s="1056" t="s">
        <v>438</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128</v>
      </c>
      <c r="BR124" s="1122"/>
      <c r="BS124" s="1122"/>
      <c r="BT124" s="1122"/>
      <c r="BU124" s="1122"/>
      <c r="BV124" s="1122" t="s">
        <v>440</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438</v>
      </c>
      <c r="DH124" s="1078"/>
      <c r="DI124" s="1078"/>
      <c r="DJ124" s="1078"/>
      <c r="DK124" s="1079"/>
      <c r="DL124" s="1077" t="s">
        <v>442</v>
      </c>
      <c r="DM124" s="1078"/>
      <c r="DN124" s="1078"/>
      <c r="DO124" s="1078"/>
      <c r="DP124" s="1079"/>
      <c r="DQ124" s="1077" t="s">
        <v>442</v>
      </c>
      <c r="DR124" s="1078"/>
      <c r="DS124" s="1078"/>
      <c r="DT124" s="1078"/>
      <c r="DU124" s="1079"/>
      <c r="DV124" s="1080" t="s">
        <v>128</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438</v>
      </c>
      <c r="AB125" s="1053"/>
      <c r="AC125" s="1053"/>
      <c r="AD125" s="1053"/>
      <c r="AE125" s="1054"/>
      <c r="AF125" s="1055" t="s">
        <v>442</v>
      </c>
      <c r="AG125" s="1053"/>
      <c r="AH125" s="1053"/>
      <c r="AI125" s="1053"/>
      <c r="AJ125" s="1054"/>
      <c r="AK125" s="1055" t="s">
        <v>438</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442</v>
      </c>
      <c r="DH125" s="1021"/>
      <c r="DI125" s="1021"/>
      <c r="DJ125" s="1021"/>
      <c r="DK125" s="1021"/>
      <c r="DL125" s="1021" t="s">
        <v>128</v>
      </c>
      <c r="DM125" s="1021"/>
      <c r="DN125" s="1021"/>
      <c r="DO125" s="1021"/>
      <c r="DP125" s="1021"/>
      <c r="DQ125" s="1021" t="s">
        <v>438</v>
      </c>
      <c r="DR125" s="1021"/>
      <c r="DS125" s="1021"/>
      <c r="DT125" s="1021"/>
      <c r="DU125" s="1021"/>
      <c r="DV125" s="1022" t="s">
        <v>442</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6025</v>
      </c>
      <c r="AB126" s="1053"/>
      <c r="AC126" s="1053"/>
      <c r="AD126" s="1053"/>
      <c r="AE126" s="1054"/>
      <c r="AF126" s="1055">
        <v>2497</v>
      </c>
      <c r="AG126" s="1053"/>
      <c r="AH126" s="1053"/>
      <c r="AI126" s="1053"/>
      <c r="AJ126" s="1054"/>
      <c r="AK126" s="1055">
        <v>1832</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438</v>
      </c>
      <c r="DM126" s="1014"/>
      <c r="DN126" s="1014"/>
      <c r="DO126" s="1014"/>
      <c r="DP126" s="1014"/>
      <c r="DQ126" s="1014" t="s">
        <v>128</v>
      </c>
      <c r="DR126" s="1014"/>
      <c r="DS126" s="1014"/>
      <c r="DT126" s="1014"/>
      <c r="DU126" s="1014"/>
      <c r="DV126" s="1015" t="s">
        <v>438</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442</v>
      </c>
      <c r="AB127" s="1053"/>
      <c r="AC127" s="1053"/>
      <c r="AD127" s="1053"/>
      <c r="AE127" s="1054"/>
      <c r="AF127" s="1055" t="s">
        <v>442</v>
      </c>
      <c r="AG127" s="1053"/>
      <c r="AH127" s="1053"/>
      <c r="AI127" s="1053"/>
      <c r="AJ127" s="1054"/>
      <c r="AK127" s="1055" t="s">
        <v>128</v>
      </c>
      <c r="AL127" s="1053"/>
      <c r="AM127" s="1053"/>
      <c r="AN127" s="1053"/>
      <c r="AO127" s="1054"/>
      <c r="AP127" s="1056" t="s">
        <v>438</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442</v>
      </c>
      <c r="DR127" s="1014"/>
      <c r="DS127" s="1014"/>
      <c r="DT127" s="1014"/>
      <c r="DU127" s="1014"/>
      <c r="DV127" s="1015" t="s">
        <v>438</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10554</v>
      </c>
      <c r="AB128" s="1142"/>
      <c r="AC128" s="1142"/>
      <c r="AD128" s="1142"/>
      <c r="AE128" s="1143"/>
      <c r="AF128" s="1144">
        <v>9100</v>
      </c>
      <c r="AG128" s="1142"/>
      <c r="AH128" s="1142"/>
      <c r="AI128" s="1142"/>
      <c r="AJ128" s="1143"/>
      <c r="AK128" s="1144">
        <v>9103</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438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494</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2923837</v>
      </c>
      <c r="AB129" s="1053"/>
      <c r="AC129" s="1053"/>
      <c r="AD129" s="1053"/>
      <c r="AE129" s="1054"/>
      <c r="AF129" s="1055">
        <v>2908624</v>
      </c>
      <c r="AG129" s="1053"/>
      <c r="AH129" s="1053"/>
      <c r="AI129" s="1053"/>
      <c r="AJ129" s="1054"/>
      <c r="AK129" s="1055">
        <v>2886120</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545219</v>
      </c>
      <c r="AB130" s="1053"/>
      <c r="AC130" s="1053"/>
      <c r="AD130" s="1053"/>
      <c r="AE130" s="1054"/>
      <c r="AF130" s="1055">
        <v>562837</v>
      </c>
      <c r="AG130" s="1053"/>
      <c r="AH130" s="1053"/>
      <c r="AI130" s="1053"/>
      <c r="AJ130" s="1054"/>
      <c r="AK130" s="1055">
        <v>560131</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2378618</v>
      </c>
      <c r="AB131" s="1078"/>
      <c r="AC131" s="1078"/>
      <c r="AD131" s="1078"/>
      <c r="AE131" s="1079"/>
      <c r="AF131" s="1077">
        <v>2345787</v>
      </c>
      <c r="AG131" s="1078"/>
      <c r="AH131" s="1078"/>
      <c r="AI131" s="1078"/>
      <c r="AJ131" s="1079"/>
      <c r="AK131" s="1077">
        <v>2325989</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4.3650136340000003</v>
      </c>
      <c r="AB132" s="1194"/>
      <c r="AC132" s="1194"/>
      <c r="AD132" s="1194"/>
      <c r="AE132" s="1195"/>
      <c r="AF132" s="1196">
        <v>5.6032367819999997</v>
      </c>
      <c r="AG132" s="1194"/>
      <c r="AH132" s="1194"/>
      <c r="AI132" s="1194"/>
      <c r="AJ132" s="1195"/>
      <c r="AK132" s="1196">
        <v>5.1315805880000003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4.8</v>
      </c>
      <c r="AB133" s="1177"/>
      <c r="AC133" s="1177"/>
      <c r="AD133" s="1177"/>
      <c r="AE133" s="1178"/>
      <c r="AF133" s="1176">
        <v>4.9000000000000004</v>
      </c>
      <c r="AG133" s="1177"/>
      <c r="AH133" s="1177"/>
      <c r="AI133" s="1177"/>
      <c r="AJ133" s="1178"/>
      <c r="AK133" s="1176">
        <v>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1pU5Q2gK1RitBRZAfpd5UPkyYNB1lMqsMdtw8ED9qS5AIdvm9u6AWSKpNNrJMzCTju8mIOoZUdyKX/8jcNGQ==" saltValue="Ta6K69enJ4PViQ2mJjab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oSO7OABEEv+BQOsB3EXNEA1HgonRTCARHhEg+PtS5QX2zVYxG1MMIMInwUWeKeM0KQpIVc1/kYho0uDlxEjOA==" saltValue="6GpBceB400Ft8ig4Gmq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zSbT99Olj/Ct2t46BhX0jjiGpNmmhhKAbRdUl56I4JLH74sfZ2J0csVH+V7Duu+8RcT4oX58pg7jNQDFFANFw==" saltValue="8K3leu9GDU9xFWVXv0we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729996</v>
      </c>
      <c r="AP9" s="313">
        <v>164710</v>
      </c>
      <c r="AQ9" s="314">
        <v>198046</v>
      </c>
      <c r="AR9" s="315">
        <v>-16.8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176825</v>
      </c>
      <c r="AP10" s="316">
        <v>39897</v>
      </c>
      <c r="AQ10" s="317">
        <v>23470</v>
      </c>
      <c r="AR10" s="318">
        <v>70</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87106</v>
      </c>
      <c r="AP11" s="316">
        <v>19654</v>
      </c>
      <c r="AQ11" s="317">
        <v>31217</v>
      </c>
      <c r="AR11" s="318">
        <v>-37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t="s">
        <v>517</v>
      </c>
      <c r="AP12" s="316" t="s">
        <v>517</v>
      </c>
      <c r="AQ12" s="317">
        <v>3147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15673</v>
      </c>
      <c r="AP14" s="316">
        <v>3536</v>
      </c>
      <c r="AQ14" s="317">
        <v>10757</v>
      </c>
      <c r="AR14" s="318">
        <v>-67.099999999999994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13662</v>
      </c>
      <c r="AP15" s="316">
        <v>3083</v>
      </c>
      <c r="AQ15" s="317">
        <v>4810</v>
      </c>
      <c r="AR15" s="318">
        <v>-35.9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-53792</v>
      </c>
      <c r="AP16" s="316">
        <v>-12137</v>
      </c>
      <c r="AQ16" s="317">
        <v>-18847</v>
      </c>
      <c r="AR16" s="318">
        <v>-35.6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969470</v>
      </c>
      <c r="AP17" s="316">
        <v>218743</v>
      </c>
      <c r="AQ17" s="317">
        <v>252599</v>
      </c>
      <c r="AR17" s="318">
        <v>-13.4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17.600000000000001</v>
      </c>
      <c r="AP21" s="329">
        <v>22.36</v>
      </c>
      <c r="AQ21" s="330">
        <v>-4.76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95.5</v>
      </c>
      <c r="AP22" s="334">
        <v>95.6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527375</v>
      </c>
      <c r="AP32" s="343">
        <v>118993</v>
      </c>
      <c r="AQ32" s="344">
        <v>139617</v>
      </c>
      <c r="AR32" s="345">
        <v>-14.8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517</v>
      </c>
      <c r="AP34" s="343" t="s">
        <v>517</v>
      </c>
      <c r="AQ34" s="344">
        <v>5</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155776</v>
      </c>
      <c r="AP35" s="343">
        <v>35148</v>
      </c>
      <c r="AQ35" s="344">
        <v>32699</v>
      </c>
      <c r="AR35" s="345">
        <v>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3611</v>
      </c>
      <c r="AP36" s="343">
        <v>815</v>
      </c>
      <c r="AQ36" s="344">
        <v>4068</v>
      </c>
      <c r="AR36" s="345">
        <v>-80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1832</v>
      </c>
      <c r="AP37" s="343">
        <v>413</v>
      </c>
      <c r="AQ37" s="344">
        <v>1263</v>
      </c>
      <c r="AR37" s="345">
        <v>-67.3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t="s">
        <v>517</v>
      </c>
      <c r="AP38" s="346" t="s">
        <v>517</v>
      </c>
      <c r="AQ38" s="347">
        <v>23</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v>-9103</v>
      </c>
      <c r="AP39" s="343">
        <v>-2054</v>
      </c>
      <c r="AQ39" s="344">
        <v>-8148</v>
      </c>
      <c r="AR39" s="345">
        <v>-74.8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-560131</v>
      </c>
      <c r="AP40" s="343">
        <v>-126383</v>
      </c>
      <c r="AQ40" s="344">
        <v>-124721</v>
      </c>
      <c r="AR40" s="345">
        <v>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293</v>
      </c>
      <c r="AL41" s="1234"/>
      <c r="AM41" s="1234"/>
      <c r="AN41" s="1235"/>
      <c r="AO41" s="343">
        <v>119360</v>
      </c>
      <c r="AP41" s="343">
        <v>26931</v>
      </c>
      <c r="AQ41" s="344">
        <v>44807</v>
      </c>
      <c r="AR41" s="345">
        <v>-39.9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735963</v>
      </c>
      <c r="AN51" s="365">
        <v>150411</v>
      </c>
      <c r="AO51" s="366">
        <v>11.9</v>
      </c>
      <c r="AP51" s="367">
        <v>280458</v>
      </c>
      <c r="AQ51" s="368">
        <v>59.6</v>
      </c>
      <c r="AR51" s="369">
        <v>-47.7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523587</v>
      </c>
      <c r="AN52" s="373">
        <v>107007</v>
      </c>
      <c r="AO52" s="374">
        <v>48.9</v>
      </c>
      <c r="AP52" s="375">
        <v>127286</v>
      </c>
      <c r="AQ52" s="376">
        <v>45.1</v>
      </c>
      <c r="AR52" s="377">
        <v>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733287</v>
      </c>
      <c r="AN53" s="365">
        <v>153087</v>
      </c>
      <c r="AO53" s="366">
        <v>1.8</v>
      </c>
      <c r="AP53" s="367">
        <v>291945</v>
      </c>
      <c r="AQ53" s="368">
        <v>4.0999999999999996</v>
      </c>
      <c r="AR53" s="369">
        <v>-2.2999999999999998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183306</v>
      </c>
      <c r="AN54" s="373">
        <v>38268</v>
      </c>
      <c r="AO54" s="374">
        <v>-64.2</v>
      </c>
      <c r="AP54" s="375">
        <v>127651</v>
      </c>
      <c r="AQ54" s="376">
        <v>0.3</v>
      </c>
      <c r="AR54" s="377">
        <v>-64.5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610624</v>
      </c>
      <c r="AN55" s="365">
        <v>129699</v>
      </c>
      <c r="AO55" s="366">
        <v>-15.3</v>
      </c>
      <c r="AP55" s="367">
        <v>291173</v>
      </c>
      <c r="AQ55" s="368">
        <v>-0.3</v>
      </c>
      <c r="AR55" s="369">
        <v>-15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259398</v>
      </c>
      <c r="AN56" s="373">
        <v>55097</v>
      </c>
      <c r="AO56" s="374">
        <v>44</v>
      </c>
      <c r="AP56" s="375">
        <v>119071</v>
      </c>
      <c r="AQ56" s="376">
        <v>-6.7</v>
      </c>
      <c r="AR56" s="377">
        <v>50.7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651926</v>
      </c>
      <c r="AN57" s="365">
        <v>142466</v>
      </c>
      <c r="AO57" s="366">
        <v>9.8000000000000007</v>
      </c>
      <c r="AP57" s="367">
        <v>271581</v>
      </c>
      <c r="AQ57" s="368">
        <v>-6.7</v>
      </c>
      <c r="AR57" s="369">
        <v>16.5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321275</v>
      </c>
      <c r="AN58" s="373">
        <v>70209</v>
      </c>
      <c r="AO58" s="374">
        <v>27.4</v>
      </c>
      <c r="AP58" s="375">
        <v>117844</v>
      </c>
      <c r="AQ58" s="376">
        <v>-1</v>
      </c>
      <c r="AR58" s="377">
        <v>28.4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1002858</v>
      </c>
      <c r="AN59" s="365">
        <v>226277</v>
      </c>
      <c r="AO59" s="366">
        <v>58.8</v>
      </c>
      <c r="AP59" s="367">
        <v>268375</v>
      </c>
      <c r="AQ59" s="368">
        <v>-1.2</v>
      </c>
      <c r="AR59" s="369">
        <v>60</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409588</v>
      </c>
      <c r="AN60" s="373">
        <v>92416</v>
      </c>
      <c r="AO60" s="374">
        <v>31.6</v>
      </c>
      <c r="AP60" s="375">
        <v>119602</v>
      </c>
      <c r="AQ60" s="376">
        <v>1.5</v>
      </c>
      <c r="AR60" s="377">
        <v>30.1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746932</v>
      </c>
      <c r="AN61" s="380">
        <v>160388</v>
      </c>
      <c r="AO61" s="381">
        <v>13.4</v>
      </c>
      <c r="AP61" s="382">
        <v>280706</v>
      </c>
      <c r="AQ61" s="383">
        <v>11.1</v>
      </c>
      <c r="AR61" s="369">
        <v>2.2999999999999998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339431</v>
      </c>
      <c r="AN62" s="373">
        <v>72599</v>
      </c>
      <c r="AO62" s="374">
        <v>17.5</v>
      </c>
      <c r="AP62" s="375">
        <v>122291</v>
      </c>
      <c r="AQ62" s="376">
        <v>7.8</v>
      </c>
      <c r="AR62" s="377">
        <v>9.6999999999999993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k/uD1924xQQ7zJ1T0SC2kaR48l9uTYffgOHJivQE/AkeI/N1Iq9bQmzIBKOAU8L8o4vCoV4Jx5ElRcQNLPyXg==" saltValue="a1PofjK7TPm/9RW1pRwP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N/umRy8mKJPspPJYf+a2kaP4vetR786zWlBn5/aZwhochiXGs0WARdXoMolUOrBv3Q38pfUVdKnpMLhG/lltnA==" saltValue="aO5DARyT0zb3LVAURtEF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dRC8ZdeNysFf9W5b2FlhjUlJhSo2IgDFcCAT1eTs06YfNsT03VP5H+176u4/0WnoOK9et/Fg9NsPHQe6qEjcyw==" saltValue="cSkpSpZTDELivZzojB8O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79.08</v>
      </c>
      <c r="G47" s="12">
        <v>86.38</v>
      </c>
      <c r="H47" s="12">
        <v>93.56</v>
      </c>
      <c r="I47" s="12">
        <v>96.39</v>
      </c>
      <c r="J47" s="13">
        <v>100.07</v>
      </c>
    </row>
    <row r="48" spans="2:10" ht="57.75" customHeight="1" x14ac:dyDescent="0.15">
      <c r="B48" s="14"/>
      <c r="C48" s="1238" t="s">
        <v>4</v>
      </c>
      <c r="D48" s="1238"/>
      <c r="E48" s="1239"/>
      <c r="F48" s="15">
        <v>3.27</v>
      </c>
      <c r="G48" s="16">
        <v>5.19</v>
      </c>
      <c r="H48" s="16">
        <v>4.28</v>
      </c>
      <c r="I48" s="16">
        <v>6.21</v>
      </c>
      <c r="J48" s="17">
        <v>4.79</v>
      </c>
    </row>
    <row r="49" spans="2:10" ht="57.75" customHeight="1" thickBot="1" x14ac:dyDescent="0.2">
      <c r="B49" s="18"/>
      <c r="C49" s="1240" t="s">
        <v>5</v>
      </c>
      <c r="D49" s="1240"/>
      <c r="E49" s="1241"/>
      <c r="F49" s="19">
        <v>8.32</v>
      </c>
      <c r="G49" s="20">
        <v>13.24</v>
      </c>
      <c r="H49" s="20">
        <v>7.84</v>
      </c>
      <c r="I49" s="20">
        <v>6.79</v>
      </c>
      <c r="J49" s="21">
        <v>7.07</v>
      </c>
    </row>
    <row r="50" spans="2:10" ht="13.5" customHeight="1" x14ac:dyDescent="0.15"/>
  </sheetData>
  <sheetProtection algorithmName="SHA-512" hashValue="p5kxlho+xilnwbTi0vgj94NJjnMLofHBHzXYQXyCAZgH3Q2R4Vl+1WcgBrUxRpbyd4DUZ9AeuHnsZwwPMhAu/g==" saltValue="6ZqIsn2YwIFSjNsSs5G6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2021-10-12T02:35:37Z</cp:lastPrinted>
  <dcterms:created xsi:type="dcterms:W3CDTF">2021-02-05T02:40:03Z</dcterms:created>
  <dcterms:modified xsi:type="dcterms:W3CDTF">2021-10-13T08:11:51Z</dcterms:modified>
  <cp:category/>
</cp:coreProperties>
</file>