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Ikeda-main-nas\023.財政係\5統計\財政状況資料集\R3\05_回答\"/>
    </mc:Choice>
  </mc:AlternateContent>
  <xr:revisionPtr revIDLastSave="0" documentId="13_ncr:1_{EC788C14-A738-4A74-AA11-7867C06DA85D}" xr6:coauthVersionLast="45" xr6:coauthVersionMax="47" xr10:uidLastSave="{00000000-0000-0000-0000-000000000000}"/>
  <bookViews>
    <workbookView xWindow="20370" yWindow="-120" windowWidth="29040" windowHeight="15840" firstSheet="12"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<sst xmlns="http://schemas.openxmlformats.org/spreadsheetml/2006/main" count="1185" uniqueCount="617">
  <si>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</si>
  <si>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</si>
  <si>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</si>
  <si>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</si>
  <si>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</si>
  <si>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</si>
  <si>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</si>
  <si>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</si>
  <si>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</si>
  <si>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</si>
  <si>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</si>
  <si>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</si>
  <si>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</si>
  <si>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</si>
  <si>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</si>
  <si>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</si>
  <si>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</si>
  <si>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</si>
  <si>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</si>
  <si>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</si>
  <si>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</si>
  <si>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</si>
  <si>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</si>
  <si>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</si>
  <si>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</si>
  <si>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</si>
  <si>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</si>
  <si>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</si>
  <si>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</si>
  <si>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</si>
  <si>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</si>
  <si>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</si>
  <si>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</si>
  <si>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</si>
  <si>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</si>
  <si>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</si>
  <si>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</si>
  <si>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</si>
  <si>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</si>
  <si>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</si>
  <si>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</si>
  <si>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</si>
  <si>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</si>
  <si>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</si>
  <si>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</si>
  <si>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</si>
  <si>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</si>
  <si>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</si>
  <si>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</si>
  <si>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</si>
  <si>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</si>
  <si>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</si>
  <si>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</si>
  <si>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</si>
  <si>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</si>
  <si>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</si>
  <si>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</si>
  <si>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</si>
  <si>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</si>
  <si>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</si>
  <si>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</si>
  <si>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</si>
  <si>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</si>
  <si>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</si>
  <si>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</si>
  <si>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</si>
  <si>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</si>
  <si>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</si>
  <si>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</si>
  <si>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</si>
  <si>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</si>
  <si>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</si>
  <si>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</si>
  <si>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</si>
  <si>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</si>
  <si>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</si>
  <si>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</si>
  <si>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</si>
  <si>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</si>
  <si>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</si>
  <si>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</si>
  <si>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</si>
  <si>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</si>
  <si>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</si>
  <si>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</si>
  <si>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</si>
  <si>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</si>
  <si>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</si>
  <si>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</si>
  <si>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</si>
  <si>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</si>
  <si>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</si>
  <si>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</si>
  <si>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</si>
  <si>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</si>
  <si>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</si>
  <si>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</si>
  <si>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</si>
  <si>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</si>
  <si>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</si>
  <si>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</si>
  <si>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</si>
  <si>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</si>
  <si>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</si>
  <si>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</si>
  <si>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</si>
  <si>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</si>
  <si>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</si>
  <si>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</si>
  <si>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</si>
  <si>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</si>
  <si>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</si>
  <si>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</si>
  <si>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</si>
  <si>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</si>
  <si>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</si>
  <si>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</si>
  <si>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</si>
  <si>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</si>
  <si>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</si>
  <si>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</si>
  <si>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</si>
  <si>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</si>
  <si>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</si>
  <si>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</si>
  <si>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</si>
  <si>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</si>
  <si>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</si>
  <si>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</si>
  <si>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</si>
  <si>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</si>
  <si>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</si>
  <si>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</si>
  <si>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</si>
  <si>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</si>
  <si>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</si>
  <si>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</si>
  <si>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</si>
  <si>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</si>
  <si>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</si>
  <si>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</si>
  <si>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</si>
  <si>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</si>
  <si>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</si>
  <si>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</si>
  <si>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</si>
  <si>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</si>
  <si>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</si>
  <si>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</si>
  <si>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</si>
  <si>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</si>
  <si>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</si>
  <si>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</si>
  <si>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</si>
  <si>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</si>
  <si>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</si>
  <si>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</si>
  <si>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</si>
  <si>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</si>
  <si>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</si>
  <si>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</si>
  <si>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</si>
  <si>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</si>
  <si>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</si>
  <si>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</si>
  <si>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</si>
  <si>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</si>
  <si>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</si>
  <si>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</si>
  <si>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</si>
  <si>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</si>
  <si>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</si>
  <si>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</si>
  <si>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</si>
  <si>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</si>
  <si>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</si>
  <si>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</si>
  <si>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</si>
  <si>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</si>
  <si>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</si>
  <si>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</si>
  <si>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</si>
  <si>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</si>
  <si>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</si>
  <si>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</si>
  <si>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</si>
  <si>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</si>
  <si>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</si>
  <si>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</si>
  <si>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</si>
  <si>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</si>
  <si>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</si>
  <si>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</si>
  <si>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</si>
  <si>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</si>
  <si>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</si>
  <si>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</si>
  <si>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</si>
  <si>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</si>
  <si>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</si>
  <si>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</si>
  <si>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</si>
  <si>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</si>
  <si>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</si>
  <si>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</si>
  <si>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</si>
  <si>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</si>
  <si>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</si>
  <si>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</si>
  <si>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</si>
  <si>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</si>
  <si>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</si>
  <si>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長野県池田町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</si>
  <si>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</si>
  <si>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</si>
  <si>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</si>
  <si>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</si>
  <si>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</si>
  <si>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</si>
  <si>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</si>
  <si>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</si>
  <si>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</si>
  <si>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</si>
  <si>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</si>
  <si>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</si>
  <si>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</si>
  <si>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</si>
  <si>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</si>
  <si>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</si>
  <si>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</si>
  <si>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</si>
  <si>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</si>
  <si>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</si>
  <si>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</si>
  <si>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</si>
  <si>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</si>
  <si>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</si>
  <si>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</si>
  <si>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</si>
  <si>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</si>
  <si>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</si>
  <si>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</si>
  <si>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</si>
  <si>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</si>
  <si>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</si>
  <si>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</si>
  <si>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</si>
  <si>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</si>
  <si>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</si>
  <si>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</si>
  <si>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</si>
  <si>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</si>
  <si>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</si>
  <si>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</si>
  <si>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</si>
  <si>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</si>
  <si>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</si>
  <si>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</si>
  <si>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</si>
  <si>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</si>
  <si>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</si>
  <si>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</si>
  <si>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</si>
  <si>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</si>
  <si>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</si>
  <si>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</si>
  <si>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</si>
  <si>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</si>
  <si>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</si>
  <si>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</si>
  <si>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</si>
  <si>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</si>
  <si>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</si>
  <si>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</si>
  <si>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</si>
  <si>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</si>
  <si>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</si>
  <si>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</si>
  <si>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</si>
  <si>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</si>
  <si>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</si>
  <si>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</si>
  <si>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</si>
  <si>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</si>
  <si>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</si>
  <si>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</si>
  <si>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</si>
  <si>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</si>
  <si>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</si>
  <si>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</si>
  <si>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</si>
  <si>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</si>
  <si>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</si>
  <si>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</si>
  <si>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</si>
  <si>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</si>
  <si>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</si>
  <si>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</si>
  <si>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</si>
  <si>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</si>
  <si>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</si>
  <si>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</si>
  <si>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</si>
  <si>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</si>
  <si>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</si>
  <si>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</si>
  <si>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</si>
  <si>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</si>
  <si>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</si>
  <si>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</si>
  <si>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</si>
  <si>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</si>
  <si>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</si>
  <si>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</si>
  <si>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</si>
  <si>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</si>
  <si>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</si>
  <si>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</si>
  <si>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</si>
  <si>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</si>
  <si>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</si>
  <si>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</si>
  <si>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</si>
  <si>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</si>
  <si>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</si>
  <si>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</si>
  <si>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</si>
  <si>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</si>
  <si>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</si>
  <si>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</si>
  <si>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</si>
  <si>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</si>
  <si>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</si>
  <si>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</si>
  <si>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</si>
  <si>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</si>
  <si>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</si>
  <si>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</si>
  <si>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</si>
  <si>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</si>
  <si>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</si>
  <si>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</si>
  <si>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</si>
  <si>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</si>
  <si>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</si>
  <si>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</si>
  <si>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</si>
  <si>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</si>
  <si>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</si>
  <si>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</si>
  <si>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</si>
  <si>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</si>
  <si>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</si>
  <si>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</si>
  <si>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</si>
  <si>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</si>
  <si>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</si>
  <si>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</si>
  <si>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</si>
  <si>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</si>
  <si>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</si>
  <si>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</si>
  <si>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</si>
  <si>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</si>
  <si>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</si>
  <si>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</si>
  <si>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長野県池田町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</si>
  <si>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</si>
  <si>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</si>
  <si>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</si>
  <si>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</si>
  <si>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</si>
  <si>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</si>
  <si>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</si>
  <si>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</si>
  <si>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</si>
  <si>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</si>
  <si>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</si>
  <si>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</si>
  <si>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</si>
  <si>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</si>
  <si>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</si>
  <si>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</si>
  <si>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</si>
  <si>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</si>
  <si>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</si>
  <si>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</si>
  <si>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工場誘致等特別会計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</si>
  <si>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</si>
  <si>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</si>
  <si>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</si>
  <si>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</si>
  <si>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</si>
  <si>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</si>
  <si>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</si>
  <si>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</si>
  <si>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</si>
  <si>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</si>
  <si>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</si>
  <si>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</si>
  <si>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</si>
  <si>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</si>
  <si>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</si>
  <si>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</si>
  <si>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</si>
  <si>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</si>
  <si>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</si>
  <si>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</si>
  <si>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</si>
  <si>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</si>
  <si>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</si>
  <si>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</si>
  <si>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</si>
  <si>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</si>
  <si>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</si>
  <si>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</si>
  <si>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</si>
  <si>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</si>
  <si>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</si>
  <si>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</si>
  <si>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</si>
  <si>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</si>
  <si>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</si>
  <si>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</si>
  <si>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</si>
  <si>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</si>
  <si>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</si>
  <si>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</si>
  <si>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</si>
  <si>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</si>
  <si>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</si>
  <si>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</si>
  <si>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</si>
  <si>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</si>
  <si>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</si>
  <si>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</si>
  <si>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</si>
  <si>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</si>
  <si>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</si>
  <si>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</si>
  <si>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</si>
  <si>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</si>
  <si>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</si>
  <si>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</si>
  <si>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</si>
  <si>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</si>
  <si>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</si>
  <si>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</si>
  <si>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</si>
  <si>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</si>
  <si>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</si>
  <si>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</si>
  <si>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</si>
  <si>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</si>
  <si>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</si>
  <si>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</si>
  <si>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</si>
  <si>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</si>
  <si>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</si>
  <si>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</si>
  <si>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</si>
  <si>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</si>
  <si>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</si>
  <si>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</si>
  <si>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</si>
  <si>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</si>
  <si>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</si>
  <si>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</si>
  <si>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</si>
  <si>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</si>
  <si>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</si>
  <si>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</si>
  <si>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</si>
  <si>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</si>
  <si>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</si>
  <si>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</si>
  <si>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</si>
  <si>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</si>
  <si>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</si>
  <si>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</si>
  <si>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</si>
  <si>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</si>
  <si>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</si>
  <si>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</si>
  <si>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</si>
  <si>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</si>
  <si>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</si>
  <si>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</si>
  <si>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</si>
  <si>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</si>
  <si>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</si>
  <si>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</si>
  <si>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</si>
  <si>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</si>
  <si>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</si>
  <si>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</si>
  <si>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</si>
  <si>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</si>
  <si>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</si>
  <si>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</si>
  <si>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</si>
  <si>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</si>
  <si>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</si>
  <si>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</si>
  <si>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</si>
  <si>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</si>
  <si>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</si>
  <si>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</si>
  <si>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</si>
  <si>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</si>
  <si>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</si>
  <si>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</si>
  <si>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</si>
  <si>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</si>
  <si>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</si>
  <si>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</si>
  <si>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</si>
  <si>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</si>
  <si>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</si>
  <si>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</si>
  <si>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</si>
  <si>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</si>
  <si>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</si>
  <si>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</si>
  <si>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</si>
  <si>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</si>
  <si>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</si>
  <si>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</si>
  <si>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</si>
  <si>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</si>
  <si>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</si>
  <si>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</si>
  <si>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</si>
  <si>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</si>
  <si>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</si>
  <si>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</si>
  <si>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</si>
  <si>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</si>
  <si>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</si>
  <si>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</si>
  <si>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</si>
  <si>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</si>
  <si>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</si>
  <si>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</si>
  <si>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</si>
  <si>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</si>
  <si>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</si>
  <si>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</si>
  <si>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</si>
  <si>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</si>
  <si>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</si>
  <si>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</si>
  <si>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</si>
  <si>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</si>
  <si>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</si>
  <si>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</si>
  <si>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</si>
  <si>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</si>
  <si>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</si>
  <si>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</si>
  <si>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</si>
  <si>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6.89</t>
  </si>
  <si>
    <t>▲ 7.42</t>
  </si>
  <si>
    <t>▲ 1.03</t>
  </si>
  <si>
    <t>水道事業会計</t>
  </si>
  <si>
    <t>下水道事業会計</t>
  </si>
  <si>
    <t>一般会計</t>
  </si>
  <si>
    <t>国民健康保険特別会計</t>
  </si>
  <si>
    <t>工場誘致等特別会計</t>
  </si>
  <si>
    <t>後期高齢者医療特別会計</t>
  </si>
  <si>
    <t>▲ 0.08</t>
  </si>
  <si>
    <t>簡易水道事業特別会計</t>
  </si>
  <si>
    <t>その他会計（赤字）</t>
  </si>
  <si>
    <t>▲ 0.18</t>
  </si>
  <si>
    <t>その他会計（黒字）</t>
  </si>
  <si>
    <t>（百万円）</t>
    <phoneticPr fontId="5"/>
  </si>
  <si>
    <t>H28末</t>
    <phoneticPr fontId="5"/>
  </si>
  <si>
    <t>H29末</t>
    <phoneticPr fontId="5"/>
  </si>
  <si>
    <t>H30末</t>
    <phoneticPr fontId="5"/>
  </si>
  <si>
    <t>R01末</t>
    <phoneticPr fontId="5"/>
  </si>
  <si>
    <t>R02末</t>
    <phoneticPr fontId="5"/>
  </si>
  <si>
    <t>-</t>
    <phoneticPr fontId="2"/>
  </si>
  <si>
    <t>北アルプス広域連合</t>
    <rPh sb="0" eb="1">
      <t>キタ</t>
    </rPh>
    <rPh sb="5" eb="7">
      <t>コウイキ</t>
    </rPh>
    <rPh sb="7" eb="9">
      <t>レンゴウ</t>
    </rPh>
    <phoneticPr fontId="5"/>
  </si>
  <si>
    <t>（一般会計）</t>
    <rPh sb="1" eb="3">
      <t>イッパン</t>
    </rPh>
    <rPh sb="3" eb="5">
      <t>カイケイ</t>
    </rPh>
    <phoneticPr fontId="5"/>
  </si>
  <si>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</si>
  <si>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</si>
  <si>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</si>
  <si>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</si>
  <si>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</si>
  <si>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</si>
  <si>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（後期高齢者医療事業特別会計）</t>
    <rPh sb="1" eb="3">
      <t>コウキ</t>
    </rPh>
    <rPh sb="3" eb="6">
      <t>コウレイシャ</t>
    </rPh>
    <rPh sb="6" eb="8">
      <t>イリョウ</t>
    </rPh>
    <rPh sb="8" eb="10">
      <t>ジギョウ</t>
    </rPh>
    <rPh sb="10" eb="12">
      <t>トクベツ</t>
    </rPh>
    <rPh sb="12" eb="14">
      <t>カイケイ</t>
    </rPh>
    <phoneticPr fontId="5"/>
  </si>
  <si>
    <t>長野県市町村総合事務組合</t>
    <rPh sb="0" eb="2">
      <t>ナガノ</t>
    </rPh>
    <rPh sb="2" eb="3">
      <t>ケン</t>
    </rPh>
    <rPh sb="3" eb="6">
      <t>シチョウソン</t>
    </rPh>
    <rPh sb="6" eb="8">
      <t>ソウゴウ</t>
    </rPh>
    <rPh sb="8" eb="10">
      <t>ジム</t>
    </rPh>
    <rPh sb="10" eb="12">
      <t>クミアイ</t>
    </rPh>
    <phoneticPr fontId="5"/>
  </si>
  <si>
    <t>（非常勤職員公務災害補償）</t>
    <rPh sb="1" eb="4">
      <t>ヒジョウキン</t>
    </rPh>
    <rPh sb="4" eb="6">
      <t>ショクイン</t>
    </rPh>
    <rPh sb="6" eb="8">
      <t>コウム</t>
    </rPh>
    <rPh sb="8" eb="10">
      <t>サイガイ</t>
    </rPh>
    <rPh sb="10" eb="12">
      <t>ホショウ</t>
    </rPh>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</si>
  <si>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5"/>
  </si>
  <si>
    <t>穂高広域施設組合</t>
    <rPh sb="0" eb="2">
      <t>ホタカ</t>
    </rPh>
    <rPh sb="2" eb="4">
      <t>コウイキ</t>
    </rPh>
    <rPh sb="4" eb="6">
      <t>シセツ</t>
    </rPh>
    <rPh sb="6" eb="8">
      <t>クミアイ</t>
    </rPh>
    <phoneticPr fontId="5"/>
  </si>
  <si>
    <t>池田松川施設組合</t>
    <rPh sb="0" eb="2">
      <t>イケダ</t>
    </rPh>
    <rPh sb="2" eb="4">
      <t>マツカワ</t>
    </rPh>
    <rPh sb="4" eb="6">
      <t>シセツ</t>
    </rPh>
    <rPh sb="6" eb="8">
      <t>クミアイ</t>
    </rPh>
    <phoneticPr fontId="5"/>
  </si>
  <si>
    <t>高瀬広域水道企業団</t>
    <rPh sb="0" eb="2">
      <t>タカセ</t>
    </rPh>
    <rPh sb="2" eb="4">
      <t>コウイキ</t>
    </rPh>
    <rPh sb="4" eb="6">
      <t>スイドウ</t>
    </rPh>
    <rPh sb="6" eb="8">
      <t>キギョウ</t>
    </rPh>
    <rPh sb="8" eb="9">
      <t>ダン</t>
    </rPh>
    <phoneticPr fontId="5"/>
  </si>
  <si>
    <t>長野県地方税滞納整理機構</t>
  </si>
  <si>
    <t>-</t>
    <phoneticPr fontId="2"/>
  </si>
  <si>
    <t>-</t>
    <phoneticPr fontId="2"/>
  </si>
  <si>
    <t>公共施設等整備基金</t>
    <rPh sb="0" eb="2">
      <t>コウキョウ</t>
    </rPh>
    <rPh sb="2" eb="4">
      <t>シセツ</t>
    </rPh>
    <rPh sb="4" eb="5">
      <t>トウ</t>
    </rPh>
    <rPh sb="5" eb="7">
      <t>セイビ</t>
    </rPh>
    <rPh sb="7" eb="9">
      <t>キキン</t>
    </rPh>
    <phoneticPr fontId="19"/>
  </si>
  <si>
    <t>土地開発基金</t>
    <rPh sb="0" eb="2">
      <t>トチ</t>
    </rPh>
    <rPh sb="2" eb="4">
      <t>カイハツ</t>
    </rPh>
    <rPh sb="4" eb="6">
      <t>キキン</t>
    </rPh>
    <phoneticPr fontId="19"/>
  </si>
  <si>
    <t>てるてる坊主基金</t>
    <rPh sb="4" eb="6">
      <t>ボウズ</t>
    </rPh>
    <rPh sb="6" eb="8">
      <t>キキン</t>
    </rPh>
    <phoneticPr fontId="19"/>
  </si>
  <si>
    <t>てるてる坊主のふるさと応援基金</t>
    <rPh sb="4" eb="6">
      <t>ボウズ</t>
    </rPh>
    <rPh sb="11" eb="15">
      <t>オウエンキキン</t>
    </rPh>
    <phoneticPr fontId="19"/>
  </si>
  <si>
    <t>福祉基金</t>
    <rPh sb="0" eb="2">
      <t>フクシ</t>
    </rPh>
    <rPh sb="2" eb="4">
      <t>キキン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</si>
  <si>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</si>
  <si>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</si>
  <si>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</si>
  <si>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</si>
  <si>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</si>
  <si>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</si>
  <si>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</si>
  <si>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</si>
  <si>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</si>
  <si>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</si>
  <si>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については、年々減少の一途を続けてきたが、Ｈ28年度を皮切りに社会資本整備総合交付金事業や農地耕作条件改善事業等の大型事業による公共施設の借入金の元利償還が本格的に始まり、公債費が上昇している。事業が完了し、借入後の据え置き期間を終えた令和6年度頃が実質公債費比率のピークを迎える予想となっており、早期健全化基準を超えないよう、今後の事業計画を進めていく必要がある。</t>
    <phoneticPr fontId="5"/>
  </si>
  <si>
    <t>　年々増えていた有形固定資産減価償却率は令和元年度に減少となったが再び増加傾向にある。、また、将来負担比率については一般会計等の地方債残高、地方公社、第三セクターに係る債務保証・損失補償などの将来支払っていく可能性のある負債等で、将来財政を圧迫する可能性が低いため、平成23年度以降算出はされていない。</t>
    <rPh sb="20" eb="22">
      <t>レイワ</t>
    </rPh>
    <rPh sb="22" eb="25">
      <t>ガンネンド</t>
    </rPh>
    <rPh sb="33" eb="34">
      <t>フタタ</t>
    </rPh>
    <rPh sb="35" eb="39">
      <t>ゾウカケイコウ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</si>
</sst>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71DEA9C-72D5-4DAA-AF7A-E6B11A07C35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1259-450A-8CB0-2CDCE78139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125000</c:v>
                </c:pt>
                <c:pt idx="1">
                  <c:v>147503</c:v>
                </c:pt>
                <c:pt idx="2">
                  <c:v>163521</c:v>
                </c:pt>
                <c:pt idx="3">
                  <c:v>60845</c:v>
                </c:pt>
                <c:pt idx="4">
                  <c:v>36409</c:v>
                </c:pt>
              </c:numCache>
            </c:numRef>
          </c:val>
          <c:smooth val="0"/>
          <c:extLst>
            <c:ext xmlns:c16="http://schemas.microsoft.com/office/drawing/2014/chart" uri="{C3380CC4-5D6E-409C-BE32-E72D297353CC}">
              <c16:uniqueId val="{00000001-1259-450A-8CB0-2CDCE78139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2.5299999999999998</c:v>
                </c:pt>
                <c:pt idx="1">
                  <c:v>2.2200000000000002</c:v>
                </c:pt>
                <c:pt idx="2">
                  <c:v>2.5499999999999998</c:v>
                </c:pt>
                <c:pt idx="3">
                  <c:v>1.4</c:v>
                </c:pt>
                <c:pt idx="4">
                  <c:v>1.6</c:v>
                </c:pt>
              </c:numCache>
            </c:numRef>
          </c:val>
          <c:extLst>
            <c:ext xmlns:c16="http://schemas.microsoft.com/office/drawing/2014/chart" uri="{C3380CC4-5D6E-409C-BE32-E72D297353CC}">
              <c16:uniqueId val="{00000000-661E-449B-A430-0DB2E289E9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26.55</c:v>
                </c:pt>
                <c:pt idx="1">
                  <c:v>20.82</c:v>
                </c:pt>
                <c:pt idx="2">
                  <c:v>13.81</c:v>
                </c:pt>
                <c:pt idx="3">
                  <c:v>14.33</c:v>
                </c:pt>
                <c:pt idx="4">
                  <c:v>13.84</c:v>
                </c:pt>
              </c:numCache>
            </c:numRef>
          </c:val>
          <c:extLst>
            <c:ext xmlns:c16="http://schemas.microsoft.com/office/drawing/2014/chart" uri="{C3380CC4-5D6E-409C-BE32-E72D297353CC}">
              <c16:uniqueId val="{00000001-661E-449B-A430-0DB2E289E9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0.75</c:v>
                </c:pt>
                <c:pt idx="1">
                  <c:v>-6.89</c:v>
                </c:pt>
                <c:pt idx="2">
                  <c:v>-7.42</c:v>
                </c:pt>
                <c:pt idx="3">
                  <c:v>-1.03</c:v>
                </c:pt>
                <c:pt idx="4">
                  <c:v>0.31</c:v>
                </c:pt>
              </c:numCache>
            </c:numRef>
          </c:val>
          <c:smooth val="0"/>
          <c:extLst>
            <c:ext xmlns:c16="http://schemas.microsoft.com/office/drawing/2014/chart" uri="{C3380CC4-5D6E-409C-BE32-E72D297353CC}">
              <c16:uniqueId val="{00000002-661E-449B-A430-0DB2E289E9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#N/A</c:v>
                </c:pt>
                <c:pt idx="3">
                  <c:v>0.04</c:v>
                </c:pt>
                <c:pt idx="4">
                  <c:v>#N/A</c:v>
                </c:pt>
                <c:pt idx="5">
                  <c:v>0.25</c:v>
                </c:pt>
                <c:pt idx="6">
                  <c:v>0</c:v>
                </c:pt>
                <c:pt idx="7">
                  <c:v>0</c:v>
                </c:pt>
                <c:pt idx="8">
                  <c:v>0</c:v>
                </c:pt>
                <c:pt idx="9">
                  <c:v>0</c:v>
                </c:pt>
              </c:numCache>
            </c:numRef>
          </c:val>
          <c:extLst>
            <c:ext xmlns:c16="http://schemas.microsoft.com/office/drawing/2014/chart" uri="{C3380CC4-5D6E-409C-BE32-E72D297353CC}">
              <c16:uniqueId val="{00000000-A338-4FAC-B4FC-C03493DB5E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0.18</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38-4FAC-B4FC-C03493DB5EF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338-4FAC-B4FC-C03493DB5EF3}"/>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3-A338-4FAC-B4FC-C03493DB5EF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0.08</c:v>
                </c:pt>
                <c:pt idx="1">
                  <c:v>#N/A</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338-4FAC-B4FC-C03493DB5EF3}"/>
            </c:ext>
          </c:extLst>
        </c:ser>
        <c:ser>
          <c:idx val="5"/>
          <c:order val="5"/>
          <c:tx>
            <c:strRef>
              <c:f>データシート!$A$32</c:f>
              <c:strCache>
                <c:ptCount val="1"/>
                <c:pt idx="0">
                  <c:v>工場誘致等特別会計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0.19</c:v>
                </c:pt>
                <c:pt idx="2">
                  <c:v>#N/A</c:v>
                </c:pt>
                <c:pt idx="3">
                  <c:v>0.19</c:v>
                </c:pt>
                <c:pt idx="4">
                  <c:v>#N/A</c:v>
                </c:pt>
                <c:pt idx="5">
                  <c:v>0.18</c:v>
                </c:pt>
                <c:pt idx="6">
                  <c:v>#N/A</c:v>
                </c:pt>
                <c:pt idx="7">
                  <c:v>0.18</c:v>
                </c:pt>
                <c:pt idx="8">
                  <c:v>#N/A</c:v>
                </c:pt>
                <c:pt idx="9">
                  <c:v>0.16</c:v>
                </c:pt>
              </c:numCache>
            </c:numRef>
          </c:val>
          <c:extLst>
            <c:ext xmlns:c16="http://schemas.microsoft.com/office/drawing/2014/chart" uri="{C3380CC4-5D6E-409C-BE32-E72D297353CC}">
              <c16:uniqueId val="{00000005-A338-4FAC-B4FC-C03493DB5EF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1.75</c:v>
                </c:pt>
                <c:pt idx="2">
                  <c:v>#N/A</c:v>
                </c:pt>
                <c:pt idx="3">
                  <c:v>0.5</c:v>
                </c:pt>
                <c:pt idx="4">
                  <c:v>#N/A</c:v>
                </c:pt>
                <c:pt idx="5">
                  <c:v>0.16</c:v>
                </c:pt>
                <c:pt idx="6">
                  <c:v>#N/A</c:v>
                </c:pt>
                <c:pt idx="7">
                  <c:v>0.1</c:v>
                </c:pt>
                <c:pt idx="8">
                  <c:v>#N/A</c:v>
                </c:pt>
                <c:pt idx="9">
                  <c:v>0.3</c:v>
                </c:pt>
              </c:numCache>
            </c:numRef>
          </c:val>
          <c:extLst>
            <c:ext xmlns:c16="http://schemas.microsoft.com/office/drawing/2014/chart" uri="{C3380CC4-5D6E-409C-BE32-E72D297353CC}">
              <c16:uniqueId val="{00000006-A338-4FAC-B4FC-C03493DB5EF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2.5299999999999998</c:v>
                </c:pt>
                <c:pt idx="2">
                  <c:v>#N/A</c:v>
                </c:pt>
                <c:pt idx="3">
                  <c:v>2.02</c:v>
                </c:pt>
                <c:pt idx="4">
                  <c:v>#N/A</c:v>
                </c:pt>
                <c:pt idx="5">
                  <c:v>2.35</c:v>
                </c:pt>
                <c:pt idx="6">
                  <c:v>#N/A</c:v>
                </c:pt>
                <c:pt idx="7">
                  <c:v>1.21</c:v>
                </c:pt>
                <c:pt idx="8">
                  <c:v>#N/A</c:v>
                </c:pt>
                <c:pt idx="9">
                  <c:v>1.43</c:v>
                </c:pt>
              </c:numCache>
            </c:numRef>
          </c:val>
          <c:extLst>
            <c:ext xmlns:c16="http://schemas.microsoft.com/office/drawing/2014/chart" uri="{C3380CC4-5D6E-409C-BE32-E72D297353CC}">
              <c16:uniqueId val="{00000007-A338-4FAC-B4FC-C03493DB5EF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0.7</c:v>
                </c:pt>
                <c:pt idx="8">
                  <c:v>#N/A</c:v>
                </c:pt>
                <c:pt idx="9">
                  <c:v>1.6</c:v>
                </c:pt>
              </c:numCache>
            </c:numRef>
          </c:val>
          <c:extLst>
            <c:ext xmlns:c16="http://schemas.microsoft.com/office/drawing/2014/chart" uri="{C3380CC4-5D6E-409C-BE32-E72D297353CC}">
              <c16:uniqueId val="{00000008-A338-4FAC-B4FC-C03493DB5EF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23.28</c:v>
                </c:pt>
                <c:pt idx="2">
                  <c:v>#N/A</c:v>
                </c:pt>
                <c:pt idx="3">
                  <c:v>21.22</c:v>
                </c:pt>
                <c:pt idx="4">
                  <c:v>#N/A</c:v>
                </c:pt>
                <c:pt idx="5">
                  <c:v>20.47</c:v>
                </c:pt>
                <c:pt idx="6">
                  <c:v>#N/A</c:v>
                </c:pt>
                <c:pt idx="7">
                  <c:v>21.55</c:v>
                </c:pt>
                <c:pt idx="8">
                  <c:v>#N/A</c:v>
                </c:pt>
                <c:pt idx="9">
                  <c:v>22.6</c:v>
                </c:pt>
              </c:numCache>
            </c:numRef>
          </c:val>
          <c:extLst>
            <c:ext xmlns:c16="http://schemas.microsoft.com/office/drawing/2014/chart" uri="{C3380CC4-5D6E-409C-BE32-E72D297353CC}">
              <c16:uniqueId val="{00000009-A338-4FAC-B4FC-C03493DB5EF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496</c:v>
                </c:pt>
                <c:pt idx="5">
                  <c:v>504</c:v>
                </c:pt>
                <c:pt idx="8">
                  <c:v>517</c:v>
                </c:pt>
                <c:pt idx="11">
                  <c:v>541</c:v>
                </c:pt>
                <c:pt idx="14">
                  <c:v>544</c:v>
                </c:pt>
              </c:numCache>
            </c:numRef>
          </c:val>
          <c:extLst>
            <c:ext xmlns:c16="http://schemas.microsoft.com/office/drawing/2014/chart" uri="{C3380CC4-5D6E-409C-BE32-E72D297353CC}">
              <c16:uniqueId val="{00000000-8B74-4DB8-8EA0-3AE1DC8419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74-4DB8-8EA0-3AE1DC8419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43</c:v>
                </c:pt>
                <c:pt idx="3">
                  <c:v>22</c:v>
                </c:pt>
                <c:pt idx="6">
                  <c:v>20</c:v>
                </c:pt>
                <c:pt idx="9">
                  <c:v>16</c:v>
                </c:pt>
                <c:pt idx="12">
                  <c:v>11</c:v>
                </c:pt>
              </c:numCache>
            </c:numRef>
          </c:val>
          <c:extLst>
            <c:ext xmlns:c16="http://schemas.microsoft.com/office/drawing/2014/chart" uri="{C3380CC4-5D6E-409C-BE32-E72D297353CC}">
              <c16:uniqueId val="{00000002-8B74-4DB8-8EA0-3AE1DC8419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39</c:v>
                </c:pt>
                <c:pt idx="3">
                  <c:v>37</c:v>
                </c:pt>
                <c:pt idx="6">
                  <c:v>39</c:v>
                </c:pt>
                <c:pt idx="9">
                  <c:v>35</c:v>
                </c:pt>
                <c:pt idx="12">
                  <c:v>34</c:v>
                </c:pt>
              </c:numCache>
            </c:numRef>
          </c:val>
          <c:extLst>
            <c:ext xmlns:c16="http://schemas.microsoft.com/office/drawing/2014/chart" uri="{C3380CC4-5D6E-409C-BE32-E72D297353CC}">
              <c16:uniqueId val="{00000003-8B74-4DB8-8EA0-3AE1DC8419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202</c:v>
                </c:pt>
                <c:pt idx="3">
                  <c:v>185</c:v>
                </c:pt>
                <c:pt idx="6">
                  <c:v>255</c:v>
                </c:pt>
                <c:pt idx="9">
                  <c:v>252</c:v>
                </c:pt>
                <c:pt idx="12">
                  <c:v>269</c:v>
                </c:pt>
              </c:numCache>
            </c:numRef>
          </c:val>
          <c:extLst>
            <c:ext xmlns:c16="http://schemas.microsoft.com/office/drawing/2014/chart" uri="{C3380CC4-5D6E-409C-BE32-E72D297353CC}">
              <c16:uniqueId val="{00000004-8B74-4DB8-8EA0-3AE1DC8419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74-4DB8-8EA0-3AE1DC8419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74-4DB8-8EA0-3AE1DC8419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521</c:v>
                </c:pt>
                <c:pt idx="3">
                  <c:v>525</c:v>
                </c:pt>
                <c:pt idx="6">
                  <c:v>581</c:v>
                </c:pt>
                <c:pt idx="9">
                  <c:v>594</c:v>
                </c:pt>
                <c:pt idx="12">
                  <c:v>573</c:v>
                </c:pt>
              </c:numCache>
            </c:numRef>
          </c:val>
          <c:extLst>
            <c:ext xmlns:c16="http://schemas.microsoft.com/office/drawing/2014/chart" uri="{C3380CC4-5D6E-409C-BE32-E72D297353CC}">
              <c16:uniqueId val="{00000007-8B74-4DB8-8EA0-3AE1DC8419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309</c:v>
                </c:pt>
                <c:pt idx="2">
                  <c:v>#N/A</c:v>
                </c:pt>
                <c:pt idx="3">
                  <c:v>#N/A</c:v>
                </c:pt>
                <c:pt idx="4">
                  <c:v>265</c:v>
                </c:pt>
                <c:pt idx="5">
                  <c:v>#N/A</c:v>
                </c:pt>
                <c:pt idx="6">
                  <c:v>#N/A</c:v>
                </c:pt>
                <c:pt idx="7">
                  <c:v>378</c:v>
                </c:pt>
                <c:pt idx="8">
                  <c:v>#N/A</c:v>
                </c:pt>
                <c:pt idx="9">
                  <c:v>#N/A</c:v>
                </c:pt>
                <c:pt idx="10">
                  <c:v>356</c:v>
                </c:pt>
                <c:pt idx="11">
                  <c:v>#N/A</c:v>
                </c:pt>
                <c:pt idx="12">
                  <c:v>#N/A</c:v>
                </c:pt>
                <c:pt idx="13">
                  <c:v>343</c:v>
                </c:pt>
                <c:pt idx="14">
                  <c:v>#N/A</c:v>
                </c:pt>
              </c:numCache>
            </c:numRef>
          </c:val>
          <c:smooth val="0"/>
          <c:extLst>
            <c:ext xmlns:c16="http://schemas.microsoft.com/office/drawing/2014/chart" uri="{C3380CC4-5D6E-409C-BE32-E72D297353CC}">
              <c16:uniqueId val="{00000008-8B74-4DB8-8EA0-3AE1DC8419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6412</c:v>
                </c:pt>
                <c:pt idx="5">
                  <c:v>6323</c:v>
                </c:pt>
                <c:pt idx="8">
                  <c:v>6120</c:v>
                </c:pt>
                <c:pt idx="11">
                  <c:v>6193</c:v>
                </c:pt>
                <c:pt idx="14">
                  <c:v>5937</c:v>
                </c:pt>
              </c:numCache>
            </c:numRef>
          </c:val>
          <c:extLst>
            <c:ext xmlns:c16="http://schemas.microsoft.com/office/drawing/2014/chart" uri="{C3380CC4-5D6E-409C-BE32-E72D297353CC}">
              <c16:uniqueId val="{00000000-AD04-4F7C-8DA6-7B1556DEA2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c:v>
                </c:pt>
                <c:pt idx="5">
                  <c:v>0</c:v>
                </c:pt>
                <c:pt idx="8">
                  <c:v>0</c:v>
                </c:pt>
                <c:pt idx="11">
                  <c:v>0</c:v>
                </c:pt>
                <c:pt idx="14">
                  <c:v>0</c:v>
                </c:pt>
              </c:numCache>
            </c:numRef>
          </c:val>
          <c:extLst>
            <c:ext xmlns:c16="http://schemas.microsoft.com/office/drawing/2014/chart" uri="{C3380CC4-5D6E-409C-BE32-E72D297353CC}">
              <c16:uniqueId val="{00000001-AD04-4F7C-8DA6-7B1556DEA2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2223</c:v>
                </c:pt>
                <c:pt idx="5">
                  <c:v>1832</c:v>
                </c:pt>
                <c:pt idx="8">
                  <c:v>1342</c:v>
                </c:pt>
                <c:pt idx="11">
                  <c:v>1423</c:v>
                </c:pt>
                <c:pt idx="14">
                  <c:v>2003</c:v>
                </c:pt>
              </c:numCache>
            </c:numRef>
          </c:val>
          <c:extLst>
            <c:ext xmlns:c16="http://schemas.microsoft.com/office/drawing/2014/chart" uri="{C3380CC4-5D6E-409C-BE32-E72D297353CC}">
              <c16:uniqueId val="{00000002-AD04-4F7C-8DA6-7B1556DEA2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04-4F7C-8DA6-7B1556DEA2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04-4F7C-8DA6-7B1556DEA2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04-4F7C-8DA6-7B1556DEA2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735</c:v>
                </c:pt>
                <c:pt idx="3">
                  <c:v>717</c:v>
                </c:pt>
                <c:pt idx="6">
                  <c:v>705</c:v>
                </c:pt>
                <c:pt idx="9">
                  <c:v>685</c:v>
                </c:pt>
                <c:pt idx="12">
                  <c:v>736</c:v>
                </c:pt>
              </c:numCache>
            </c:numRef>
          </c:val>
          <c:extLst>
            <c:ext xmlns:c16="http://schemas.microsoft.com/office/drawing/2014/chart" uri="{C3380CC4-5D6E-409C-BE32-E72D297353CC}">
              <c16:uniqueId val="{00000006-AD04-4F7C-8DA6-7B1556DEA2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312</c:v>
                </c:pt>
                <c:pt idx="3">
                  <c:v>200</c:v>
                </c:pt>
                <c:pt idx="6">
                  <c:v>180</c:v>
                </c:pt>
                <c:pt idx="9">
                  <c:v>235</c:v>
                </c:pt>
                <c:pt idx="12">
                  <c:v>213</c:v>
                </c:pt>
              </c:numCache>
            </c:numRef>
          </c:val>
          <c:extLst>
            <c:ext xmlns:c16="http://schemas.microsoft.com/office/drawing/2014/chart" uri="{C3380CC4-5D6E-409C-BE32-E72D297353CC}">
              <c16:uniqueId val="{00000007-AD04-4F7C-8DA6-7B1556DEA2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813</c:v>
                </c:pt>
                <c:pt idx="3">
                  <c:v>541</c:v>
                </c:pt>
                <c:pt idx="6">
                  <c:v>418</c:v>
                </c:pt>
                <c:pt idx="9">
                  <c:v>200</c:v>
                </c:pt>
                <c:pt idx="12">
                  <c:v>181</c:v>
                </c:pt>
              </c:numCache>
            </c:numRef>
          </c:val>
          <c:extLst>
            <c:ext xmlns:c16="http://schemas.microsoft.com/office/drawing/2014/chart" uri="{C3380CC4-5D6E-409C-BE32-E72D297353CC}">
              <c16:uniqueId val="{00000008-AD04-4F7C-8DA6-7B1556DEA2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289</c:v>
                </c:pt>
                <c:pt idx="3">
                  <c:v>55</c:v>
                </c:pt>
                <c:pt idx="6">
                  <c:v>43</c:v>
                </c:pt>
                <c:pt idx="9">
                  <c:v>42</c:v>
                </c:pt>
                <c:pt idx="12">
                  <c:v>38</c:v>
                </c:pt>
              </c:numCache>
            </c:numRef>
          </c:val>
          <c:extLst>
            <c:ext xmlns:c16="http://schemas.microsoft.com/office/drawing/2014/chart" uri="{C3380CC4-5D6E-409C-BE32-E72D297353CC}">
              <c16:uniqueId val="{00000009-AD04-4F7C-8DA6-7B1556DEA2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4890</c:v>
                </c:pt>
                <c:pt idx="3">
                  <c:v>4964</c:v>
                </c:pt>
                <c:pt idx="6">
                  <c:v>5181</c:v>
                </c:pt>
                <c:pt idx="9">
                  <c:v>5230</c:v>
                </c:pt>
                <c:pt idx="12">
                  <c:v>4979</c:v>
                </c:pt>
              </c:numCache>
            </c:numRef>
          </c:val>
          <c:extLst>
            <c:ext xmlns:c16="http://schemas.microsoft.com/office/drawing/2014/chart" uri="{C3380CC4-5D6E-409C-BE32-E72D297353CC}">
              <c16:uniqueId val="{0000000A-AD04-4F7C-8DA6-7B1556DEA2F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D04-4F7C-8DA6-7B1556DEA2F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442</c:v>
                </c:pt>
                <c:pt idx="1">
                  <c:v>480</c:v>
                </c:pt>
                <c:pt idx="2">
                  <c:v>501</c:v>
                </c:pt>
              </c:numCache>
            </c:numRef>
          </c:val>
          <c:extLst>
            <c:ext xmlns:c16="http://schemas.microsoft.com/office/drawing/2014/chart" uri="{C3380CC4-5D6E-409C-BE32-E72D297353CC}">
              <c16:uniqueId val="{00000000-7DCC-4BC9-BBA4-344A9307E9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115</c:v>
                </c:pt>
                <c:pt idx="1">
                  <c:v>115</c:v>
                </c:pt>
                <c:pt idx="2">
                  <c:v>220</c:v>
                </c:pt>
              </c:numCache>
            </c:numRef>
          </c:val>
          <c:extLst>
            <c:ext xmlns:c16="http://schemas.microsoft.com/office/drawing/2014/chart" uri="{C3380CC4-5D6E-409C-BE32-E72D297353CC}">
              <c16:uniqueId val="{00000001-7DCC-4BC9-BBA4-344A9307E9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563</c:v>
                </c:pt>
                <c:pt idx="1">
                  <c:v>608</c:v>
                </c:pt>
                <c:pt idx="2">
                  <c:v>1077</c:v>
                </c:pt>
              </c:numCache>
            </c:numRef>
          </c:val>
          <c:extLst>
            <c:ext xmlns:c16="http://schemas.microsoft.com/office/drawing/2014/chart" uri="{C3380CC4-5D6E-409C-BE32-E72D297353CC}">
              <c16:uniqueId val="{00000002-7DCC-4BC9-BBA4-344A9307E9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{6CF4B6D5-F548-44D7-A98D-DD7386896865}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462-43EA-AF6E-08CE6B6DA3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{B8F9A6BD-828F-4525-9FF3-2E16BCB845F6}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62-43EA-AF6E-08CE6B6DA3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{A4E2ADDD-6C75-4E2D-B5E3-D63F5E971C98}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62-43EA-AF6E-08CE6B6DA3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{EDEC73F0-9780-4A5D-AACB-9B9E87479426}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62-43EA-AF6E-08CE6B6DA3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{7FC6C1ED-86A6-43C9-915F-9277632C51CE}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62-43EA-AF6E-08CE6B6DA34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{BFFA515A-55DF-49A3-A8CD-6921D3461AAC}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462-43EA-AF6E-08CE6B6DA34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{CF5C4575-242A-49DD-9064-BB7F637A94C9}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462-43EA-AF6E-08CE6B6DA34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{ACAE8969-A54B-42D8-9593-960300DDCB1F}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462-43EA-AF6E-08CE6B6DA34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{B5BD7D7C-5638-41F3-8EF4-913FD75D435F}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462-43EA-AF6E-08CE6B6DA3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62.2</c:v>
                </c:pt>
                <c:pt idx="16">
                  <c:v>60.9</c:v>
                </c:pt>
                <c:pt idx="24">
                  <c:v>62.2</c:v>
                </c:pt>
                <c:pt idx="32">
                  <c:v>64.099999999999994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462-43EA-AF6E-08CE6B6DA3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{3EF809A2-6D50-4A7D-A6C0-B6C2D68C9F8B}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462-43EA-AF6E-08CE6B6DA3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{F06077F9-8C61-4DED-AA73-E9DEEF33AB6C}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62-43EA-AF6E-08CE6B6DA3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{DB52A269-9137-4274-9AD8-123107F8CB22}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62-43EA-AF6E-08CE6B6DA3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{10941699-FDDC-4225-8D45-CAC16E812DB7}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62-43EA-AF6E-08CE6B6DA3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{C5C3DC1B-7876-461C-A0C9-848C14847BC5}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62-43EA-AF6E-08CE6B6DA34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{F9EF91A6-AE6E-441D-A385-9D6ACAF064A2}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462-43EA-AF6E-08CE6B6DA34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{D8ABCAAD-43D6-47E5-8547-1D451D6ECA89}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462-43EA-AF6E-08CE6B6DA34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{A52185D7-77BC-435C-BA86-92289DF2B705}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462-43EA-AF6E-08CE6B6DA34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{58E9CD9D-FAD5-4639-9928-B66F0D39D516}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462-43EA-AF6E-08CE6B6DA3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5462-43EA-AF6E-08CE6B6DA347}"/>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{8B179E1F-2B6B-480E-A208-4D6745EA17D6}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A62-40AC-A883-CBEB02C5E8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{D1AF43B6-12EF-440A-BCF3-6B2B2C9DF2EF}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62-40AC-A883-CBEB02C5E8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{CFABB16D-0D82-4B73-A5CF-5EE4AD98330F}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62-40AC-A883-CBEB02C5E8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{FC7C69CF-1947-46E5-BC38-E5E26399DEAD}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62-40AC-A883-CBEB02C5E8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{FEEFD3D6-23B4-4069-AEA7-338D7100F45A}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62-40AC-A883-CBEB02C5E8C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{2048F759-1704-4954-9A2D-E2CCAF00EEE1}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A62-40AC-A883-CBEB02C5E8C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{9F5BF70B-8E31-476F-ADBB-B796CB4242D7}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A62-40AC-A883-CBEB02C5E8C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{FE79A33E-3590-490C-928E-49F3CDC4E1C5}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A62-40AC-A883-CBEB02C5E8C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{9A99F64F-DD89-4704-9E74-A927EFAAB09E}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A62-40AC-A883-CBEB02C5E8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10.4</c:v>
                </c:pt>
                <c:pt idx="16">
                  <c:v>11.8</c:v>
                </c:pt>
                <c:pt idx="24">
                  <c:v>12.1</c:v>
                </c:pt>
                <c:pt idx="32">
                  <c:v>12.6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A62-40AC-A883-CBEB02C5E8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{54D00BAE-D7CD-40D5-B3C5-69623CD6F21F}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A62-40AC-A883-CBEB02C5E8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{0DAB8F5E-C2E3-4D85-AE90-68871903579A}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62-40AC-A883-CBEB02C5E8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{4088A4B8-FDD8-4857-BB7E-9163591DE199}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62-40AC-A883-CBEB02C5E8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{3EAA7009-C768-422D-AC59-435DB0562C6E}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62-40AC-A883-CBEB02C5E8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{70258E6A-1F1A-4ED2-9257-42A3D98983F8}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62-40AC-A883-CBEB02C5E8C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{46AED2BF-5153-45F0-BF3C-0CBCB742177A}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A62-40AC-A883-CBEB02C5E8C3}"/>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{53686463-8CAA-4480-A852-0DBCC97A0891}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A62-40AC-A883-CBEB02C5E8C3}"/>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{52292F28-0076-488C-9603-B8F1C7F78ECE}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A62-40AC-A883-CBEB02C5E8C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{0E45ED3D-C6A1-46F4-B2FB-2E35DD46076C}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A62-40AC-A883-CBEB02C5E8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DA62-40AC-A883-CBEB02C5E8C3}"/>
            </c:ext>
          </c:extLst>
        </c:ser>
        <c:dLbls>
          <c:showLegendKey val="0"/>
          <c:showVal val="1"/>
          <c:showCatName val="0"/>
          <c:showSerName val="0"/>
          <c:showPercent val="0"/>
          <c:showBubbleSize val="0"/>
        </c:dLbls>
        <c:axId val="84219776"/>
        <c:axId val="84234240"/>
      </c:scatterChart>
      <c:valAx>
        <c:axId val="84219776"/>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7CF8524-F47D-4594-A2D4-8F46C891A13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F6CABE8-2138-4D6F-B412-8B5EA200530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年度をピークに連続して減少していたが、平成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年連続で増加に転じている。</a:t>
          </a:r>
          <a:endParaRPr lang="ja-JP" altLang="ja-JP" sz="1400">
            <a:effectLst/>
          </a:endParaRPr>
        </a:p>
        <a:p>
          <a:r>
            <a:rPr kumimoji="1" lang="ja-JP" altLang="ja-JP" sz="1100">
              <a:solidFill>
                <a:schemeClr val="dk1"/>
              </a:solidFill>
              <a:effectLst/>
              <a:latin typeface="+mn-lt"/>
              <a:ea typeface="+mn-ea"/>
              <a:cs typeface="+mn-cs"/>
            </a:rPr>
            <a:t>　今後も、消防・防災施設建設事業や社会資本整備総合交付金事業等大型建設事業の起債償還額の増加に伴い実質公債費比率の上昇が見込まれている。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年度をピークに連続して減少し、平成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年度は、将来負担比率を充当可能財源等が上回り、数値なしとなった。</a:t>
          </a:r>
          <a:endParaRPr lang="ja-JP" altLang="ja-JP" sz="1400">
            <a:effectLst/>
          </a:endParaRPr>
        </a:p>
        <a:p>
          <a:r>
            <a:rPr kumimoji="1" lang="ja-JP" altLang="ja-JP" sz="1100">
              <a:solidFill>
                <a:schemeClr val="dk1"/>
              </a:solidFill>
              <a:effectLst/>
              <a:latin typeface="+mn-lt"/>
              <a:ea typeface="+mn-ea"/>
              <a:cs typeface="+mn-cs"/>
            </a:rPr>
            <a:t>　また、将来負担額から充当可能財源等を控除したものが将来負担比率の分子であるが、将来負担額の構成は、一般会計等に係る地方債の現在高が</a:t>
          </a:r>
          <a:r>
            <a:rPr kumimoji="1" lang="en-US" altLang="ja-JP" sz="1100">
              <a:solidFill>
                <a:schemeClr val="dk1"/>
              </a:solidFill>
              <a:effectLst/>
              <a:latin typeface="+mn-lt"/>
              <a:ea typeface="+mn-ea"/>
              <a:cs typeface="+mn-cs"/>
            </a:rPr>
            <a:t>81.0</a:t>
          </a:r>
          <a:r>
            <a:rPr kumimoji="1" lang="ja-JP" altLang="ja-JP" sz="1100">
              <a:solidFill>
                <a:schemeClr val="dk1"/>
              </a:solidFill>
              <a:effectLst/>
              <a:latin typeface="+mn-lt"/>
              <a:ea typeface="+mn-ea"/>
              <a:cs typeface="+mn-cs"/>
            </a:rPr>
            <a:t>％、公営企業債等繰入見込額が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％となっており、充当可能財源等の構成は、基準財政需要額算入見込額</a:t>
          </a:r>
          <a:r>
            <a:rPr kumimoji="1" lang="en-US" altLang="ja-JP" sz="1100">
              <a:solidFill>
                <a:schemeClr val="dk1"/>
              </a:solidFill>
              <a:effectLst/>
              <a:latin typeface="+mn-lt"/>
              <a:ea typeface="+mn-ea"/>
              <a:cs typeface="+mn-cs"/>
            </a:rPr>
            <a:t>74.8</a:t>
          </a:r>
          <a:r>
            <a:rPr kumimoji="1" lang="ja-JP" altLang="ja-JP" sz="1100">
              <a:solidFill>
                <a:schemeClr val="dk1"/>
              </a:solidFill>
              <a:effectLst/>
              <a:latin typeface="+mn-lt"/>
              <a:ea typeface="+mn-ea"/>
              <a:cs typeface="+mn-cs"/>
            </a:rPr>
            <a:t>％、充当可能基金が</a:t>
          </a:r>
          <a:r>
            <a:rPr kumimoji="1" lang="en-US" altLang="ja-JP" sz="1100">
              <a:solidFill>
                <a:schemeClr val="dk1"/>
              </a:solidFill>
              <a:effectLst/>
              <a:latin typeface="+mn-lt"/>
              <a:ea typeface="+mn-ea"/>
              <a:cs typeface="+mn-cs"/>
            </a:rPr>
            <a:t>25.2</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・事業の目的に沿って公共施設等整備基金等を取崩したが、減債基金に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億円程度を保持し、その他は特定目的基金に積み立て、個々の目的に応じて取り崩しをしていく。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・減債基金について、利率の高い町債の繰上償還の財源として活用予定。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・公共施設等整備基金：公共施設等の整備充実に使用。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・福祉基金：福祉活動の促進と、快適な生活環境の形成等を図ることにより、住みよい長寿社会と生きがいのある町づくりのための事業へ利用。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・てるてる坊主のふるさと応援基金：池田町の豊かな自然環境や文化資源等を活かしたまちづくりを進めるにあたり、特色あるふるさとづくりと魅力的なまちづくりを推進する事業へ使用。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・土地開発基金：公用若しくは公共用に供する土地又は公共の利益のために取得する必要のある土地をあらかじめ取得することにより、事業の円滑な執行を図るために使用。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・てるてる坊主基金：作家浅原六朗の功績を讃え、記念事業を実施するために必要な費用及びその他の経費に使用。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・土地開発基金、てるてる坊主基金については変動なし。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・公共施設等整備基金については総体の駐車場整備により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百万円を積立てたため差額分が増加。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・てるてる坊主のふるさと応援基金については、ふるさと納税の収入を基金として積立。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・森林環境譲与税は積み立てにより増加、新型コロナウイルス感染症対策利子補給基金は取崩しにより減少。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・基金としてため込むことを目的とせず、使途にあった基金の利用を推進していく。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・特に公共施設等整備基金については、目的にそった事業に充当予定である。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・災害や有事に備えて、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億円程度を保持。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・利率の高い町債の繰上償還の財源として活用予定。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3211723-76D5-46C4-987D-EC7A84843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D503B59-EE51-4D11-A690-2C424D9F31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B38180C-1C82-4C99-A54F-1B26C16591A4}"/>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F44EC1C-4F64-44F4-A32B-183094FE86D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ACC422C-AD98-4944-BC80-947B22AE5A6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BA0E495-D465-4DFC-A6BD-57A5D162373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BA82B766-8FF3-4536-8214-DE5B4E08F69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BA694A7-3684-49E4-82BE-5CB61BE56C8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6DEE8C5-2F2E-4E5C-B9DE-B6386425EF4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E6927C4-9264-4A4F-BF02-308F2C7FB7A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6DEF5CB-7078-4E23-9F5F-8FC17F8DB4F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953A0E9-BA75-4BE3-86A7-B6F2F7110F0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80E7C1D-CB2B-4D78-8E10-AA312C27D02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9DE4291A-737E-4116-AC7A-0EEDFA76442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DC128D1-E573-43C5-883B-E4510AA91D4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0A9DE11-83DD-4DB8-9686-16E731A72B1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A3BFB91-3FCE-4669-97AC-B628651B4B7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E78F44DF-20B4-428A-A29B-492FFF9040E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85F94100-DDB7-4213-831E-1845D041F08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2782FF9-7CB9-4903-A549-F6FF3A9385F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C808D17-AE0A-4D73-BC62-5BA38F90403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33224A2-16CA-4867-98C0-62C960DDDDC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9,557
9,446
40.16
5,498,869
5,415,377
57,919
3,619,871
4,979,449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2179307-8040-4604-992A-318F9694D0B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CF9C628-C48E-47EE-97CF-64E7898E194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109B1B5-C4A1-47BB-89EE-9F13239462F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0A32BB3-D9C3-476D-8D51-6DDE7DDFCC2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DD25F57-B682-47DA-8BE4-8B789A4411F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8FD34B5-9258-4340-B90A-2B7D4E35427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80ADA00-3646-48CA-AFB8-A2B2ACE6E9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B261579-3B4F-43AC-A584-C6AC78205A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73E498A-EDF5-4943-B58B-CE871F8154A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9F97153-833F-486E-B2B6-B5C14434025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D8D3FDC-ED3C-4547-A491-05BE8FD6EF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384D405-AD7B-46EC-9783-82877F6CC5C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B3A5F2B-646F-4D4B-B5F3-54A7130A560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5C99E65F-BCE1-4F45-96FE-96C550DD778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666AE31-F127-4C1B-B7A6-EBFCEAF32D8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262D0A2-6866-4660-B380-BAE0C3DADC3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8AC1463-E73D-4C2D-B02A-178D97B603C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032F60D-951B-4A2E-9ED1-6659DF36292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2E12725-5AB4-4175-987E-794194D4DC6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E678C1B-2DE8-4485-A925-BDF1A3BF975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070D232-44B6-4030-9E2D-18AB13E2481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59A610A-C6D4-4677-9B5B-A6C35A17D52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7F763E5-6322-4821-B6B5-06C8C206FDA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DECF59C-861A-4AA2-84EB-1318D45F34A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6DB883D-0257-4866-9B56-7C4F4D54CB5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763F4AD-8D7A-40C6-99E1-0069FD54FC5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112CF98-3657-4CE5-B363-A76A199E78A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DB67F2C-B02A-4BFF-A484-3EAA60704DD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6E34F6FB-8CE3-4FFC-B620-CE387552749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8C5FEBB-99BB-4D00-97B1-95C24C0A4F6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C5FA9BE-9106-4745-AF5C-934D0F07DE6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E7393A3-6700-4EFA-B77A-0E8FB26B161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12DBE8A-1CC1-4834-8973-AF7543DEBF3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6FC594D-9393-4051-BFB3-8D9CD3C084D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EC8581C-DDD3-48B9-939D-189EBDA8EE3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当町では、平成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年度に策定した公共施設等総合管理計画において、公共施設等の延床面積を</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％削減するという目標を掲げ、老朽化した施設の集約化・複合化や除却を進めている。</a:t>
          </a:r>
          <a:endParaRPr lang="ja-JP" altLang="ja-JP">
            <a:solidFill>
              <a:sysClr val="windowText" lastClr="000000"/>
            </a:solidFill>
            <a:effectLst/>
          </a:endParaRPr>
        </a:p>
        <a:p>
          <a:r>
            <a:rPr kumimoji="1" lang="ja-JP"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前年度までは</a:t>
          </a:r>
          <a:r>
            <a:rPr kumimoji="1" lang="ja-JP" altLang="ja-JP" sz="1100">
              <a:solidFill>
                <a:sysClr val="windowText" lastClr="000000"/>
              </a:solidFill>
              <a:effectLst/>
              <a:latin typeface="+mn-lt"/>
              <a:ea typeface="+mn-ea"/>
              <a:cs typeface="+mn-cs"/>
            </a:rPr>
            <a:t>公民館の建て替え</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により、有形固定資産減価償却率が類似団体の平均を下回ったが、</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年度は類似団体の平均を上回ったため、</a:t>
          </a:r>
          <a:r>
            <a:rPr kumimoji="1" lang="ja-JP" altLang="ja-JP" sz="1100">
              <a:solidFill>
                <a:sysClr val="windowText" lastClr="000000"/>
              </a:solidFill>
              <a:effectLst/>
              <a:latin typeface="+mn-lt"/>
              <a:ea typeface="+mn-ea"/>
              <a:cs typeface="+mn-cs"/>
            </a:rPr>
            <a:t>今後も計画的な策定や事業実施により、適正な水準を保てるよう維持管理を適正に進めていきたい。</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2DC506B-1561-4B75-91EF-2915974BBC2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E2BE518-0426-4C86-8F44-0B0F7D347F9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5582B8E9-887B-4211-AA71-350150F7B41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E146DB86-0737-485F-8349-F2FF1CFCA7F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2834DD06-B2C1-42DC-91E0-6E3254E1984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B78F49E-620B-4F3C-A3B1-B13AF0A8F8A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F1D0F62D-32BF-4F07-9415-2B8E1C68213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19923E79-3521-4894-B803-2261491BF89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C4AEEE5-762A-4097-A9D4-C54D9DDE506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260FC202-7B11-4C14-98F8-1595A636940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E43DEC53-20FC-467A-8B6B-AE8811AA39F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E51C46E6-DECE-4348-9B1A-DD9BF09E5B3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694DA07E-BE3A-45BA-9CA9-4D392CA1C32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D703E984-2C2E-4EA3-9378-D4FE0B47CE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9526FA46-5916-4614-81E6-95EBF26525F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56C100B-F7D4-4011-82F9-78A62E0687E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6C255BE0-70A2-4358-9F57-8D765457668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CD406213-6868-4022-AC3C-153036B0FA8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a:extLst>
            <a:ext uri="{FF2B5EF4-FFF2-40B4-BE49-F238E27FC236}">
              <a16:creationId xmlns:a16="http://schemas.microsoft.com/office/drawing/2014/main" id="{F20D73E5-FAB7-46C1-A82B-BDB08FEB3B42}"/>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a:extLst>
            <a:ext uri="{FF2B5EF4-FFF2-40B4-BE49-F238E27FC236}">
              <a16:creationId xmlns:a16="http://schemas.microsoft.com/office/drawing/2014/main" id="{CF987377-D0E4-431A-BB2B-488432BF814F}"/>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a:extLst>
            <a:ext uri="{FF2B5EF4-FFF2-40B4-BE49-F238E27FC236}">
              <a16:creationId xmlns:a16="http://schemas.microsoft.com/office/drawing/2014/main" id="{CDEB7515-A89B-4593-808E-E2AC4A6C42CF}"/>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a:extLst>
            <a:ext uri="{FF2B5EF4-FFF2-40B4-BE49-F238E27FC236}">
              <a16:creationId xmlns:a16="http://schemas.microsoft.com/office/drawing/2014/main" id="{A05B551B-40F4-4B3D-9AA6-C1BA4FFB9F83}"/>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a:extLst>
            <a:ext uri="{FF2B5EF4-FFF2-40B4-BE49-F238E27FC236}">
              <a16:creationId xmlns:a16="http://schemas.microsoft.com/office/drawing/2014/main" id="{F33833E0-616C-4E1C-A7DA-DF958B86F086}"/>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a:extLst>
            <a:ext uri="{FF2B5EF4-FFF2-40B4-BE49-F238E27FC236}">
              <a16:creationId xmlns:a16="http://schemas.microsoft.com/office/drawing/2014/main" id="{EDD1ECA4-42D9-4CF6-B39A-04DFF3A49ADE}"/>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B1CD4CD8-CC30-4F36-B719-2B0AD7956933}"/>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4" name="フローチャート: 判断 83">
          <a:extLst>
            <a:ext uri="{FF2B5EF4-FFF2-40B4-BE49-F238E27FC236}">
              <a16:creationId xmlns:a16="http://schemas.microsoft.com/office/drawing/2014/main" id="{9245C393-B511-407E-9B98-55BDC8BA37B8}"/>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フローチャート: 判断 84">
          <a:extLst>
            <a:ext uri="{FF2B5EF4-FFF2-40B4-BE49-F238E27FC236}">
              <a16:creationId xmlns:a16="http://schemas.microsoft.com/office/drawing/2014/main" id="{B70466F3-63CF-4BCA-AD72-BC9A8A424B50}"/>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6" name="フローチャート: 判断 85">
          <a:extLst>
            <a:ext uri="{FF2B5EF4-FFF2-40B4-BE49-F238E27FC236}">
              <a16:creationId xmlns:a16="http://schemas.microsoft.com/office/drawing/2014/main" id="{F879723C-68C1-41FA-85CB-10D32DFFADC0}"/>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フローチャート: 判断 86">
          <a:extLst>
            <a:ext uri="{FF2B5EF4-FFF2-40B4-BE49-F238E27FC236}">
              <a16:creationId xmlns:a16="http://schemas.microsoft.com/office/drawing/2014/main" id="{E281D93F-0342-4355-9971-C761CD8EE157}"/>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4401CA1-BE0C-4A18-9986-D6E3901B724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C4BB3DFF-B3A3-49DC-A176-5CCCF640740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2DA458E-7F18-4AA2-90C6-6101DB5A846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3B497A1B-BADF-4EF7-B796-3ACFE6A4928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3EFA3D2-856F-4410-8207-62FEC39FEF1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93" name="楕円 92">
          <a:extLst>
            <a:ext uri="{FF2B5EF4-FFF2-40B4-BE49-F238E27FC236}">
              <a16:creationId xmlns:a16="http://schemas.microsoft.com/office/drawing/2014/main" id="{DF6D80A3-9E58-4E85-AD67-D38798D306FD}"/>
            </a:ext>
          </a:extLst>
        </xdr:cNvPr>
        <xdr:cNvSpPr/>
      </xdr:nvSpPr>
      <xdr:spPr>
        <a:xfrm>
          <a:off x="4711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94" name="有形固定資産減価償却率該当値テキスト">
          <a:extLst>
            <a:ext uri="{FF2B5EF4-FFF2-40B4-BE49-F238E27FC236}">
              <a16:creationId xmlns:a16="http://schemas.microsoft.com/office/drawing/2014/main" id="{1883DA84-BC7F-4BD7-B1A8-2C58D540C786}"/>
            </a:ext>
          </a:extLst>
        </xdr:cNvPr>
        <xdr:cNvSpPr txBox="1"/>
      </xdr:nvSpPr>
      <xdr:spPr>
        <a:xfrm>
          <a:off x="48133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117294</xdr:rowOff>
    </xdr:from>
    <xdr:to>
      <xdr:col>19</xdr:col>
      <xdr:colOff>187325</xdr:colOff>
      <xdr:row>32</xdr:row>
      <xdr:rowOff>47444</xdr:rowOff>
    </xdr:to>
    <xdr:sp macro="" textlink="">
      <xdr:nvSpPr>
        <xdr:cNvPr id="95" name="楕円 94">
          <a:extLst>
            <a:ext uri="{FF2B5EF4-FFF2-40B4-BE49-F238E27FC236}">
              <a16:creationId xmlns:a16="http://schemas.microsoft.com/office/drawing/2014/main" id="{91DC7DEF-2244-4E48-ACE6-2CFF6605A350}"/>
            </a:ext>
          </a:extLst>
        </xdr:cNvPr>
        <xdr:cNvSpPr/>
      </xdr:nvSpPr>
      <xdr:spPr>
        <a:xfrm>
          <a:off x="4000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168094</xdr:rowOff>
    </xdr:from>
    <xdr:to>
      <xdr:col>23</xdr:col>
      <xdr:colOff>85725</xdr:colOff>
      <xdr:row>32</xdr:row>
      <xdr:rowOff>55245</xdr:rowOff>
    </xdr:to>
    <xdr:cxnSp macro="">
      <xdr:nvCxnSpPr>
        <xdr:cNvPr id="96" name="直線コネクタ 95">
          <a:extLst>
            <a:ext uri="{FF2B5EF4-FFF2-40B4-BE49-F238E27FC236}">
              <a16:creationId xmlns:a16="http://schemas.microsoft.com/office/drawing/2014/main" id="{3C9C8DC6-7829-4279-A6FB-216151DBA8CC}"/>
            </a:ext>
          </a:extLst>
        </xdr:cNvPr>
        <xdr:cNvCxnSpPr/>
      </xdr:nvCxnSpPr>
      <xdr:spPr>
        <a:xfrm>
          <a:off x="4051300" y="6254569"/>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77198</xdr:rowOff>
    </xdr:from>
    <xdr:to>
      <xdr:col>15</xdr:col>
      <xdr:colOff>187325</xdr:colOff>
      <xdr:row>32</xdr:row>
      <xdr:rowOff>7348</xdr:rowOff>
    </xdr:to>
    <xdr:sp macro="" textlink="">
      <xdr:nvSpPr>
        <xdr:cNvPr id="97" name="楕円 96">
          <a:extLst>
            <a:ext uri="{FF2B5EF4-FFF2-40B4-BE49-F238E27FC236}">
              <a16:creationId xmlns:a16="http://schemas.microsoft.com/office/drawing/2014/main" id="{8662F82A-AF8D-4CF1-BF77-30BFD6762DBA}"/>
            </a:ext>
          </a:extLst>
        </xdr:cNvPr>
        <xdr:cNvSpPr/>
      </xdr:nvSpPr>
      <xdr:spPr>
        <a:xfrm>
          <a:off x="3238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127998</xdr:rowOff>
    </xdr:from>
    <xdr:to>
      <xdr:col>19</xdr:col>
      <xdr:colOff>136525</xdr:colOff>
      <xdr:row>31</xdr:row>
      <xdr:rowOff>168094</xdr:rowOff>
    </xdr:to>
    <xdr:cxnSp macro="">
      <xdr:nvCxnSpPr>
        <xdr:cNvPr id="98" name="直線コネクタ 97">
          <a:extLst>
            <a:ext uri="{FF2B5EF4-FFF2-40B4-BE49-F238E27FC236}">
              <a16:creationId xmlns:a16="http://schemas.microsoft.com/office/drawing/2014/main" id="{F771D67A-DA3F-41B3-B9BC-53C929854221}"/>
            </a:ext>
          </a:extLst>
        </xdr:cNvPr>
        <xdr:cNvCxnSpPr/>
      </xdr:nvCxnSpPr>
      <xdr:spPr>
        <a:xfrm>
          <a:off x="3289300" y="6214473"/>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117294</xdr:rowOff>
    </xdr:from>
    <xdr:to>
      <xdr:col>11</xdr:col>
      <xdr:colOff>187325</xdr:colOff>
      <xdr:row>32</xdr:row>
      <xdr:rowOff>47444</xdr:rowOff>
    </xdr:to>
    <xdr:sp macro="" textlink="">
      <xdr:nvSpPr>
        <xdr:cNvPr id="99" name="楕円 98">
          <a:extLst>
            <a:ext uri="{FF2B5EF4-FFF2-40B4-BE49-F238E27FC236}">
              <a16:creationId xmlns:a16="http://schemas.microsoft.com/office/drawing/2014/main" id="{EF6790F2-D354-4B22-A86E-556778C3DF2E}"/>
            </a:ext>
          </a:extLst>
        </xdr:cNvPr>
        <xdr:cNvSpPr/>
      </xdr:nvSpPr>
      <xdr:spPr>
        <a:xfrm>
          <a:off x="2476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127998</xdr:rowOff>
    </xdr:from>
    <xdr:to>
      <xdr:col>15</xdr:col>
      <xdr:colOff>136525</xdr:colOff>
      <xdr:row>31</xdr:row>
      <xdr:rowOff>168094</xdr:rowOff>
    </xdr:to>
    <xdr:cxnSp macro="">
      <xdr:nvCxnSpPr>
        <xdr:cNvPr id="100" name="直線コネクタ 99">
          <a:extLst>
            <a:ext uri="{FF2B5EF4-FFF2-40B4-BE49-F238E27FC236}">
              <a16:creationId xmlns:a16="http://schemas.microsoft.com/office/drawing/2014/main" id="{23873A32-FDA5-4B27-973A-B915949120F8}"/>
            </a:ext>
          </a:extLst>
        </xdr:cNvPr>
        <xdr:cNvCxnSpPr/>
      </xdr:nvCxnSpPr>
      <xdr:spPr>
        <a:xfrm flipV="1">
          <a:off x="2527300" y="6214473"/>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83367</xdr:rowOff>
    </xdr:from>
    <xdr:to>
      <xdr:col>7</xdr:col>
      <xdr:colOff>187325</xdr:colOff>
      <xdr:row>32</xdr:row>
      <xdr:rowOff>13517</xdr:rowOff>
    </xdr:to>
    <xdr:sp macro="" textlink="">
      <xdr:nvSpPr>
        <xdr:cNvPr id="101" name="楕円 100">
          <a:extLst>
            <a:ext uri="{FF2B5EF4-FFF2-40B4-BE49-F238E27FC236}">
              <a16:creationId xmlns:a16="http://schemas.microsoft.com/office/drawing/2014/main" id="{2FC2FF61-70BD-42C8-BE41-DF97A35BFB19}"/>
            </a:ext>
          </a:extLst>
        </xdr:cNvPr>
        <xdr:cNvSpPr/>
      </xdr:nvSpPr>
      <xdr:spPr>
        <a:xfrm>
          <a:off x="1714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134167</xdr:rowOff>
    </xdr:from>
    <xdr:to>
      <xdr:col>11</xdr:col>
      <xdr:colOff>136525</xdr:colOff>
      <xdr:row>31</xdr:row>
      <xdr:rowOff>168094</xdr:rowOff>
    </xdr:to>
    <xdr:cxnSp macro="">
      <xdr:nvCxnSpPr>
        <xdr:cNvPr id="102" name="直線コネクタ 101">
          <a:extLst>
            <a:ext uri="{FF2B5EF4-FFF2-40B4-BE49-F238E27FC236}">
              <a16:creationId xmlns:a16="http://schemas.microsoft.com/office/drawing/2014/main" id="{A2A9270B-FF3C-4DC7-A33B-6FE75E48695C}"/>
            </a:ext>
          </a:extLst>
        </xdr:cNvPr>
        <xdr:cNvCxnSpPr/>
      </xdr:nvCxnSpPr>
      <xdr:spPr>
        <a:xfrm>
          <a:off x="1765300" y="6220642"/>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103" name="n_1aveValue有形固定資産減価償却率">
          <a:extLst>
            <a:ext uri="{FF2B5EF4-FFF2-40B4-BE49-F238E27FC236}">
              <a16:creationId xmlns:a16="http://schemas.microsoft.com/office/drawing/2014/main" id="{B401AB19-8F34-4B20-9DB5-3E1CA4DEAE3B}"/>
            </a:ext>
          </a:extLst>
        </xdr:cNvPr>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104" name="n_2aveValue有形固定資産減価償却率">
          <a:extLst>
            <a:ext uri="{FF2B5EF4-FFF2-40B4-BE49-F238E27FC236}">
              <a16:creationId xmlns:a16="http://schemas.microsoft.com/office/drawing/2014/main" id="{DE3149AE-D80F-4DB2-A9FB-5FA0574ABD5A}"/>
            </a:ext>
          </a:extLst>
        </xdr:cNvPr>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105" name="n_3aveValue有形固定資産減価償却率">
          <a:extLst>
            <a:ext uri="{FF2B5EF4-FFF2-40B4-BE49-F238E27FC236}">
              <a16:creationId xmlns:a16="http://schemas.microsoft.com/office/drawing/2014/main" id="{7D35E799-29F6-459F-8400-0EE4AEA4CC0A}"/>
            </a:ext>
          </a:extLst>
        </xdr:cNvPr>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106" name="n_4aveValue有形固定資産減価償却率">
          <a:extLst>
            <a:ext uri="{FF2B5EF4-FFF2-40B4-BE49-F238E27FC236}">
              <a16:creationId xmlns:a16="http://schemas.microsoft.com/office/drawing/2014/main" id="{06716CE3-82C7-4FCA-8F31-945FEEEF4596}"/>
            </a:ext>
          </a:extLst>
        </xdr:cNvPr>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63971</xdr:rowOff>
    </xdr:from>
    <xdr:ext cx="405111" cy="259045"/>
    <xdr:sp macro="" textlink="">
      <xdr:nvSpPr>
        <xdr:cNvPr id="107" name="n_1mainValue有形固定資産減価償却率">
          <a:extLst>
            <a:ext uri="{FF2B5EF4-FFF2-40B4-BE49-F238E27FC236}">
              <a16:creationId xmlns:a16="http://schemas.microsoft.com/office/drawing/2014/main" id="{0992534B-C450-44FF-B72B-C6F33E2AF9AE}"/>
            </a:ext>
          </a:extLst>
        </xdr:cNvPr>
        <xdr:cNvSpPr txBox="1"/>
      </xdr:nvSpPr>
      <xdr:spPr>
        <a:xfrm>
          <a:off x="3836044" y="5978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23875</xdr:rowOff>
    </xdr:from>
    <xdr:ext cx="405111" cy="259045"/>
    <xdr:sp macro="" textlink="">
      <xdr:nvSpPr>
        <xdr:cNvPr id="108" name="n_2mainValue有形固定資産減価償却率">
          <a:extLst>
            <a:ext uri="{FF2B5EF4-FFF2-40B4-BE49-F238E27FC236}">
              <a16:creationId xmlns:a16="http://schemas.microsoft.com/office/drawing/2014/main" id="{55189DB2-66E8-4419-B468-F08C8E37C58D}"/>
            </a:ext>
          </a:extLst>
        </xdr:cNvPr>
        <xdr:cNvSpPr txBox="1"/>
      </xdr:nvSpPr>
      <xdr:spPr>
        <a:xfrm>
          <a:off x="3086744" y="5938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63971</xdr:rowOff>
    </xdr:from>
    <xdr:ext cx="405111" cy="259045"/>
    <xdr:sp macro="" textlink="">
      <xdr:nvSpPr>
        <xdr:cNvPr id="109" name="n_3mainValue有形固定資産減価償却率">
          <a:extLst>
            <a:ext uri="{FF2B5EF4-FFF2-40B4-BE49-F238E27FC236}">
              <a16:creationId xmlns:a16="http://schemas.microsoft.com/office/drawing/2014/main" id="{6338AF79-8455-4B49-B9DC-CE1A99BCAE3B}"/>
            </a:ext>
          </a:extLst>
        </xdr:cNvPr>
        <xdr:cNvSpPr txBox="1"/>
      </xdr:nvSpPr>
      <xdr:spPr>
        <a:xfrm>
          <a:off x="2324744" y="5978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4644</xdr:rowOff>
    </xdr:from>
    <xdr:ext cx="405111" cy="259045"/>
    <xdr:sp macro="" textlink="">
      <xdr:nvSpPr>
        <xdr:cNvPr id="110" name="n_4mainValue有形固定資産減価償却率">
          <a:extLst>
            <a:ext uri="{FF2B5EF4-FFF2-40B4-BE49-F238E27FC236}">
              <a16:creationId xmlns:a16="http://schemas.microsoft.com/office/drawing/2014/main" id="{EEFA45BB-D9FE-4E07-8AB3-EA8B67212E89}"/>
            </a:ext>
          </a:extLst>
        </xdr:cNvPr>
        <xdr:cNvSpPr txBox="1"/>
      </xdr:nvSpPr>
      <xdr:spPr>
        <a:xfrm>
          <a:off x="15627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42793AC7-0821-4F21-B7C1-8C2F2B984B6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ACA91146-EEF6-41E1-A850-056F4E1FE39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25D0B6F3-F866-4616-9B9C-BC499781608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779F17B6-6E44-4934-A9B8-7C4F452977E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F6A497ED-F111-4FFF-9216-45711425EB1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6FC1C47-ACA3-4C81-A051-DE500B4C1D7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4E766832-59E4-4A1F-9F2D-D45CD5408F3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2D79C772-ACA6-4266-A366-58435D84C1B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F8F77A63-3A30-4F95-B6EE-29BE78DC544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1C7008B9-8FA2-47EF-AD2B-92C14618F35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F0B9BBEA-1450-4BC5-978E-24A57BB134C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B7A45764-5950-45A1-A4CC-3DF3974CD46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604B1850-CE01-4B05-83D3-38F7E23ECE3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業務活動の黒字分を償還財源に充てた場合、類似団体と比べて償還比率が小さくなっている。ただし、近年の大型事業により黒字分の減少となり、債務償還費率が上昇の傾向にある。今後は、行財政改革推進委員会の答申に基づき職員数を削減することにより、人件費の削減に努めていく。</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FD1DC044-61EB-48ED-AB2F-AE850D1E588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5CC6786-707A-4161-8582-A0E0AB1D049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FEA8E300-9164-49D6-A5B1-B8F497CFF97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66C5B6AB-0D16-4E96-AFF8-6743827B43F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229FAF68-6DBE-4D05-94F9-19A57855DBB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93BEED61-6222-4E7C-8B3A-CE8856011F7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E13A0D59-BA15-46D4-89DF-4B9284E58EC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D1E841BD-7116-458F-A9D7-D922DDE0E8E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55A56482-6DA6-4E41-8872-FAE7F3DD56C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3E9556A5-6986-47CE-8D23-554917AAD77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D6B22E9D-C2D7-4150-B21D-09623091008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88F74E84-FA93-4C15-B94A-AB844BC350B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C1BF3AE0-DDC1-41CC-B29D-7AD470A7B57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E83EF88E-2B3B-469B-908D-D0EB8546582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98243FD0-9DFA-475C-BD43-A9FB9DF8688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7A9BE33F-BBBF-4F8E-B102-791DB2BCEEB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839D4935-6988-40FC-82A6-D829A849064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a:extLst>
            <a:ext uri="{FF2B5EF4-FFF2-40B4-BE49-F238E27FC236}">
              <a16:creationId xmlns:a16="http://schemas.microsoft.com/office/drawing/2014/main" id="{77BE24B2-F17C-42EB-A0D2-C1F3530BA4A6}"/>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a:extLst>
            <a:ext uri="{FF2B5EF4-FFF2-40B4-BE49-F238E27FC236}">
              <a16:creationId xmlns:a16="http://schemas.microsoft.com/office/drawing/2014/main" id="{EFBFB506-A555-4E74-8DC9-1CDC5C3CFF17}"/>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a:extLst>
            <a:ext uri="{FF2B5EF4-FFF2-40B4-BE49-F238E27FC236}">
              <a16:creationId xmlns:a16="http://schemas.microsoft.com/office/drawing/2014/main" id="{8BBDCF91-1C51-4CB9-9995-7ED94A3BFB61}"/>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D35A6024-23F5-4BA9-A01D-2059136B282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4E7DAC64-234D-4BDF-B2A6-AE126436A8F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a:extLst>
            <a:ext uri="{FF2B5EF4-FFF2-40B4-BE49-F238E27FC236}">
              <a16:creationId xmlns:a16="http://schemas.microsoft.com/office/drawing/2014/main" id="{F32D834D-8E79-47F2-A825-D16893BB0270}"/>
            </a:ext>
          </a:extLst>
        </xdr:cNvPr>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a:extLst>
            <a:ext uri="{FF2B5EF4-FFF2-40B4-BE49-F238E27FC236}">
              <a16:creationId xmlns:a16="http://schemas.microsoft.com/office/drawing/2014/main" id="{ED432CC4-EEB2-439A-8C5E-4F28AA6FEBE1}"/>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8" name="フローチャート: 判断 147">
          <a:extLst>
            <a:ext uri="{FF2B5EF4-FFF2-40B4-BE49-F238E27FC236}">
              <a16:creationId xmlns:a16="http://schemas.microsoft.com/office/drawing/2014/main" id="{37FCA657-401A-4EA5-A5B0-2A01E49DB24F}"/>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9" name="フローチャート: 判断 148">
          <a:extLst>
            <a:ext uri="{FF2B5EF4-FFF2-40B4-BE49-F238E27FC236}">
              <a16:creationId xmlns:a16="http://schemas.microsoft.com/office/drawing/2014/main" id="{92FA1876-3196-44CA-8D67-D8642D2DA8BC}"/>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0" name="フローチャート: 判断 149">
          <a:extLst>
            <a:ext uri="{FF2B5EF4-FFF2-40B4-BE49-F238E27FC236}">
              <a16:creationId xmlns:a16="http://schemas.microsoft.com/office/drawing/2014/main" id="{3926E0EC-459F-4348-A839-8E549C89CAF7}"/>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51" name="フローチャート: 判断 150">
          <a:extLst>
            <a:ext uri="{FF2B5EF4-FFF2-40B4-BE49-F238E27FC236}">
              <a16:creationId xmlns:a16="http://schemas.microsoft.com/office/drawing/2014/main" id="{FC1635A8-AC64-43C1-897D-0B92A2565FF1}"/>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8DC2C3F-6BBE-45EC-B46E-796AADA8FD4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3F44EA12-446D-4380-BC07-1089CC8F9B4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A0000913-9138-4E29-A5D3-152D410DE69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285867F-AB59-4B02-BBE6-508E8DAB48D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3B7987A3-6179-4726-B30A-A6A3C90839F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50872</xdr:rowOff>
    </xdr:from>
    <xdr:to>
      <xdr:col>76</xdr:col>
      <xdr:colOff>73025</xdr:colOff>
      <xdr:row>28</xdr:row>
      <xdr:rowOff>152472</xdr:rowOff>
    </xdr:to>
    <xdr:sp macro="" textlink="">
      <xdr:nvSpPr>
        <xdr:cNvPr id="157" name="楕円 156">
          <a:extLst>
            <a:ext uri="{FF2B5EF4-FFF2-40B4-BE49-F238E27FC236}">
              <a16:creationId xmlns:a16="http://schemas.microsoft.com/office/drawing/2014/main" id="{885A0BE6-9313-428A-975B-BBD0B7589BDB}"/>
            </a:ext>
          </a:extLst>
        </xdr:cNvPr>
        <xdr:cNvSpPr/>
      </xdr:nvSpPr>
      <xdr:spPr>
        <a:xfrm>
          <a:off x="14744700" y="562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73749</xdr:rowOff>
    </xdr:from>
    <xdr:ext cx="469744" cy="259045"/>
    <xdr:sp macro="" textlink="">
      <xdr:nvSpPr>
        <xdr:cNvPr id="158" name="債務償還比率該当値テキスト">
          <a:extLst>
            <a:ext uri="{FF2B5EF4-FFF2-40B4-BE49-F238E27FC236}">
              <a16:creationId xmlns:a16="http://schemas.microsoft.com/office/drawing/2014/main" id="{CD45FE9F-A953-4A8A-81BA-FAF0C8F379E1}"/>
            </a:ext>
          </a:extLst>
        </xdr:cNvPr>
        <xdr:cNvSpPr txBox="1"/>
      </xdr:nvSpPr>
      <xdr:spPr>
        <a:xfrm>
          <a:off x="14846300" y="547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88074</xdr:rowOff>
    </xdr:from>
    <xdr:to>
      <xdr:col>72</xdr:col>
      <xdr:colOff>123825</xdr:colOff>
      <xdr:row>30</xdr:row>
      <xdr:rowOff>18224</xdr:rowOff>
    </xdr:to>
    <xdr:sp macro="" textlink="">
      <xdr:nvSpPr>
        <xdr:cNvPr id="159" name="楕円 158">
          <a:extLst>
            <a:ext uri="{FF2B5EF4-FFF2-40B4-BE49-F238E27FC236}">
              <a16:creationId xmlns:a16="http://schemas.microsoft.com/office/drawing/2014/main" id="{D65131E6-4CFA-4F39-A7D6-9CC8F762BCDA}"/>
            </a:ext>
          </a:extLst>
        </xdr:cNvPr>
        <xdr:cNvSpPr/>
      </xdr:nvSpPr>
      <xdr:spPr>
        <a:xfrm>
          <a:off x="14033500" y="583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101672</xdr:rowOff>
    </xdr:from>
    <xdr:to>
      <xdr:col>76</xdr:col>
      <xdr:colOff>22225</xdr:colOff>
      <xdr:row>29</xdr:row>
      <xdr:rowOff>138874</xdr:rowOff>
    </xdr:to>
    <xdr:cxnSp macro="">
      <xdr:nvCxnSpPr>
        <xdr:cNvPr id="160" name="直線コネクタ 159">
          <a:extLst>
            <a:ext uri="{FF2B5EF4-FFF2-40B4-BE49-F238E27FC236}">
              <a16:creationId xmlns:a16="http://schemas.microsoft.com/office/drawing/2014/main" id="{042403FE-67B2-4288-9FB3-89C3E17BF8F4}"/>
            </a:ext>
          </a:extLst>
        </xdr:cNvPr>
        <xdr:cNvCxnSpPr/>
      </xdr:nvCxnSpPr>
      <xdr:spPr>
        <a:xfrm flipV="1">
          <a:off x="14084300" y="5673797"/>
          <a:ext cx="711200" cy="20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159013</xdr:rowOff>
    </xdr:from>
    <xdr:to>
      <xdr:col>68</xdr:col>
      <xdr:colOff>123825</xdr:colOff>
      <xdr:row>30</xdr:row>
      <xdr:rowOff>89163</xdr:rowOff>
    </xdr:to>
    <xdr:sp macro="" textlink="">
      <xdr:nvSpPr>
        <xdr:cNvPr id="161" name="楕円 160">
          <a:extLst>
            <a:ext uri="{FF2B5EF4-FFF2-40B4-BE49-F238E27FC236}">
              <a16:creationId xmlns:a16="http://schemas.microsoft.com/office/drawing/2014/main" id="{48EDB703-544B-400B-B812-F1C946647E99}"/>
            </a:ext>
          </a:extLst>
        </xdr:cNvPr>
        <xdr:cNvSpPr/>
      </xdr:nvSpPr>
      <xdr:spPr>
        <a:xfrm>
          <a:off x="13271500" y="590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138874</xdr:rowOff>
    </xdr:from>
    <xdr:to>
      <xdr:col>72</xdr:col>
      <xdr:colOff>73025</xdr:colOff>
      <xdr:row>30</xdr:row>
      <xdr:rowOff>38363</xdr:rowOff>
    </xdr:to>
    <xdr:cxnSp macro="">
      <xdr:nvCxnSpPr>
        <xdr:cNvPr id="162" name="直線コネクタ 161">
          <a:extLst>
            <a:ext uri="{FF2B5EF4-FFF2-40B4-BE49-F238E27FC236}">
              <a16:creationId xmlns:a16="http://schemas.microsoft.com/office/drawing/2014/main" id="{712DEE7F-A518-433E-8AC3-19704987FED8}"/>
            </a:ext>
          </a:extLst>
        </xdr:cNvPr>
        <xdr:cNvCxnSpPr/>
      </xdr:nvCxnSpPr>
      <xdr:spPr>
        <a:xfrm flipV="1">
          <a:off x="13322300" y="5882449"/>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50446</xdr:rowOff>
    </xdr:from>
    <xdr:to>
      <xdr:col>64</xdr:col>
      <xdr:colOff>123825</xdr:colOff>
      <xdr:row>29</xdr:row>
      <xdr:rowOff>152046</xdr:rowOff>
    </xdr:to>
    <xdr:sp macro="" textlink="">
      <xdr:nvSpPr>
        <xdr:cNvPr id="163" name="楕円 162">
          <a:extLst>
            <a:ext uri="{FF2B5EF4-FFF2-40B4-BE49-F238E27FC236}">
              <a16:creationId xmlns:a16="http://schemas.microsoft.com/office/drawing/2014/main" id="{8F130AF6-5EEA-4F5D-BB3C-243C03883706}"/>
            </a:ext>
          </a:extLst>
        </xdr:cNvPr>
        <xdr:cNvSpPr/>
      </xdr:nvSpPr>
      <xdr:spPr>
        <a:xfrm>
          <a:off x="12509500" y="57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101246</xdr:rowOff>
    </xdr:from>
    <xdr:to>
      <xdr:col>68</xdr:col>
      <xdr:colOff>73025</xdr:colOff>
      <xdr:row>30</xdr:row>
      <xdr:rowOff>38363</xdr:rowOff>
    </xdr:to>
    <xdr:cxnSp macro="">
      <xdr:nvCxnSpPr>
        <xdr:cNvPr id="164" name="直線コネクタ 163">
          <a:extLst>
            <a:ext uri="{FF2B5EF4-FFF2-40B4-BE49-F238E27FC236}">
              <a16:creationId xmlns:a16="http://schemas.microsoft.com/office/drawing/2014/main" id="{7B415495-E59D-4EC6-BD37-6414CFCD4B84}"/>
            </a:ext>
          </a:extLst>
        </xdr:cNvPr>
        <xdr:cNvCxnSpPr/>
      </xdr:nvCxnSpPr>
      <xdr:spPr>
        <a:xfrm>
          <a:off x="12560300" y="5844821"/>
          <a:ext cx="762000" cy="10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53530</xdr:rowOff>
    </xdr:from>
    <xdr:to>
      <xdr:col>60</xdr:col>
      <xdr:colOff>123825</xdr:colOff>
      <xdr:row>29</xdr:row>
      <xdr:rowOff>155130</xdr:rowOff>
    </xdr:to>
    <xdr:sp macro="" textlink="">
      <xdr:nvSpPr>
        <xdr:cNvPr id="165" name="楕円 164">
          <a:extLst>
            <a:ext uri="{FF2B5EF4-FFF2-40B4-BE49-F238E27FC236}">
              <a16:creationId xmlns:a16="http://schemas.microsoft.com/office/drawing/2014/main" id="{2016BE8D-B4F0-41C3-BBA8-06717F4F9BCE}"/>
            </a:ext>
          </a:extLst>
        </xdr:cNvPr>
        <xdr:cNvSpPr/>
      </xdr:nvSpPr>
      <xdr:spPr>
        <a:xfrm>
          <a:off x="11747500" y="579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101246</xdr:rowOff>
    </xdr:from>
    <xdr:to>
      <xdr:col>64</xdr:col>
      <xdr:colOff>73025</xdr:colOff>
      <xdr:row>29</xdr:row>
      <xdr:rowOff>104330</xdr:rowOff>
    </xdr:to>
    <xdr:cxnSp macro="">
      <xdr:nvCxnSpPr>
        <xdr:cNvPr id="166" name="直線コネクタ 165">
          <a:extLst>
            <a:ext uri="{FF2B5EF4-FFF2-40B4-BE49-F238E27FC236}">
              <a16:creationId xmlns:a16="http://schemas.microsoft.com/office/drawing/2014/main" id="{0D5E3C91-52C4-4127-A9D4-4C42E61078C7}"/>
            </a:ext>
          </a:extLst>
        </xdr:cNvPr>
        <xdr:cNvCxnSpPr/>
      </xdr:nvCxnSpPr>
      <xdr:spPr>
        <a:xfrm flipV="1">
          <a:off x="11798300" y="5844821"/>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7" name="n_1aveValue債務償還比率">
          <a:extLst>
            <a:ext uri="{FF2B5EF4-FFF2-40B4-BE49-F238E27FC236}">
              <a16:creationId xmlns:a16="http://schemas.microsoft.com/office/drawing/2014/main" id="{68D030A4-B337-40D5-8522-E7DE8921B6E7}"/>
            </a:ext>
          </a:extLst>
        </xdr:cNvPr>
        <xdr:cNvSpPr txBox="1"/>
      </xdr:nvSpPr>
      <xdr:spPr>
        <a:xfrm>
          <a:off x="13836727" y="6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8" name="n_2aveValue債務償還比率">
          <a:extLst>
            <a:ext uri="{FF2B5EF4-FFF2-40B4-BE49-F238E27FC236}">
              <a16:creationId xmlns:a16="http://schemas.microsoft.com/office/drawing/2014/main" id="{48AC4859-6735-4152-8289-7E049893862E}"/>
            </a:ext>
          </a:extLst>
        </xdr:cNvPr>
        <xdr:cNvSpPr txBox="1"/>
      </xdr:nvSpPr>
      <xdr:spPr>
        <a:xfrm>
          <a:off x="13087427" y="60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9" name="n_3aveValue債務償還比率">
          <a:extLst>
            <a:ext uri="{FF2B5EF4-FFF2-40B4-BE49-F238E27FC236}">
              <a16:creationId xmlns:a16="http://schemas.microsoft.com/office/drawing/2014/main" id="{2E3B4010-C683-488B-B48D-95F75A22925E}"/>
            </a:ext>
          </a:extLst>
        </xdr:cNvPr>
        <xdr:cNvSpPr txBox="1"/>
      </xdr:nvSpPr>
      <xdr:spPr>
        <a:xfrm>
          <a:off x="12325427" y="611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70" name="n_4aveValue債務償還比率">
          <a:extLst>
            <a:ext uri="{FF2B5EF4-FFF2-40B4-BE49-F238E27FC236}">
              <a16:creationId xmlns:a16="http://schemas.microsoft.com/office/drawing/2014/main" id="{63B16E88-FE92-467F-A4E8-14338EC9AB3C}"/>
            </a:ext>
          </a:extLst>
        </xdr:cNvPr>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34751</xdr:rowOff>
    </xdr:from>
    <xdr:ext cx="469744" cy="259045"/>
    <xdr:sp macro="" textlink="">
      <xdr:nvSpPr>
        <xdr:cNvPr id="171" name="n_1mainValue債務償還比率">
          <a:extLst>
            <a:ext uri="{FF2B5EF4-FFF2-40B4-BE49-F238E27FC236}">
              <a16:creationId xmlns:a16="http://schemas.microsoft.com/office/drawing/2014/main" id="{7D458C8D-3389-4A45-87B4-42A9B3650364}"/>
            </a:ext>
          </a:extLst>
        </xdr:cNvPr>
        <xdr:cNvSpPr txBox="1"/>
      </xdr:nvSpPr>
      <xdr:spPr>
        <a:xfrm>
          <a:off x="13836727" y="560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105690</xdr:rowOff>
    </xdr:from>
    <xdr:ext cx="469744" cy="259045"/>
    <xdr:sp macro="" textlink="">
      <xdr:nvSpPr>
        <xdr:cNvPr id="172" name="n_2mainValue債務償還比率">
          <a:extLst>
            <a:ext uri="{FF2B5EF4-FFF2-40B4-BE49-F238E27FC236}">
              <a16:creationId xmlns:a16="http://schemas.microsoft.com/office/drawing/2014/main" id="{4C124479-FA65-4E31-AF52-9EB42A2A8171}"/>
            </a:ext>
          </a:extLst>
        </xdr:cNvPr>
        <xdr:cNvSpPr txBox="1"/>
      </xdr:nvSpPr>
      <xdr:spPr>
        <a:xfrm>
          <a:off x="13087427" y="567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168573</xdr:rowOff>
    </xdr:from>
    <xdr:ext cx="469744" cy="259045"/>
    <xdr:sp macro="" textlink="">
      <xdr:nvSpPr>
        <xdr:cNvPr id="173" name="n_3mainValue債務償還比率">
          <a:extLst>
            <a:ext uri="{FF2B5EF4-FFF2-40B4-BE49-F238E27FC236}">
              <a16:creationId xmlns:a16="http://schemas.microsoft.com/office/drawing/2014/main" id="{F730887D-3C04-4EA9-9019-707F3D290674}"/>
            </a:ext>
          </a:extLst>
        </xdr:cNvPr>
        <xdr:cNvSpPr txBox="1"/>
      </xdr:nvSpPr>
      <xdr:spPr>
        <a:xfrm>
          <a:off x="12325427" y="556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207</xdr:rowOff>
    </xdr:from>
    <xdr:ext cx="469744" cy="259045"/>
    <xdr:sp macro="" textlink="">
      <xdr:nvSpPr>
        <xdr:cNvPr id="174" name="n_4mainValue債務償還比率">
          <a:extLst>
            <a:ext uri="{FF2B5EF4-FFF2-40B4-BE49-F238E27FC236}">
              <a16:creationId xmlns:a16="http://schemas.microsoft.com/office/drawing/2014/main" id="{F2CE6DC5-424D-4CD6-9B3D-D48EEEE8C8F9}"/>
            </a:ext>
          </a:extLst>
        </xdr:cNvPr>
        <xdr:cNvSpPr txBox="1"/>
      </xdr:nvSpPr>
      <xdr:spPr>
        <a:xfrm>
          <a:off x="11563427" y="557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8890A515-509E-482F-AAD8-7B79EA9B847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78BE40F6-6242-4463-845B-61D231EA374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F58775C7-2E5E-4C99-9F18-47FB08ACFB8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F5D17FBC-F899-4834-9DE4-AA3482EEB5A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D31B0A9F-8E38-4869-8911-838B532310A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8CF06856-9434-47CF-B03B-0C1B515F29C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88BBFBD-BA36-4820-9E49-EA07E2492CB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777D7B9-19C3-4ECD-A4F0-7708DDEE70B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8F92B81-AB46-4234-AC83-C573695130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5E9E570-3FE6-465B-94A8-5C9D7961E0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5FE897F-7D8C-41A5-B29B-D561A18B7CB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B801D17-9A9B-4A51-B372-CD9E5E6C451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B47171C-E8CF-4EF0-870B-4889D5B3F0E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8587A4A-3881-4A90-8EC9-1F72E3CAD0E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0453764-4522-46B9-B86A-3ACDBA3D3D6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BB59A32-C726-4960-94F2-ED2F5FE1D7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9,557
9,446
40.16
5,498,869
5,415,377
57,919
3,619,871
4,979,449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FC2E80-B8F8-4B9E-8758-155A0534A2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5BD0E9B-4FD3-4272-B7CD-A0A4350950B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C4E87A-5731-4683-BE0E-58BDFCED85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0CA1A0-725C-4E9E-9C2C-744DA294240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C1ACC62-B7EA-41AB-9758-A966842054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BD9C05D-5D3A-4107-900F-29783CA4FB1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B79539-6EA1-4771-AE98-86D85E5FFC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E415C57-F654-441B-B051-50CB120020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A73ABA-8EDB-42AB-AF62-DC241CBCE76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71B35B-9DD2-402D-A026-7655A9DA148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671ACB4-22D5-4FFF-97BC-0E1CCC9E96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AA23310-B9C8-42D5-A06A-6A0E392297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F555EEE-9149-4FB9-9444-BE3C37DBA1B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3D4C96E-9C49-4CBF-8189-8F594113614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1604FA-A3BC-4C7D-AF7B-80305418AA1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BF8B2E3-4146-45C9-B486-6C6A7B8DBE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47DCD6F-12C6-46AE-BF15-955B92D4C2D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2DBBE6-0EE3-46AF-A38E-2CB926BD143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FE5413-E551-4F88-ADAA-2BFD6454AB5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36EF802-F678-48F2-9AB9-ED512CFFDCE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B792C86-CF25-4194-A22E-C657914ED00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B3784A-96BD-4DED-93D8-826259FD732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D4D29AE-435A-429C-ABBC-9EC888493B8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923A449-B245-4A66-8F8F-49018ADA9D1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C56D1B9-514E-4FC4-99B4-50B71380C8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21635AB-0DC0-4898-A2F1-4DFC05E21A6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03F50EC-0156-475E-89C4-7BC9C0630D8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C8CCDF0-FAF4-4869-91C6-8D9881DBE2F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9D322D9-986A-4D5C-A054-37748716CE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5F00359-939E-44C4-951B-1DDFAF9C964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2CD9E66-23A1-45E8-96E6-5A2361E7E05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5340878-E04E-45E1-AF61-0DDE23BF4F8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D79BB55-5ED1-4E1B-AD61-BC7E67A2144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49F4751-820A-4506-BD88-46838B5A2A0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70458CD-1A63-4E01-A1C2-A7478DABF54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53EECAF-5EAB-43CE-B1A7-E5BF66F4E95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208AC9B-E870-4721-B7C7-558BF0AA30D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98601AD-5B2F-4E8C-A5B0-25772AEA126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86B1C0D-B6BA-43F3-80C6-23162133F8C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5FFE0B2-B8AA-42B3-B714-66369E6EBF5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E7A10C5-F82E-4780-8534-9C6E1601B69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52A2314-FD42-4333-916F-DD1F565643B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92BC6A5-0829-4309-9A33-AEB5A7D0F63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3C4AD20-AAC6-4798-BC47-43BC0736F2E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1CA2BAC-3B09-4165-BC21-FACA2209EB7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34052EF4-8EA0-4055-8590-BA1D32F0285A}"/>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9386AEB7-D4A7-43C5-B42C-FD7AE9596A5C}"/>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B6B833A2-8B4D-4619-B8C4-9E1BCC901AA2}"/>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7D46EE2C-7B54-489F-8896-5A21F8CAF87D}"/>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7BABFE5-40F8-4DB2-879C-23445BFB917E}"/>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1C3A39B6-B4D5-401E-8E91-81EE6F9F9706}"/>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F2F14A48-04AD-4A70-9647-D28E0421B64E}"/>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94FCEBFD-B860-4164-8219-74630795D131}"/>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628B47FC-CB9E-4CF6-A117-08601A0EF9E4}"/>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7A950A39-5A93-4DF9-8B6E-1D0388838126}"/>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E72AEF75-6C0D-4823-9273-DA145293B579}"/>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70C41BD-FC9C-4812-9420-83A861BE5F5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5A0529-579F-4369-A99F-25B815AD30D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F40C40E-BE02-4303-BEE4-DE11882A68C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EA53BAB-EE5D-460D-B19C-29DA2EE194E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15FD5DA-5A6A-44D8-A116-5CDA52655FA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103505</xdr:rowOff>
    </xdr:from>
    <xdr:to>
      <xdr:col>24</xdr:col>
      <xdr:colOff>114300</xdr:colOff>
      <xdr:row>39</xdr:row>
      <xdr:rowOff>33655</xdr:rowOff>
    </xdr:to>
    <xdr:sp macro="" textlink="">
      <xdr:nvSpPr>
        <xdr:cNvPr id="73" name="楕円 72">
          <a:extLst>
            <a:ext uri="{FF2B5EF4-FFF2-40B4-BE49-F238E27FC236}">
              <a16:creationId xmlns:a16="http://schemas.microsoft.com/office/drawing/2014/main" id="{30EFD6AF-995F-4586-A557-EAF5A050EDA9}"/>
            </a:ext>
          </a:extLst>
        </xdr:cNvPr>
        <xdr:cNvSpPr/>
      </xdr:nvSpPr>
      <xdr:spPr>
        <a:xfrm>
          <a:off x="4584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81932</xdr:rowOff>
    </xdr:from>
    <xdr:ext cx="405111" cy="259045"/>
    <xdr:sp macro="" textlink="">
      <xdr:nvSpPr>
        <xdr:cNvPr id="74" name="【道路】&#10;有形固定資産減価償却率該当値テキスト">
          <a:extLst>
            <a:ext uri="{FF2B5EF4-FFF2-40B4-BE49-F238E27FC236}">
              <a16:creationId xmlns:a16="http://schemas.microsoft.com/office/drawing/2014/main" id="{BA05E4CE-2BDE-49F9-9EA4-E61DBCC6BD56}"/>
            </a:ext>
          </a:extLst>
        </xdr:cNvPr>
        <xdr:cNvSpPr txBox="1"/>
      </xdr:nvSpPr>
      <xdr:spPr>
        <a:xfrm>
          <a:off x="4673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73025</xdr:rowOff>
    </xdr:from>
    <xdr:to>
      <xdr:col>20</xdr:col>
      <xdr:colOff>38100</xdr:colOff>
      <xdr:row>39</xdr:row>
      <xdr:rowOff>3175</xdr:rowOff>
    </xdr:to>
    <xdr:sp macro="" textlink="">
      <xdr:nvSpPr>
        <xdr:cNvPr id="75" name="楕円 74">
          <a:extLst>
            <a:ext uri="{FF2B5EF4-FFF2-40B4-BE49-F238E27FC236}">
              <a16:creationId xmlns:a16="http://schemas.microsoft.com/office/drawing/2014/main" id="{E6FD7488-3DC3-4A44-914C-0A8C5E293FB7}"/>
            </a:ext>
          </a:extLst>
        </xdr:cNvPr>
        <xdr:cNvSpPr/>
      </xdr:nvSpPr>
      <xdr:spPr>
        <a:xfrm>
          <a:off x="3746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123825</xdr:rowOff>
    </xdr:from>
    <xdr:to>
      <xdr:col>24</xdr:col>
      <xdr:colOff>63500</xdr:colOff>
      <xdr:row>38</xdr:row>
      <xdr:rowOff>154305</xdr:rowOff>
    </xdr:to>
    <xdr:cxnSp macro="">
      <xdr:nvCxnSpPr>
        <xdr:cNvPr id="76" name="直線コネクタ 75">
          <a:extLst>
            <a:ext uri="{FF2B5EF4-FFF2-40B4-BE49-F238E27FC236}">
              <a16:creationId xmlns:a16="http://schemas.microsoft.com/office/drawing/2014/main" id="{ADE40D8B-F378-456A-973B-7E8135AD01DC}"/>
            </a:ext>
          </a:extLst>
        </xdr:cNvPr>
        <xdr:cNvCxnSpPr/>
      </xdr:nvCxnSpPr>
      <xdr:spPr>
        <a:xfrm>
          <a:off x="3797300" y="66389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7" name="楕円 76">
          <a:extLst>
            <a:ext uri="{FF2B5EF4-FFF2-40B4-BE49-F238E27FC236}">
              <a16:creationId xmlns:a16="http://schemas.microsoft.com/office/drawing/2014/main" id="{BC71F14A-1EA1-49F6-8692-4CB8D8E8693C}"/>
            </a:ext>
          </a:extLst>
        </xdr:cNvPr>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123825</xdr:rowOff>
    </xdr:to>
    <xdr:cxnSp macro="">
      <xdr:nvCxnSpPr>
        <xdr:cNvPr id="78" name="直線コネクタ 77">
          <a:extLst>
            <a:ext uri="{FF2B5EF4-FFF2-40B4-BE49-F238E27FC236}">
              <a16:creationId xmlns:a16="http://schemas.microsoft.com/office/drawing/2014/main" id="{F96277BF-6865-4BEA-BBEF-C6424EABB11E}"/>
            </a:ext>
          </a:extLst>
        </xdr:cNvPr>
        <xdr:cNvCxnSpPr/>
      </xdr:nvCxnSpPr>
      <xdr:spPr>
        <a:xfrm>
          <a:off x="2908300" y="66027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xdr:rowOff>
    </xdr:from>
    <xdr:to>
      <xdr:col>10</xdr:col>
      <xdr:colOff>165100</xdr:colOff>
      <xdr:row>38</xdr:row>
      <xdr:rowOff>117475</xdr:rowOff>
    </xdr:to>
    <xdr:sp macro="" textlink="">
      <xdr:nvSpPr>
        <xdr:cNvPr id="79" name="楕円 78">
          <a:extLst>
            <a:ext uri="{FF2B5EF4-FFF2-40B4-BE49-F238E27FC236}">
              <a16:creationId xmlns:a16="http://schemas.microsoft.com/office/drawing/2014/main" id="{C23EBA76-B8F5-41B2-AD3A-88C3B1EB4DC9}"/>
            </a:ext>
          </a:extLst>
        </xdr:cNvPr>
        <xdr:cNvSpPr/>
      </xdr:nvSpPr>
      <xdr:spPr>
        <a:xfrm>
          <a:off x="1968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66675</xdr:rowOff>
    </xdr:from>
    <xdr:to>
      <xdr:col>15</xdr:col>
      <xdr:colOff>50800</xdr:colOff>
      <xdr:row>38</xdr:row>
      <xdr:rowOff>87630</xdr:rowOff>
    </xdr:to>
    <xdr:cxnSp macro="">
      <xdr:nvCxnSpPr>
        <xdr:cNvPr id="80" name="直線コネクタ 79">
          <a:extLst>
            <a:ext uri="{FF2B5EF4-FFF2-40B4-BE49-F238E27FC236}">
              <a16:creationId xmlns:a16="http://schemas.microsoft.com/office/drawing/2014/main" id="{3542B265-10EF-4965-853B-34C24A14F59D}"/>
            </a:ext>
          </a:extLst>
        </xdr:cNvPr>
        <xdr:cNvCxnSpPr/>
      </xdr:nvCxnSpPr>
      <xdr:spPr>
        <a:xfrm>
          <a:off x="2019300" y="65817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122555</xdr:rowOff>
    </xdr:from>
    <xdr:to>
      <xdr:col>6</xdr:col>
      <xdr:colOff>38100</xdr:colOff>
      <xdr:row>37</xdr:row>
      <xdr:rowOff>52705</xdr:rowOff>
    </xdr:to>
    <xdr:sp macro="" textlink="">
      <xdr:nvSpPr>
        <xdr:cNvPr id="81" name="楕円 80">
          <a:extLst>
            <a:ext uri="{FF2B5EF4-FFF2-40B4-BE49-F238E27FC236}">
              <a16:creationId xmlns:a16="http://schemas.microsoft.com/office/drawing/2014/main" id="{4B2EC949-0012-4959-A0EA-A2E24DB5B15B}"/>
            </a:ext>
          </a:extLst>
        </xdr:cNvPr>
        <xdr:cNvSpPr/>
      </xdr:nvSpPr>
      <xdr:spPr>
        <a:xfrm>
          <a:off x="1079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38</xdr:row>
      <xdr:rowOff>66675</xdr:rowOff>
    </xdr:to>
    <xdr:cxnSp macro="">
      <xdr:nvCxnSpPr>
        <xdr:cNvPr id="82" name="直線コネクタ 81">
          <a:extLst>
            <a:ext uri="{FF2B5EF4-FFF2-40B4-BE49-F238E27FC236}">
              <a16:creationId xmlns:a16="http://schemas.microsoft.com/office/drawing/2014/main" id="{0363358F-09E0-4D03-BDC8-ED838979D5FC}"/>
            </a:ext>
          </a:extLst>
        </xdr:cNvPr>
        <xdr:cNvCxnSpPr/>
      </xdr:nvCxnSpPr>
      <xdr:spPr>
        <a:xfrm>
          <a:off x="1130300" y="6345555"/>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B45C912F-AC55-4709-8AF0-B8CBFE070BAB}"/>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6F45E792-7442-4E31-A54B-C53038C46BA3}"/>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a:extLst>
            <a:ext uri="{FF2B5EF4-FFF2-40B4-BE49-F238E27FC236}">
              <a16:creationId xmlns:a16="http://schemas.microsoft.com/office/drawing/2014/main" id="{0B7A86E4-E7A6-4044-94F2-59483B74E27D}"/>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id="{9D2EB98E-A80D-42D6-A4B0-9BB117847E35}"/>
            </a:ext>
          </a:extLst>
        </xdr:cNvPr>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165752</xdr:rowOff>
    </xdr:from>
    <xdr:ext cx="405111" cy="259045"/>
    <xdr:sp macro="" textlink="">
      <xdr:nvSpPr>
        <xdr:cNvPr id="87" name="n_1mainValue【道路】&#10;有形固定資産減価償却率">
          <a:extLst>
            <a:ext uri="{FF2B5EF4-FFF2-40B4-BE49-F238E27FC236}">
              <a16:creationId xmlns:a16="http://schemas.microsoft.com/office/drawing/2014/main" id="{4CE1BDDE-1E1A-417E-87AA-A84EDAB11497}"/>
            </a:ext>
          </a:extLst>
        </xdr:cNvPr>
        <xdr:cNvSpPr txBox="1"/>
      </xdr:nvSpPr>
      <xdr:spPr>
        <a:xfrm>
          <a:off x="3582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8" name="n_2mainValue【道路】&#10;有形固定資産減価償却率">
          <a:extLst>
            <a:ext uri="{FF2B5EF4-FFF2-40B4-BE49-F238E27FC236}">
              <a16:creationId xmlns:a16="http://schemas.microsoft.com/office/drawing/2014/main" id="{3F091860-04E6-45D3-A14F-3E3BD1D545AC}"/>
            </a:ext>
          </a:extLst>
        </xdr:cNvPr>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108602</xdr:rowOff>
    </xdr:from>
    <xdr:ext cx="405111" cy="259045"/>
    <xdr:sp macro="" textlink="">
      <xdr:nvSpPr>
        <xdr:cNvPr id="89" name="n_3mainValue【道路】&#10;有形固定資産減価償却率">
          <a:extLst>
            <a:ext uri="{FF2B5EF4-FFF2-40B4-BE49-F238E27FC236}">
              <a16:creationId xmlns:a16="http://schemas.microsoft.com/office/drawing/2014/main" id="{ED938CBC-B737-493B-98BF-FF9C9969A502}"/>
            </a:ext>
          </a:extLst>
        </xdr:cNvPr>
        <xdr:cNvSpPr txBox="1"/>
      </xdr:nvSpPr>
      <xdr:spPr>
        <a:xfrm>
          <a:off x="1816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69232</xdr:rowOff>
    </xdr:from>
    <xdr:ext cx="405111" cy="259045"/>
    <xdr:sp macro="" textlink="">
      <xdr:nvSpPr>
        <xdr:cNvPr id="90" name="n_4mainValue【道路】&#10;有形固定資産減価償却率">
          <a:extLst>
            <a:ext uri="{FF2B5EF4-FFF2-40B4-BE49-F238E27FC236}">
              <a16:creationId xmlns:a16="http://schemas.microsoft.com/office/drawing/2014/main" id="{9439EC48-F87C-4364-BB37-3349906953D5}"/>
            </a:ext>
          </a:extLst>
        </xdr:cNvPr>
        <xdr:cNvSpPr txBox="1"/>
      </xdr:nvSpPr>
      <xdr:spPr>
        <a:xfrm>
          <a:off x="927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60D55B7-3B4A-4615-B50F-054067D3A2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D702375-23DA-4E62-ADEF-1CAE5F94F75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D8253BA-8F7D-4372-A528-8E1C46171E9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3E07F47-CD7F-4BCF-BF83-42B1C036EC5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4393740-1E72-430D-A9D0-6F15865C253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79BF8C4-75C9-4F24-943B-07BDEF3CF85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C2E5D16-F420-4406-AA8B-9DCF49684A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4177895-071A-4787-8F70-5E61041566C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A6D0962-C1FA-4511-BE2F-350402FBE2F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FCDB051-90AD-41CF-BD15-EECCD669754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BCFFB46-B9C6-4810-8444-629DD86A321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1C9F0DD-C1E4-44FA-A339-DB80ABEB52E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36DEBD8-6670-4CEB-9C08-35CAC269AC7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3BB63B60-A1F4-4602-AD80-8BBDB4779F1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3BC19A5-A428-4F00-B9D7-026C775E418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F0EAE6F-5996-43D1-97A1-8CABA3FAE09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2B313F2C-79DD-44CE-8C92-614F5274279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C2BB34C7-C05E-4562-BC48-336731F7E00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A0733005-782C-4C68-B9F1-4B6AA01FAF9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800788CF-69F4-4AD4-B64B-87382857A01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780411F-C1C4-4CA1-B4D8-D617B34E581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9F6D9C38-2CA8-41AE-AB92-52EDD10B965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821F821-C9CE-41B3-86A1-47121FFD099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29ED32BF-8943-46EC-8925-382B1CF4D157}"/>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DB03270A-CFA2-4F23-B0CD-C4ED5D6FFEAC}"/>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77ED8A43-2758-4491-811A-0715787942AC}"/>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132CF18B-1200-4372-A15E-83EBA7A9A519}"/>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C5ED9B2B-E20D-4BEC-9030-4560E22E7A2D}"/>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id="{DD6AE92B-BC99-4566-B20C-EBEBFF5DEAA2}"/>
            </a:ext>
          </a:extLst>
        </xdr:cNvPr>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8A087B3E-001D-4FFC-98D5-ECF5419A85E2}"/>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39BEA6FE-C25E-4973-A05D-DDBF9B0C3122}"/>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E8086BD5-8805-459E-B3B5-A20F58DDE5CD}"/>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617B4BA0-5694-462B-983D-2B9EB4BADB69}"/>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A5E9CCCB-BC34-4FF1-852B-B6A567A3D71A}"/>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4E94B15-07FC-401F-B2AA-5D96D0B78A8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97C43C5-C42C-4536-BCE4-821DCADEC6A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893C310-75B6-433F-BCDE-A8A116B123C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D35274A-E4C3-4D50-95F8-6E0BFC40254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4C76209-09A0-4462-8C0D-73888FB3594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82154</xdr:rowOff>
    </xdr:from>
    <xdr:to>
      <xdr:col>55</xdr:col>
      <xdr:colOff>50800</xdr:colOff>
      <xdr:row>41</xdr:row>
      <xdr:rowOff>12304</xdr:rowOff>
    </xdr:to>
    <xdr:sp macro="" textlink="">
      <xdr:nvSpPr>
        <xdr:cNvPr id="130" name="楕円 129">
          <a:extLst>
            <a:ext uri="{FF2B5EF4-FFF2-40B4-BE49-F238E27FC236}">
              <a16:creationId xmlns:a16="http://schemas.microsoft.com/office/drawing/2014/main" id="{2CF863BB-ED4E-405C-BDC7-6E983A4C6799}"/>
            </a:ext>
          </a:extLst>
        </xdr:cNvPr>
        <xdr:cNvSpPr/>
      </xdr:nvSpPr>
      <xdr:spPr>
        <a:xfrm>
          <a:off x="10426700" y="69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60581</xdr:rowOff>
    </xdr:from>
    <xdr:ext cx="534377" cy="259045"/>
    <xdr:sp macro="" textlink="">
      <xdr:nvSpPr>
        <xdr:cNvPr id="131" name="【道路】&#10;一人当たり延長該当値テキスト">
          <a:extLst>
            <a:ext uri="{FF2B5EF4-FFF2-40B4-BE49-F238E27FC236}">
              <a16:creationId xmlns:a16="http://schemas.microsoft.com/office/drawing/2014/main" id="{C6274E8B-ED33-4D06-A755-7EA7307E2ED9}"/>
            </a:ext>
          </a:extLst>
        </xdr:cNvPr>
        <xdr:cNvSpPr txBox="1"/>
      </xdr:nvSpPr>
      <xdr:spPr>
        <a:xfrm>
          <a:off x="10515600" y="691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85560</xdr:rowOff>
    </xdr:from>
    <xdr:to>
      <xdr:col>50</xdr:col>
      <xdr:colOff>165100</xdr:colOff>
      <xdr:row>41</xdr:row>
      <xdr:rowOff>15710</xdr:rowOff>
    </xdr:to>
    <xdr:sp macro="" textlink="">
      <xdr:nvSpPr>
        <xdr:cNvPr id="132" name="楕円 131">
          <a:extLst>
            <a:ext uri="{FF2B5EF4-FFF2-40B4-BE49-F238E27FC236}">
              <a16:creationId xmlns:a16="http://schemas.microsoft.com/office/drawing/2014/main" id="{0B5C65F1-566A-4517-85E4-FED3FF973F40}"/>
            </a:ext>
          </a:extLst>
        </xdr:cNvPr>
        <xdr:cNvSpPr/>
      </xdr:nvSpPr>
      <xdr:spPr>
        <a:xfrm>
          <a:off x="9588500" y="69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132954</xdr:rowOff>
    </xdr:from>
    <xdr:to>
      <xdr:col>55</xdr:col>
      <xdr:colOff>0</xdr:colOff>
      <xdr:row>40</xdr:row>
      <xdr:rowOff>136360</xdr:rowOff>
    </xdr:to>
    <xdr:cxnSp macro="">
      <xdr:nvCxnSpPr>
        <xdr:cNvPr id="133" name="直線コネクタ 132">
          <a:extLst>
            <a:ext uri="{FF2B5EF4-FFF2-40B4-BE49-F238E27FC236}">
              <a16:creationId xmlns:a16="http://schemas.microsoft.com/office/drawing/2014/main" id="{9A961302-D411-4067-AE99-ED19212BFFF5}"/>
            </a:ext>
          </a:extLst>
        </xdr:cNvPr>
        <xdr:cNvCxnSpPr/>
      </xdr:nvCxnSpPr>
      <xdr:spPr>
        <a:xfrm flipV="1">
          <a:off x="9639300" y="6990954"/>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87937</xdr:rowOff>
    </xdr:from>
    <xdr:to>
      <xdr:col>46</xdr:col>
      <xdr:colOff>38100</xdr:colOff>
      <xdr:row>41</xdr:row>
      <xdr:rowOff>18087</xdr:rowOff>
    </xdr:to>
    <xdr:sp macro="" textlink="">
      <xdr:nvSpPr>
        <xdr:cNvPr id="134" name="楕円 133">
          <a:extLst>
            <a:ext uri="{FF2B5EF4-FFF2-40B4-BE49-F238E27FC236}">
              <a16:creationId xmlns:a16="http://schemas.microsoft.com/office/drawing/2014/main" id="{C4A7B2A7-DBB4-496A-BFF0-B8A07C244B74}"/>
            </a:ext>
          </a:extLst>
        </xdr:cNvPr>
        <xdr:cNvSpPr/>
      </xdr:nvSpPr>
      <xdr:spPr>
        <a:xfrm>
          <a:off x="8699500" y="69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136360</xdr:rowOff>
    </xdr:from>
    <xdr:to>
      <xdr:col>50</xdr:col>
      <xdr:colOff>114300</xdr:colOff>
      <xdr:row>40</xdr:row>
      <xdr:rowOff>138737</xdr:rowOff>
    </xdr:to>
    <xdr:cxnSp macro="">
      <xdr:nvCxnSpPr>
        <xdr:cNvPr id="135" name="直線コネクタ 134">
          <a:extLst>
            <a:ext uri="{FF2B5EF4-FFF2-40B4-BE49-F238E27FC236}">
              <a16:creationId xmlns:a16="http://schemas.microsoft.com/office/drawing/2014/main" id="{CFE30772-1DB1-40E8-90FC-8ED0B939264C}"/>
            </a:ext>
          </a:extLst>
        </xdr:cNvPr>
        <xdr:cNvCxnSpPr/>
      </xdr:nvCxnSpPr>
      <xdr:spPr>
        <a:xfrm flipV="1">
          <a:off x="8750300" y="6994360"/>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89264</xdr:rowOff>
    </xdr:from>
    <xdr:to>
      <xdr:col>41</xdr:col>
      <xdr:colOff>101600</xdr:colOff>
      <xdr:row>41</xdr:row>
      <xdr:rowOff>19414</xdr:rowOff>
    </xdr:to>
    <xdr:sp macro="" textlink="">
      <xdr:nvSpPr>
        <xdr:cNvPr id="136" name="楕円 135">
          <a:extLst>
            <a:ext uri="{FF2B5EF4-FFF2-40B4-BE49-F238E27FC236}">
              <a16:creationId xmlns:a16="http://schemas.microsoft.com/office/drawing/2014/main" id="{FDF89690-EDDC-4EFE-8EEB-4EBEBE227F4E}"/>
            </a:ext>
          </a:extLst>
        </xdr:cNvPr>
        <xdr:cNvSpPr/>
      </xdr:nvSpPr>
      <xdr:spPr>
        <a:xfrm>
          <a:off x="7810500" y="694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138737</xdr:rowOff>
    </xdr:from>
    <xdr:to>
      <xdr:col>45</xdr:col>
      <xdr:colOff>177800</xdr:colOff>
      <xdr:row>40</xdr:row>
      <xdr:rowOff>140064</xdr:rowOff>
    </xdr:to>
    <xdr:cxnSp macro="">
      <xdr:nvCxnSpPr>
        <xdr:cNvPr id="137" name="直線コネクタ 136">
          <a:extLst>
            <a:ext uri="{FF2B5EF4-FFF2-40B4-BE49-F238E27FC236}">
              <a16:creationId xmlns:a16="http://schemas.microsoft.com/office/drawing/2014/main" id="{7954AF86-0F85-4ABD-A4DE-40C7DA6A8661}"/>
            </a:ext>
          </a:extLst>
        </xdr:cNvPr>
        <xdr:cNvCxnSpPr/>
      </xdr:nvCxnSpPr>
      <xdr:spPr>
        <a:xfrm flipV="1">
          <a:off x="7861300" y="6996737"/>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94749</xdr:rowOff>
    </xdr:from>
    <xdr:to>
      <xdr:col>36</xdr:col>
      <xdr:colOff>165100</xdr:colOff>
      <xdr:row>41</xdr:row>
      <xdr:rowOff>24899</xdr:rowOff>
    </xdr:to>
    <xdr:sp macro="" textlink="">
      <xdr:nvSpPr>
        <xdr:cNvPr id="138" name="楕円 137">
          <a:extLst>
            <a:ext uri="{FF2B5EF4-FFF2-40B4-BE49-F238E27FC236}">
              <a16:creationId xmlns:a16="http://schemas.microsoft.com/office/drawing/2014/main" id="{02115B26-4EB7-4AF5-AEFA-BE654BCB150A}"/>
            </a:ext>
          </a:extLst>
        </xdr:cNvPr>
        <xdr:cNvSpPr/>
      </xdr:nvSpPr>
      <xdr:spPr>
        <a:xfrm>
          <a:off x="6921500" y="69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140064</xdr:rowOff>
    </xdr:from>
    <xdr:to>
      <xdr:col>41</xdr:col>
      <xdr:colOff>50800</xdr:colOff>
      <xdr:row>40</xdr:row>
      <xdr:rowOff>145549</xdr:rowOff>
    </xdr:to>
    <xdr:cxnSp macro="">
      <xdr:nvCxnSpPr>
        <xdr:cNvPr id="139" name="直線コネクタ 138">
          <a:extLst>
            <a:ext uri="{FF2B5EF4-FFF2-40B4-BE49-F238E27FC236}">
              <a16:creationId xmlns:a16="http://schemas.microsoft.com/office/drawing/2014/main" id="{AD4C7140-1989-44C0-B521-DA4C191B9DD5}"/>
            </a:ext>
          </a:extLst>
        </xdr:cNvPr>
        <xdr:cNvCxnSpPr/>
      </xdr:nvCxnSpPr>
      <xdr:spPr>
        <a:xfrm flipV="1">
          <a:off x="6972300" y="6998064"/>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a:extLst>
            <a:ext uri="{FF2B5EF4-FFF2-40B4-BE49-F238E27FC236}">
              <a16:creationId xmlns:a16="http://schemas.microsoft.com/office/drawing/2014/main" id="{4E8E1265-E85C-4CFD-9AC4-BE34F54DAA12}"/>
            </a:ext>
          </a:extLst>
        </xdr:cNvPr>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a:extLst>
            <a:ext uri="{FF2B5EF4-FFF2-40B4-BE49-F238E27FC236}">
              <a16:creationId xmlns:a16="http://schemas.microsoft.com/office/drawing/2014/main" id="{6BC5DB87-BD1D-4013-94E7-E6098534F4A4}"/>
            </a:ext>
          </a:extLst>
        </xdr:cNvPr>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a:extLst>
            <a:ext uri="{FF2B5EF4-FFF2-40B4-BE49-F238E27FC236}">
              <a16:creationId xmlns:a16="http://schemas.microsoft.com/office/drawing/2014/main" id="{A96CB5AD-268A-477A-B8E1-B8A0B45F87AD}"/>
            </a:ext>
          </a:extLst>
        </xdr:cNvPr>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a:extLst>
            <a:ext uri="{FF2B5EF4-FFF2-40B4-BE49-F238E27FC236}">
              <a16:creationId xmlns:a16="http://schemas.microsoft.com/office/drawing/2014/main" id="{F2246D63-2C44-4C49-A525-39C52B55218E}"/>
            </a:ext>
          </a:extLst>
        </xdr:cNvPr>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6837</xdr:rowOff>
    </xdr:from>
    <xdr:ext cx="534377" cy="259045"/>
    <xdr:sp macro="" textlink="">
      <xdr:nvSpPr>
        <xdr:cNvPr id="144" name="n_1mainValue【道路】&#10;一人当たり延長">
          <a:extLst>
            <a:ext uri="{FF2B5EF4-FFF2-40B4-BE49-F238E27FC236}">
              <a16:creationId xmlns:a16="http://schemas.microsoft.com/office/drawing/2014/main" id="{206FBDF7-C30D-4003-95B3-59F8096C3AD9}"/>
            </a:ext>
          </a:extLst>
        </xdr:cNvPr>
        <xdr:cNvSpPr txBox="1"/>
      </xdr:nvSpPr>
      <xdr:spPr>
        <a:xfrm>
          <a:off x="9359411" y="703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9214</xdr:rowOff>
    </xdr:from>
    <xdr:ext cx="534377" cy="259045"/>
    <xdr:sp macro="" textlink="">
      <xdr:nvSpPr>
        <xdr:cNvPr id="145" name="n_2mainValue【道路】&#10;一人当たり延長">
          <a:extLst>
            <a:ext uri="{FF2B5EF4-FFF2-40B4-BE49-F238E27FC236}">
              <a16:creationId xmlns:a16="http://schemas.microsoft.com/office/drawing/2014/main" id="{1E83885E-3009-4E96-A6BE-23F561B078BA}"/>
            </a:ext>
          </a:extLst>
        </xdr:cNvPr>
        <xdr:cNvSpPr txBox="1"/>
      </xdr:nvSpPr>
      <xdr:spPr>
        <a:xfrm>
          <a:off x="8483111" y="703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10541</xdr:rowOff>
    </xdr:from>
    <xdr:ext cx="534377" cy="259045"/>
    <xdr:sp macro="" textlink="">
      <xdr:nvSpPr>
        <xdr:cNvPr id="146" name="n_3mainValue【道路】&#10;一人当たり延長">
          <a:extLst>
            <a:ext uri="{FF2B5EF4-FFF2-40B4-BE49-F238E27FC236}">
              <a16:creationId xmlns:a16="http://schemas.microsoft.com/office/drawing/2014/main" id="{4EB44EBB-2689-4509-B15B-C76FD3BC4108}"/>
            </a:ext>
          </a:extLst>
        </xdr:cNvPr>
        <xdr:cNvSpPr txBox="1"/>
      </xdr:nvSpPr>
      <xdr:spPr>
        <a:xfrm>
          <a:off x="7594111" y="703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16026</xdr:rowOff>
    </xdr:from>
    <xdr:ext cx="534377" cy="259045"/>
    <xdr:sp macro="" textlink="">
      <xdr:nvSpPr>
        <xdr:cNvPr id="147" name="n_4mainValue【道路】&#10;一人当たり延長">
          <a:extLst>
            <a:ext uri="{FF2B5EF4-FFF2-40B4-BE49-F238E27FC236}">
              <a16:creationId xmlns:a16="http://schemas.microsoft.com/office/drawing/2014/main" id="{D8FF0F94-F878-48A9-8AB9-0ABDCCAA8F80}"/>
            </a:ext>
          </a:extLst>
        </xdr:cNvPr>
        <xdr:cNvSpPr txBox="1"/>
      </xdr:nvSpPr>
      <xdr:spPr>
        <a:xfrm>
          <a:off x="6705111" y="70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DE93367-A905-4D25-B751-ECFCA5C206C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35A5EA6-5D66-4316-AE70-55C25809AE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2628FB8-0A0D-49ED-A111-A1DD86D9FB8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B0499AF-5B41-4F4B-A9B1-32480FCC9E6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32C8C78-02E6-4768-BC84-6BE1A9A34DE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EE20507-DEB3-476D-90D1-C342DDFE055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DF6B89A-3D3D-420F-A7FA-7A974D701BD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B07517B-AF6A-4F23-8A63-6E4BEFFF7CA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0E60FD7-EFEC-41C2-BB98-50799DF06FB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D370DBA-4863-493B-B8CC-6EBC253102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3E45A6D-F644-44EE-B2EF-B3E6FDA633D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B9E8FAC-FEEB-4079-85DB-2C46C784809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33DBB5B-7B34-4709-95FD-9451043A1B1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E3B2D1A-CFA9-477C-B140-81A5EA849AC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7F983ABE-1FA7-47C8-83E8-5EDEF75F1B7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2529B142-5583-4DB0-B6D8-666A59EC921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435A12DC-548F-4C03-91BC-9D9AA9978DD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31D99B85-178B-4365-9423-87CB293F656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F4364FB8-0A28-4A8D-81EC-F42527BF167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4017BD6-945D-4EFC-AEF5-ACA94EC4FF0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C84D2DEE-6E2D-4538-A37C-25A6C9E9D23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18CABA0D-AA9E-45F0-BFBD-100F94BE622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8DE1BFB2-88ED-4F68-9C29-6DCE9CD8E26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4D1D16A-5C41-440F-8D62-AA420941260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5FCAAC6C-72EE-4238-A919-6B704F93159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35448D24-4C92-4BFE-B2CF-C23E62936547}"/>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129F5660-C5B3-47F8-94CE-91E17836E8D0}"/>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89300F19-59EE-46CB-AA39-9F9EA3D224AD}"/>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C067911-379F-4E44-BD12-CB751D752923}"/>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8B6C0CBE-49CC-4C8F-9B84-9C519149763B}"/>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CB9CE8BF-AE55-4863-8496-74B0FC3578AE}"/>
            </a:ext>
          </a:extLst>
        </xdr:cNvPr>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4B50DE4A-4A0B-4F3C-B73F-E1EBCA333C85}"/>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D3E8E853-3B35-492E-BD23-7AAD489C5795}"/>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529EC7B5-2217-4202-B1B4-2445C41C1DAB}"/>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42614263-C251-41E9-A64E-BFAF0B596626}"/>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833A27FA-7342-44CF-BA12-76162B0E9A63}"/>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E5D08E3-CFC6-4177-A792-72202315814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F51EA36-7B69-4141-9A94-C6EA2339535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58587D7-495D-4462-A534-00155430CBD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6A82F21-6BC9-4CE8-BF2B-68E9305E9A5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21EC609-DAED-4008-99BA-E0CBA445D5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45538</xdr:rowOff>
    </xdr:from>
    <xdr:to>
      <xdr:col>24</xdr:col>
      <xdr:colOff>114300</xdr:colOff>
      <xdr:row>59</xdr:row>
      <xdr:rowOff>147138</xdr:rowOff>
    </xdr:to>
    <xdr:sp macro="" textlink="">
      <xdr:nvSpPr>
        <xdr:cNvPr id="189" name="楕円 188">
          <a:extLst>
            <a:ext uri="{FF2B5EF4-FFF2-40B4-BE49-F238E27FC236}">
              <a16:creationId xmlns:a16="http://schemas.microsoft.com/office/drawing/2014/main" id="{2E83B766-DFD8-4C56-A1A4-8FA33245A244}"/>
            </a:ext>
          </a:extLst>
        </xdr:cNvPr>
        <xdr:cNvSpPr/>
      </xdr:nvSpPr>
      <xdr:spPr>
        <a:xfrm>
          <a:off x="4584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68415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69AD6FA2-FCB7-4511-A319-869612915A9C}"/>
            </a:ext>
          </a:extLst>
        </xdr:cNvPr>
        <xdr:cNvSpPr txBox="1"/>
      </xdr:nvSpPr>
      <xdr:spPr>
        <a:xfrm>
          <a:off x="4673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91" name="楕円 190">
          <a:extLst>
            <a:ext uri="{FF2B5EF4-FFF2-40B4-BE49-F238E27FC236}">
              <a16:creationId xmlns:a16="http://schemas.microsoft.com/office/drawing/2014/main" id="{D40A5099-8347-4950-B66D-C8FB7F5BA8EC}"/>
            </a:ext>
          </a:extLst>
        </xdr:cNvPr>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96338</xdr:rowOff>
    </xdr:from>
    <xdr:to>
      <xdr:col>24</xdr:col>
      <xdr:colOff>63500</xdr:colOff>
      <xdr:row>59</xdr:row>
      <xdr:rowOff>137160</xdr:rowOff>
    </xdr:to>
    <xdr:cxnSp macro="">
      <xdr:nvCxnSpPr>
        <xdr:cNvPr id="192" name="直線コネクタ 191">
          <a:extLst>
            <a:ext uri="{FF2B5EF4-FFF2-40B4-BE49-F238E27FC236}">
              <a16:creationId xmlns:a16="http://schemas.microsoft.com/office/drawing/2014/main" id="{F89CD64C-BDEB-4307-A4AA-CAFB96446956}"/>
            </a:ext>
          </a:extLst>
        </xdr:cNvPr>
        <xdr:cNvCxnSpPr/>
      </xdr:nvCxnSpPr>
      <xdr:spPr>
        <a:xfrm flipV="1">
          <a:off x="3797300" y="1021188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159838</xdr:rowOff>
    </xdr:from>
    <xdr:to>
      <xdr:col>15</xdr:col>
      <xdr:colOff>101600</xdr:colOff>
      <xdr:row>60</xdr:row>
      <xdr:rowOff>89988</xdr:rowOff>
    </xdr:to>
    <xdr:sp macro="" textlink="">
      <xdr:nvSpPr>
        <xdr:cNvPr id="193" name="楕円 192">
          <a:extLst>
            <a:ext uri="{FF2B5EF4-FFF2-40B4-BE49-F238E27FC236}">
              <a16:creationId xmlns:a16="http://schemas.microsoft.com/office/drawing/2014/main" id="{8EBAD54B-9677-42CB-A026-61ECBD2173E6}"/>
            </a:ext>
          </a:extLst>
        </xdr:cNvPr>
        <xdr:cNvSpPr/>
      </xdr:nvSpPr>
      <xdr:spPr>
        <a:xfrm>
          <a:off x="2857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60</xdr:row>
      <xdr:rowOff>39188</xdr:rowOff>
    </xdr:to>
    <xdr:cxnSp macro="">
      <xdr:nvCxnSpPr>
        <xdr:cNvPr id="194" name="直線コネクタ 193">
          <a:extLst>
            <a:ext uri="{FF2B5EF4-FFF2-40B4-BE49-F238E27FC236}">
              <a16:creationId xmlns:a16="http://schemas.microsoft.com/office/drawing/2014/main" id="{135E95C1-502C-43F5-8721-C41E6A481F9C}"/>
            </a:ext>
          </a:extLst>
        </xdr:cNvPr>
        <xdr:cNvCxnSpPr/>
      </xdr:nvCxnSpPr>
      <xdr:spPr>
        <a:xfrm flipV="1">
          <a:off x="2908300" y="10252710"/>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145143</xdr:rowOff>
    </xdr:from>
    <xdr:to>
      <xdr:col>10</xdr:col>
      <xdr:colOff>165100</xdr:colOff>
      <xdr:row>60</xdr:row>
      <xdr:rowOff>75293</xdr:rowOff>
    </xdr:to>
    <xdr:sp macro="" textlink="">
      <xdr:nvSpPr>
        <xdr:cNvPr id="195" name="楕円 194">
          <a:extLst>
            <a:ext uri="{FF2B5EF4-FFF2-40B4-BE49-F238E27FC236}">
              <a16:creationId xmlns:a16="http://schemas.microsoft.com/office/drawing/2014/main" id="{ED3DCF9C-1901-4507-99AC-98BF00F78DFF}"/>
            </a:ext>
          </a:extLst>
        </xdr:cNvPr>
        <xdr:cNvSpPr/>
      </xdr:nvSpPr>
      <xdr:spPr>
        <a:xfrm>
          <a:off x="1968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24493</xdr:rowOff>
    </xdr:from>
    <xdr:to>
      <xdr:col>15</xdr:col>
      <xdr:colOff>50800</xdr:colOff>
      <xdr:row>60</xdr:row>
      <xdr:rowOff>39188</xdr:rowOff>
    </xdr:to>
    <xdr:cxnSp macro="">
      <xdr:nvCxnSpPr>
        <xdr:cNvPr id="196" name="直線コネクタ 195">
          <a:extLst>
            <a:ext uri="{FF2B5EF4-FFF2-40B4-BE49-F238E27FC236}">
              <a16:creationId xmlns:a16="http://schemas.microsoft.com/office/drawing/2014/main" id="{12B09E25-920C-4ECE-B789-70BECDBEEC49}"/>
            </a:ext>
          </a:extLst>
        </xdr:cNvPr>
        <xdr:cNvCxnSpPr/>
      </xdr:nvCxnSpPr>
      <xdr:spPr>
        <a:xfrm>
          <a:off x="2019300" y="103114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105954</xdr:rowOff>
    </xdr:from>
    <xdr:to>
      <xdr:col>6</xdr:col>
      <xdr:colOff>38100</xdr:colOff>
      <xdr:row>60</xdr:row>
      <xdr:rowOff>36104</xdr:rowOff>
    </xdr:to>
    <xdr:sp macro="" textlink="">
      <xdr:nvSpPr>
        <xdr:cNvPr id="197" name="楕円 196">
          <a:extLst>
            <a:ext uri="{FF2B5EF4-FFF2-40B4-BE49-F238E27FC236}">
              <a16:creationId xmlns:a16="http://schemas.microsoft.com/office/drawing/2014/main" id="{CAB6971B-8347-4004-9884-742FCD513787}"/>
            </a:ext>
          </a:extLst>
        </xdr:cNvPr>
        <xdr:cNvSpPr/>
      </xdr:nvSpPr>
      <xdr:spPr>
        <a:xfrm>
          <a:off x="1079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156754</xdr:rowOff>
    </xdr:from>
    <xdr:to>
      <xdr:col>10</xdr:col>
      <xdr:colOff>114300</xdr:colOff>
      <xdr:row>60</xdr:row>
      <xdr:rowOff>24493</xdr:rowOff>
    </xdr:to>
    <xdr:cxnSp macro="">
      <xdr:nvCxnSpPr>
        <xdr:cNvPr id="198" name="直線コネクタ 197">
          <a:extLst>
            <a:ext uri="{FF2B5EF4-FFF2-40B4-BE49-F238E27FC236}">
              <a16:creationId xmlns:a16="http://schemas.microsoft.com/office/drawing/2014/main" id="{9D7D1B49-ABB3-473C-AB3E-2093A5191F81}"/>
            </a:ext>
          </a:extLst>
        </xdr:cNvPr>
        <xdr:cNvCxnSpPr/>
      </xdr:nvCxnSpPr>
      <xdr:spPr>
        <a:xfrm>
          <a:off x="1130300" y="1027230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8F5CFE7-5A37-4027-B73C-AE0541AB0907}"/>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88E4330-3DC2-4A14-9022-8EA33D743A58}"/>
            </a:ext>
          </a:extLst>
        </xdr:cNvPr>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11E2914-9EC1-43DC-8223-1D0D11FB2F76}"/>
            </a:ext>
          </a:extLst>
        </xdr:cNvPr>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6F6AB9E4-B23D-4759-AF75-69A99A6AAE87}"/>
            </a:ext>
          </a:extLst>
        </xdr:cNvPr>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33037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67BABB4A-FC45-4621-BD7B-99BB331F2D5E}"/>
            </a:ext>
          </a:extLst>
        </xdr:cNvPr>
        <xdr:cNvSpPr txBox="1"/>
      </xdr:nvSpPr>
      <xdr:spPr>
        <a:xfrm>
          <a:off x="3582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106515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8E80D40A-ED7F-4343-BC9B-56477BABC917}"/>
            </a:ext>
          </a:extLst>
        </xdr:cNvPr>
        <xdr:cNvSpPr txBox="1"/>
      </xdr:nvSpPr>
      <xdr:spPr>
        <a:xfrm>
          <a:off x="2705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91820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EF5FF859-9E49-4955-ADD6-72381987BC68}"/>
            </a:ext>
          </a:extLst>
        </xdr:cNvPr>
        <xdr:cNvSpPr txBox="1"/>
      </xdr:nvSpPr>
      <xdr:spPr>
        <a:xfrm>
          <a:off x="1816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52631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6F0CD11-AC78-4105-80E4-47BA1728EDC9}"/>
            </a:ext>
          </a:extLst>
        </xdr:cNvPr>
        <xdr:cNvSpPr txBox="1"/>
      </xdr:nvSpPr>
      <xdr:spPr>
        <a:xfrm>
          <a:off x="927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83223AD-951A-4F7E-9C11-577335F1C9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B19E900-C65E-42E1-A7B2-1E3460E86AD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41BE17BD-F83E-49B5-8D3C-B0E8BAC4999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7CBC9AD-CC3B-4293-A051-7F6ABAFA85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6697AE7-4E72-415D-83DD-7D2C3DD530E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D3F2D81-15F8-4682-866F-D6709B2B606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B0683A3-A40B-4DFB-820D-F767862AAE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85CA15B-6A6E-46D0-AB8E-1ECE1AE1CD5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8716104-3045-4DA1-8CD1-BD980ABC9E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265E165-5B7E-411F-AB34-674410A4474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60623414-36CC-47EB-9239-C39E8B9C7B2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3284221E-5144-442B-B3C7-79C3CDC1EEF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F7DB93DE-3BE8-485D-8981-6DCC94AD07C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BDF0A36F-4D8F-470E-A426-0C5F72623FA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2124E0F-F9A7-4456-8824-34BDE838E62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F654A4B2-6351-4653-9B08-183C68D76A5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3C008E1-E8FA-4825-95EA-AD31C2B2502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BE02F72-A0DA-4BD2-BA5A-13E07F2572D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AC480D3-6549-456D-B793-D62C105D380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BDAE5E59-45EA-4809-BF6C-37EAC4737FE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1191DBF-A84F-4BBB-868C-FB6FC26C86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8A29525B-D0A3-4B21-8004-5EC10A27EDB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BB4F21ED-1D3F-4A5F-819F-E21F2799B74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78BDB201-54D0-4779-8A52-01EA5609D926}"/>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DF2874ED-E009-4041-A4A8-F96F2E6F3B32}"/>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7DD9C667-8E69-4056-88DD-2069218D18DA}"/>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ABAEB24-3202-4C7E-9482-84A7DCEAF6D6}"/>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95400870-EA19-4C13-B808-9688A586B86A}"/>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AA4C1C77-3D5D-49D3-B8A5-5AABCAFEA30C}"/>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F5FEA766-6DC4-4F00-87E9-D464589E8194}"/>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BBC91E10-5921-4A23-A9F4-BD39785EDA0A}"/>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AE63E979-0ECD-4938-AD9C-B38F5576C133}"/>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4839D8C0-FF8A-43AD-B823-ED58411D4D31}"/>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A63DB6D1-9AE4-4267-B307-DE43311EF36C}"/>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A5D0BC3-674A-4F4C-8D39-52A97F1FA0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76FBCCE-B5FE-4309-A198-4F928B095DB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D66621A-E560-46B0-B1BD-6CD0F11C6A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8E892C0-3336-42E8-B924-E4DB08F42AC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359F65B-4B2A-40C9-A0EC-CFE8EC9AC8E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10206</xdr:rowOff>
    </xdr:from>
    <xdr:to>
      <xdr:col>55</xdr:col>
      <xdr:colOff>50800</xdr:colOff>
      <xdr:row>64</xdr:row>
      <xdr:rowOff>111806</xdr:rowOff>
    </xdr:to>
    <xdr:sp macro="" textlink="">
      <xdr:nvSpPr>
        <xdr:cNvPr id="246" name="楕円 245">
          <a:extLst>
            <a:ext uri="{FF2B5EF4-FFF2-40B4-BE49-F238E27FC236}">
              <a16:creationId xmlns:a16="http://schemas.microsoft.com/office/drawing/2014/main" id="{FC3D1E5A-59D4-430B-BC5A-1DB9D4AF0E45}"/>
            </a:ext>
          </a:extLst>
        </xdr:cNvPr>
        <xdr:cNvSpPr/>
      </xdr:nvSpPr>
      <xdr:spPr>
        <a:xfrm>
          <a:off x="10426700" y="109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96583</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9DCCBA80-1C73-41E2-B36E-BAC0337FC14E}"/>
            </a:ext>
          </a:extLst>
        </xdr:cNvPr>
        <xdr:cNvSpPr txBox="1"/>
      </xdr:nvSpPr>
      <xdr:spPr>
        <a:xfrm>
          <a:off x="10515600" y="1089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11581</xdr:rowOff>
    </xdr:from>
    <xdr:to>
      <xdr:col>50</xdr:col>
      <xdr:colOff>165100</xdr:colOff>
      <xdr:row>64</xdr:row>
      <xdr:rowOff>113181</xdr:rowOff>
    </xdr:to>
    <xdr:sp macro="" textlink="">
      <xdr:nvSpPr>
        <xdr:cNvPr id="248" name="楕円 247">
          <a:extLst>
            <a:ext uri="{FF2B5EF4-FFF2-40B4-BE49-F238E27FC236}">
              <a16:creationId xmlns:a16="http://schemas.microsoft.com/office/drawing/2014/main" id="{A9E2395A-FF78-4DC9-A8D7-F1AD07622E09}"/>
            </a:ext>
          </a:extLst>
        </xdr:cNvPr>
        <xdr:cNvSpPr/>
      </xdr:nvSpPr>
      <xdr:spPr>
        <a:xfrm>
          <a:off x="9588500" y="1098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61006</xdr:rowOff>
    </xdr:from>
    <xdr:to>
      <xdr:col>55</xdr:col>
      <xdr:colOff>0</xdr:colOff>
      <xdr:row>64</xdr:row>
      <xdr:rowOff>62381</xdr:rowOff>
    </xdr:to>
    <xdr:cxnSp macro="">
      <xdr:nvCxnSpPr>
        <xdr:cNvPr id="249" name="直線コネクタ 248">
          <a:extLst>
            <a:ext uri="{FF2B5EF4-FFF2-40B4-BE49-F238E27FC236}">
              <a16:creationId xmlns:a16="http://schemas.microsoft.com/office/drawing/2014/main" id="{9297970A-8632-4665-AF40-33ACD9C81460}"/>
            </a:ext>
          </a:extLst>
        </xdr:cNvPr>
        <xdr:cNvCxnSpPr/>
      </xdr:nvCxnSpPr>
      <xdr:spPr>
        <a:xfrm flipV="1">
          <a:off x="9639300" y="11033806"/>
          <a:ext cx="8382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13315</xdr:rowOff>
    </xdr:from>
    <xdr:to>
      <xdr:col>46</xdr:col>
      <xdr:colOff>38100</xdr:colOff>
      <xdr:row>64</xdr:row>
      <xdr:rowOff>114915</xdr:rowOff>
    </xdr:to>
    <xdr:sp macro="" textlink="">
      <xdr:nvSpPr>
        <xdr:cNvPr id="250" name="楕円 249">
          <a:extLst>
            <a:ext uri="{FF2B5EF4-FFF2-40B4-BE49-F238E27FC236}">
              <a16:creationId xmlns:a16="http://schemas.microsoft.com/office/drawing/2014/main" id="{3DFE372E-2AAF-4BF2-AB5F-FDCD06FA79B3}"/>
            </a:ext>
          </a:extLst>
        </xdr:cNvPr>
        <xdr:cNvSpPr/>
      </xdr:nvSpPr>
      <xdr:spPr>
        <a:xfrm>
          <a:off x="8699500" y="1098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62381</xdr:rowOff>
    </xdr:from>
    <xdr:to>
      <xdr:col>50</xdr:col>
      <xdr:colOff>114300</xdr:colOff>
      <xdr:row>64</xdr:row>
      <xdr:rowOff>64115</xdr:rowOff>
    </xdr:to>
    <xdr:cxnSp macro="">
      <xdr:nvCxnSpPr>
        <xdr:cNvPr id="251" name="直線コネクタ 250">
          <a:extLst>
            <a:ext uri="{FF2B5EF4-FFF2-40B4-BE49-F238E27FC236}">
              <a16:creationId xmlns:a16="http://schemas.microsoft.com/office/drawing/2014/main" id="{44EAB050-90D8-4986-A222-BDDAE9514011}"/>
            </a:ext>
          </a:extLst>
        </xdr:cNvPr>
        <xdr:cNvCxnSpPr/>
      </xdr:nvCxnSpPr>
      <xdr:spPr>
        <a:xfrm flipV="1">
          <a:off x="8750300" y="11035181"/>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13562</xdr:rowOff>
    </xdr:from>
    <xdr:to>
      <xdr:col>41</xdr:col>
      <xdr:colOff>101600</xdr:colOff>
      <xdr:row>64</xdr:row>
      <xdr:rowOff>115162</xdr:rowOff>
    </xdr:to>
    <xdr:sp macro="" textlink="">
      <xdr:nvSpPr>
        <xdr:cNvPr id="252" name="楕円 251">
          <a:extLst>
            <a:ext uri="{FF2B5EF4-FFF2-40B4-BE49-F238E27FC236}">
              <a16:creationId xmlns:a16="http://schemas.microsoft.com/office/drawing/2014/main" id="{B40497FE-FC49-4A88-B2CE-411313361969}"/>
            </a:ext>
          </a:extLst>
        </xdr:cNvPr>
        <xdr:cNvSpPr/>
      </xdr:nvSpPr>
      <xdr:spPr>
        <a:xfrm>
          <a:off x="7810500" y="1098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64115</xdr:rowOff>
    </xdr:from>
    <xdr:to>
      <xdr:col>45</xdr:col>
      <xdr:colOff>177800</xdr:colOff>
      <xdr:row>64</xdr:row>
      <xdr:rowOff>64362</xdr:rowOff>
    </xdr:to>
    <xdr:cxnSp macro="">
      <xdr:nvCxnSpPr>
        <xdr:cNvPr id="253" name="直線コネクタ 252">
          <a:extLst>
            <a:ext uri="{FF2B5EF4-FFF2-40B4-BE49-F238E27FC236}">
              <a16:creationId xmlns:a16="http://schemas.microsoft.com/office/drawing/2014/main" id="{FD4EEE62-DED5-4F4C-9851-9D4D1F34D72C}"/>
            </a:ext>
          </a:extLst>
        </xdr:cNvPr>
        <xdr:cNvCxnSpPr/>
      </xdr:nvCxnSpPr>
      <xdr:spPr>
        <a:xfrm flipV="1">
          <a:off x="7861300" y="11036915"/>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13391</xdr:rowOff>
    </xdr:from>
    <xdr:to>
      <xdr:col>36</xdr:col>
      <xdr:colOff>165100</xdr:colOff>
      <xdr:row>64</xdr:row>
      <xdr:rowOff>114991</xdr:rowOff>
    </xdr:to>
    <xdr:sp macro="" textlink="">
      <xdr:nvSpPr>
        <xdr:cNvPr id="254" name="楕円 253">
          <a:extLst>
            <a:ext uri="{FF2B5EF4-FFF2-40B4-BE49-F238E27FC236}">
              <a16:creationId xmlns:a16="http://schemas.microsoft.com/office/drawing/2014/main" id="{8848B553-3965-4CA1-867A-7805743941D4}"/>
            </a:ext>
          </a:extLst>
        </xdr:cNvPr>
        <xdr:cNvSpPr/>
      </xdr:nvSpPr>
      <xdr:spPr>
        <a:xfrm>
          <a:off x="6921500" y="109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64191</xdr:rowOff>
    </xdr:from>
    <xdr:to>
      <xdr:col>41</xdr:col>
      <xdr:colOff>50800</xdr:colOff>
      <xdr:row>64</xdr:row>
      <xdr:rowOff>64362</xdr:rowOff>
    </xdr:to>
    <xdr:cxnSp macro="">
      <xdr:nvCxnSpPr>
        <xdr:cNvPr id="255" name="直線コネクタ 254">
          <a:extLst>
            <a:ext uri="{FF2B5EF4-FFF2-40B4-BE49-F238E27FC236}">
              <a16:creationId xmlns:a16="http://schemas.microsoft.com/office/drawing/2014/main" id="{795A9B95-579F-474B-8ABF-1352F945893C}"/>
            </a:ext>
          </a:extLst>
        </xdr:cNvPr>
        <xdr:cNvCxnSpPr/>
      </xdr:nvCxnSpPr>
      <xdr:spPr>
        <a:xfrm>
          <a:off x="6972300" y="11036991"/>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1B94B9BF-0D86-4B70-80C0-819FC970B0CE}"/>
            </a:ext>
          </a:extLst>
        </xdr:cNvPr>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87CCDD5D-66BC-4013-A27E-E9B1146663F8}"/>
            </a:ext>
          </a:extLst>
        </xdr:cNvPr>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13CEA88B-0125-4711-9A40-5D537B80AE5F}"/>
            </a:ext>
          </a:extLst>
        </xdr:cNvPr>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688E4DF2-0498-4A8D-B1E8-BB24B930C3F3}"/>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104308</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8CBEA80E-070E-4A82-8764-B1720E093936}"/>
            </a:ext>
          </a:extLst>
        </xdr:cNvPr>
        <xdr:cNvSpPr txBox="1"/>
      </xdr:nvSpPr>
      <xdr:spPr>
        <a:xfrm>
          <a:off x="9359411" y="1107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106042</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403E2A4D-6267-46A1-B704-64FB51C106B4}"/>
            </a:ext>
          </a:extLst>
        </xdr:cNvPr>
        <xdr:cNvSpPr txBox="1"/>
      </xdr:nvSpPr>
      <xdr:spPr>
        <a:xfrm>
          <a:off x="8483111" y="1107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106289</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147E906A-D2DA-4A37-9C32-C9AFFED1B1CC}"/>
            </a:ext>
          </a:extLst>
        </xdr:cNvPr>
        <xdr:cNvSpPr txBox="1"/>
      </xdr:nvSpPr>
      <xdr:spPr>
        <a:xfrm>
          <a:off x="7594111" y="1107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106118</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AF0D8F4D-38B5-4E96-A202-7A272F2AA011}"/>
            </a:ext>
          </a:extLst>
        </xdr:cNvPr>
        <xdr:cNvSpPr txBox="1"/>
      </xdr:nvSpPr>
      <xdr:spPr>
        <a:xfrm>
          <a:off x="6705111" y="1107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6C17B17-EECB-48FB-934E-805DAED0C40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BFC1035-2265-41BB-B0F7-CFA818EFE94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B2D122C-A9B7-44D4-836A-1E2F582F68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CF283F9-B064-41C3-B310-A14918C35C5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3C79CCB2-7D40-4361-9D6D-96B0F9E568D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87FFEB31-B77A-4B8A-AC89-936E88129C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E152328-A668-4D32-9757-8C59FD5F941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B8D914D6-0EB3-40E8-B851-1F8A102F0AF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B493E8F6-BBC2-48D2-BB9A-47D5D25514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B243EAA-D4C7-4A75-8465-519601EC82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DF796BDF-CCBE-4553-A9C0-909FF0B25E9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2AA442F2-4EEE-4E9B-BBDF-06A35F72E3F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63C73AF3-CA6A-4609-ADF4-C1EA7918306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395FAB00-CEF6-419A-A943-54ED6F1788C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9CFF69C6-E8B5-4E5F-9AAC-9DEA6E0358F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A7CF0991-BCB2-4FB2-BC0F-36CD7E04A5E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61DF9BD9-4F51-463E-9D68-F199E721DB1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9C671A77-1695-43DE-85BC-C0C7EB4F05E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13379929-C9A6-4286-AA12-C61BF58FF98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F110835D-A6B0-41C1-941F-BA26AE8913D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9D8EBC8C-061E-4C65-9A15-CF9E86BCB01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B95FCB47-57D6-4119-B295-64A1C25318D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7264A90D-2C87-4DBF-9308-C74647CD74E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7F27C743-FF26-4A99-9E5A-E0F7EEB98FB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AF93E173-D6B7-476A-9312-9315C1BA07A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58DE27D2-CC16-467F-85A1-74C5DE2D0C68}"/>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E1419280-F7ED-4A40-B9A3-1D45B78C3EF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C752DBE3-D05E-47CA-8AD8-E68C0945EF0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E7B29CFB-89E5-4D42-8F74-1F35DD09EEDA}"/>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79CC2A41-ED7A-4F2B-87C0-5C638F3B33EB}"/>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2A69E757-2742-48E6-B8DE-C9420A8BAFE0}"/>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B13505D8-5BED-4F4F-8B65-51DCBC5D8816}"/>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8D05BCD5-9B83-4F1C-AE9C-CEE87F5B1898}"/>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99791B8C-9811-41F3-A1CA-9A22360BA33E}"/>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8E835092-240E-4054-83DC-C7FBD15915A2}"/>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E98380A4-8796-459B-8178-381B84B67E20}"/>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FE18C88-CCCC-4802-B2FE-0D8317903E9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9B3C4B3-16B0-4F0A-882D-A902E70728D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4CCBB47-7C38-4DF7-B227-7A6805C08B9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DAB8E02-7B37-47F6-BE45-B85392685B1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CD8403E-AF59-4A90-90A9-AC55B4DEDB7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65677</xdr:rowOff>
    </xdr:from>
    <xdr:to>
      <xdr:col>24</xdr:col>
      <xdr:colOff>114300</xdr:colOff>
      <xdr:row>84</xdr:row>
      <xdr:rowOff>167277</xdr:rowOff>
    </xdr:to>
    <xdr:sp macro="" textlink="">
      <xdr:nvSpPr>
        <xdr:cNvPr id="305" name="楕円 304">
          <a:extLst>
            <a:ext uri="{FF2B5EF4-FFF2-40B4-BE49-F238E27FC236}">
              <a16:creationId xmlns:a16="http://schemas.microsoft.com/office/drawing/2014/main" id="{C80BA68E-C1EF-4B96-8FD1-44D0CF2609D4}"/>
            </a:ext>
          </a:extLst>
        </xdr:cNvPr>
        <xdr:cNvSpPr/>
      </xdr:nvSpPr>
      <xdr:spPr>
        <a:xfrm>
          <a:off x="45847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44104</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785188B5-8B29-47DA-A516-0E2A4A1E8E3E}"/>
            </a:ext>
          </a:extLst>
        </xdr:cNvPr>
        <xdr:cNvSpPr txBox="1"/>
      </xdr:nvSpPr>
      <xdr:spPr>
        <a:xfrm>
          <a:off x="4673600"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41184</xdr:rowOff>
    </xdr:from>
    <xdr:to>
      <xdr:col>20</xdr:col>
      <xdr:colOff>38100</xdr:colOff>
      <xdr:row>84</xdr:row>
      <xdr:rowOff>142784</xdr:rowOff>
    </xdr:to>
    <xdr:sp macro="" textlink="">
      <xdr:nvSpPr>
        <xdr:cNvPr id="307" name="楕円 306">
          <a:extLst>
            <a:ext uri="{FF2B5EF4-FFF2-40B4-BE49-F238E27FC236}">
              <a16:creationId xmlns:a16="http://schemas.microsoft.com/office/drawing/2014/main" id="{B1EC54CB-1347-46CC-A735-22FF160549E4}"/>
            </a:ext>
          </a:extLst>
        </xdr:cNvPr>
        <xdr:cNvSpPr/>
      </xdr:nvSpPr>
      <xdr:spPr>
        <a:xfrm>
          <a:off x="3746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91984</xdr:rowOff>
    </xdr:from>
    <xdr:to>
      <xdr:col>24</xdr:col>
      <xdr:colOff>63500</xdr:colOff>
      <xdr:row>84</xdr:row>
      <xdr:rowOff>116477</xdr:rowOff>
    </xdr:to>
    <xdr:cxnSp macro="">
      <xdr:nvCxnSpPr>
        <xdr:cNvPr id="308" name="直線コネクタ 307">
          <a:extLst>
            <a:ext uri="{FF2B5EF4-FFF2-40B4-BE49-F238E27FC236}">
              <a16:creationId xmlns:a16="http://schemas.microsoft.com/office/drawing/2014/main" id="{682DE46C-AA50-4BA1-8F8D-0209A86F3467}"/>
            </a:ext>
          </a:extLst>
        </xdr:cNvPr>
        <xdr:cNvCxnSpPr/>
      </xdr:nvCxnSpPr>
      <xdr:spPr>
        <a:xfrm>
          <a:off x="3797300" y="1449378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75474</xdr:rowOff>
    </xdr:from>
    <xdr:to>
      <xdr:col>15</xdr:col>
      <xdr:colOff>101600</xdr:colOff>
      <xdr:row>85</xdr:row>
      <xdr:rowOff>5624</xdr:rowOff>
    </xdr:to>
    <xdr:sp macro="" textlink="">
      <xdr:nvSpPr>
        <xdr:cNvPr id="309" name="楕円 308">
          <a:extLst>
            <a:ext uri="{FF2B5EF4-FFF2-40B4-BE49-F238E27FC236}">
              <a16:creationId xmlns:a16="http://schemas.microsoft.com/office/drawing/2014/main" id="{00C8E558-C030-4DB9-98A2-35FD5BB46F42}"/>
            </a:ext>
          </a:extLst>
        </xdr:cNvPr>
        <xdr:cNvSpPr/>
      </xdr:nvSpPr>
      <xdr:spPr>
        <a:xfrm>
          <a:off x="2857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91984</xdr:rowOff>
    </xdr:from>
    <xdr:to>
      <xdr:col>19</xdr:col>
      <xdr:colOff>177800</xdr:colOff>
      <xdr:row>84</xdr:row>
      <xdr:rowOff>126274</xdr:rowOff>
    </xdr:to>
    <xdr:cxnSp macro="">
      <xdr:nvCxnSpPr>
        <xdr:cNvPr id="310" name="直線コネクタ 309">
          <a:extLst>
            <a:ext uri="{FF2B5EF4-FFF2-40B4-BE49-F238E27FC236}">
              <a16:creationId xmlns:a16="http://schemas.microsoft.com/office/drawing/2014/main" id="{731CFB2F-7DBC-4963-AEC6-3E024134C7F2}"/>
            </a:ext>
          </a:extLst>
        </xdr:cNvPr>
        <xdr:cNvCxnSpPr/>
      </xdr:nvCxnSpPr>
      <xdr:spPr>
        <a:xfrm flipV="1">
          <a:off x="2908300" y="144937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62412</xdr:rowOff>
    </xdr:from>
    <xdr:to>
      <xdr:col>10</xdr:col>
      <xdr:colOff>165100</xdr:colOff>
      <xdr:row>84</xdr:row>
      <xdr:rowOff>164012</xdr:rowOff>
    </xdr:to>
    <xdr:sp macro="" textlink="">
      <xdr:nvSpPr>
        <xdr:cNvPr id="311" name="楕円 310">
          <a:extLst>
            <a:ext uri="{FF2B5EF4-FFF2-40B4-BE49-F238E27FC236}">
              <a16:creationId xmlns:a16="http://schemas.microsoft.com/office/drawing/2014/main" id="{0174AC0C-D804-4FE7-B1B7-F5472FFDB459}"/>
            </a:ext>
          </a:extLst>
        </xdr:cNvPr>
        <xdr:cNvSpPr/>
      </xdr:nvSpPr>
      <xdr:spPr>
        <a:xfrm>
          <a:off x="1968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113212</xdr:rowOff>
    </xdr:from>
    <xdr:to>
      <xdr:col>15</xdr:col>
      <xdr:colOff>50800</xdr:colOff>
      <xdr:row>84</xdr:row>
      <xdr:rowOff>126274</xdr:rowOff>
    </xdr:to>
    <xdr:cxnSp macro="">
      <xdr:nvCxnSpPr>
        <xdr:cNvPr id="312" name="直線コネクタ 311">
          <a:extLst>
            <a:ext uri="{FF2B5EF4-FFF2-40B4-BE49-F238E27FC236}">
              <a16:creationId xmlns:a16="http://schemas.microsoft.com/office/drawing/2014/main" id="{DF9E7E25-2ED0-44BD-9420-8428921B8419}"/>
            </a:ext>
          </a:extLst>
        </xdr:cNvPr>
        <xdr:cNvCxnSpPr/>
      </xdr:nvCxnSpPr>
      <xdr:spPr>
        <a:xfrm>
          <a:off x="2019300" y="145150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42818</xdr:rowOff>
    </xdr:from>
    <xdr:to>
      <xdr:col>6</xdr:col>
      <xdr:colOff>38100</xdr:colOff>
      <xdr:row>84</xdr:row>
      <xdr:rowOff>144418</xdr:rowOff>
    </xdr:to>
    <xdr:sp macro="" textlink="">
      <xdr:nvSpPr>
        <xdr:cNvPr id="313" name="楕円 312">
          <a:extLst>
            <a:ext uri="{FF2B5EF4-FFF2-40B4-BE49-F238E27FC236}">
              <a16:creationId xmlns:a16="http://schemas.microsoft.com/office/drawing/2014/main" id="{D36C3BE3-90DB-4678-B638-6D5BC0839D01}"/>
            </a:ext>
          </a:extLst>
        </xdr:cNvPr>
        <xdr:cNvSpPr/>
      </xdr:nvSpPr>
      <xdr:spPr>
        <a:xfrm>
          <a:off x="1079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93618</xdr:rowOff>
    </xdr:from>
    <xdr:to>
      <xdr:col>10</xdr:col>
      <xdr:colOff>114300</xdr:colOff>
      <xdr:row>84</xdr:row>
      <xdr:rowOff>113212</xdr:rowOff>
    </xdr:to>
    <xdr:cxnSp macro="">
      <xdr:nvCxnSpPr>
        <xdr:cNvPr id="314" name="直線コネクタ 313">
          <a:extLst>
            <a:ext uri="{FF2B5EF4-FFF2-40B4-BE49-F238E27FC236}">
              <a16:creationId xmlns:a16="http://schemas.microsoft.com/office/drawing/2014/main" id="{0316463A-6FA4-41B3-A9D4-577C9B6F1C3B}"/>
            </a:ext>
          </a:extLst>
        </xdr:cNvPr>
        <xdr:cNvCxnSpPr/>
      </xdr:nvCxnSpPr>
      <xdr:spPr>
        <a:xfrm>
          <a:off x="1130300" y="1449541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5518CF9C-0F61-448D-AD38-BEC89F13149C}"/>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CB7526E2-2A21-4957-A9FA-1E2C966CD3B2}"/>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id="{E13FE5E1-108A-4D70-BA4E-2DF15DDCB0ED}"/>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id="{BA8C33D9-A637-45E2-AAF9-5B665BB5B993}"/>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133911</xdr:rowOff>
    </xdr:from>
    <xdr:ext cx="405111" cy="259045"/>
    <xdr:sp macro="" textlink="">
      <xdr:nvSpPr>
        <xdr:cNvPr id="319" name="n_1mainValue【公営住宅】&#10;有形固定資産減価償却率">
          <a:extLst>
            <a:ext uri="{FF2B5EF4-FFF2-40B4-BE49-F238E27FC236}">
              <a16:creationId xmlns:a16="http://schemas.microsoft.com/office/drawing/2014/main" id="{9B1B297C-9CC8-47FB-A5FC-00B5389977B4}"/>
            </a:ext>
          </a:extLst>
        </xdr:cNvPr>
        <xdr:cNvSpPr txBox="1"/>
      </xdr:nvSpPr>
      <xdr:spPr>
        <a:xfrm>
          <a:off x="3582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168201</xdr:rowOff>
    </xdr:from>
    <xdr:ext cx="405111" cy="259045"/>
    <xdr:sp macro="" textlink="">
      <xdr:nvSpPr>
        <xdr:cNvPr id="320" name="n_2mainValue【公営住宅】&#10;有形固定資産減価償却率">
          <a:extLst>
            <a:ext uri="{FF2B5EF4-FFF2-40B4-BE49-F238E27FC236}">
              <a16:creationId xmlns:a16="http://schemas.microsoft.com/office/drawing/2014/main" id="{C7981183-BA71-4BE5-B274-16C5E7E2DFD1}"/>
            </a:ext>
          </a:extLst>
        </xdr:cNvPr>
        <xdr:cNvSpPr txBox="1"/>
      </xdr:nvSpPr>
      <xdr:spPr>
        <a:xfrm>
          <a:off x="2705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155139</xdr:rowOff>
    </xdr:from>
    <xdr:ext cx="405111" cy="259045"/>
    <xdr:sp macro="" textlink="">
      <xdr:nvSpPr>
        <xdr:cNvPr id="321" name="n_3mainValue【公営住宅】&#10;有形固定資産減価償却率">
          <a:extLst>
            <a:ext uri="{FF2B5EF4-FFF2-40B4-BE49-F238E27FC236}">
              <a16:creationId xmlns:a16="http://schemas.microsoft.com/office/drawing/2014/main" id="{FF8BC6F5-6235-4F7F-8221-36A24E78F865}"/>
            </a:ext>
          </a:extLst>
        </xdr:cNvPr>
        <xdr:cNvSpPr txBox="1"/>
      </xdr:nvSpPr>
      <xdr:spPr>
        <a:xfrm>
          <a:off x="18167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135545</xdr:rowOff>
    </xdr:from>
    <xdr:ext cx="405111" cy="259045"/>
    <xdr:sp macro="" textlink="">
      <xdr:nvSpPr>
        <xdr:cNvPr id="322" name="n_4mainValue【公営住宅】&#10;有形固定資産減価償却率">
          <a:extLst>
            <a:ext uri="{FF2B5EF4-FFF2-40B4-BE49-F238E27FC236}">
              <a16:creationId xmlns:a16="http://schemas.microsoft.com/office/drawing/2014/main" id="{1726FF4D-55A2-4DBD-8400-3DDF261E7ADD}"/>
            </a:ext>
          </a:extLst>
        </xdr:cNvPr>
        <xdr:cNvSpPr txBox="1"/>
      </xdr:nvSpPr>
      <xdr:spPr>
        <a:xfrm>
          <a:off x="927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1D5D290-F2CA-4290-A510-38189688AA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73B60CE-96CB-4793-B8C4-2644856C12E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73BDA63-68C4-4FD4-8301-D17BE2BB25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583ED54-EF07-454C-A55E-1246C92652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7B0B4776-4824-4713-A830-B1DB64F11D0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DF4CD0E-1D44-4DEA-A29F-63117A20FD5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C326DAC1-F73E-45F5-9572-C9932353FC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CD19594-E564-4D3D-9E02-108947887F6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C16AD1A3-2BDC-4215-B93A-D3E8C8D4ACD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251FC437-3C3D-4EE4-AF14-B0B348D456B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311B2FB2-7BCA-438B-A274-A493327F3B5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ED81592-8932-4DB1-B70C-6C264E29DFD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533F2F86-A057-4294-A9BB-6A4351C8A08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DCB89C8A-36D3-4917-AA96-FB2D2F1F3C3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E2287A02-8DE8-48ED-BC3E-C2147666EA2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CA8F88E6-78FE-4438-8B2C-F0BE2BAA35D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3DD3899F-D7E7-4C7C-8468-6A55BC1BBB2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D0FAC0B8-6723-4F37-BD8D-7558CEB5936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E1BB2690-F64B-474E-81AE-BCFC2491C82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6EDDE936-A46A-4AF6-833D-451B15531A5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55B367D1-4E0E-422A-A481-E55E08132B3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91E3137A-6286-4BD5-AFAD-CFB19F8F86F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EF10B95B-805E-4F27-B40D-C20478B1EF5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3A3058BC-1DE4-40A6-8A1B-709A440A23CB}"/>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EF2A6688-0DF6-4B7E-B50D-0AD23770AA3C}"/>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760EDA92-0DF5-4CD9-84BF-3E8BE48940FA}"/>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64A87892-0936-4EB8-BCFD-E67B92927565}"/>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30D80AF1-6CCD-459F-86C2-033A5B5FB86D}"/>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6A46753B-C02B-4BAF-8576-D1D1C37174B3}"/>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6F25EC7E-D8C3-4413-AC41-78E1CD449A94}"/>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1F1A0228-00C4-4990-BC45-6301002CC338}"/>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78089B18-1BE7-42FC-865D-F6F43DCB434F}"/>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1017887A-8299-4FA0-B14D-9897755D5F68}"/>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EEBEDA99-7307-46E6-B81F-6563EDE85E8D}"/>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21F8A3B-3076-4FF7-8739-349C79B224A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719AAC6-BDC6-47F8-8103-280F12FA3ED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D77026A-D9CF-446B-AABC-682495D929E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03A2772-8949-46AC-9D1A-90A0928C892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05B7CD4-BCDB-44B5-856C-21500F2EE2F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43687</xdr:rowOff>
    </xdr:from>
    <xdr:to>
      <xdr:col>55</xdr:col>
      <xdr:colOff>50800</xdr:colOff>
      <xdr:row>86</xdr:row>
      <xdr:rowOff>145287</xdr:rowOff>
    </xdr:to>
    <xdr:sp macro="" textlink="">
      <xdr:nvSpPr>
        <xdr:cNvPr id="362" name="楕円 361">
          <a:extLst>
            <a:ext uri="{FF2B5EF4-FFF2-40B4-BE49-F238E27FC236}">
              <a16:creationId xmlns:a16="http://schemas.microsoft.com/office/drawing/2014/main" id="{FE3E9CC4-D2E3-4474-88E3-6764285153DB}"/>
            </a:ext>
          </a:extLst>
        </xdr:cNvPr>
        <xdr:cNvSpPr/>
      </xdr:nvSpPr>
      <xdr:spPr>
        <a:xfrm>
          <a:off x="104267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130064</xdr:rowOff>
    </xdr:from>
    <xdr:ext cx="469744" cy="259045"/>
    <xdr:sp macro="" textlink="">
      <xdr:nvSpPr>
        <xdr:cNvPr id="363" name="【公営住宅】&#10;一人当たり面積該当値テキスト">
          <a:extLst>
            <a:ext uri="{FF2B5EF4-FFF2-40B4-BE49-F238E27FC236}">
              <a16:creationId xmlns:a16="http://schemas.microsoft.com/office/drawing/2014/main" id="{C88D569A-3771-4A3D-9726-A10D21BD87CF}"/>
            </a:ext>
          </a:extLst>
        </xdr:cNvPr>
        <xdr:cNvSpPr txBox="1"/>
      </xdr:nvSpPr>
      <xdr:spPr>
        <a:xfrm>
          <a:off x="10515600" y="1470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44069</xdr:rowOff>
    </xdr:from>
    <xdr:to>
      <xdr:col>50</xdr:col>
      <xdr:colOff>165100</xdr:colOff>
      <xdr:row>86</xdr:row>
      <xdr:rowOff>145669</xdr:rowOff>
    </xdr:to>
    <xdr:sp macro="" textlink="">
      <xdr:nvSpPr>
        <xdr:cNvPr id="364" name="楕円 363">
          <a:extLst>
            <a:ext uri="{FF2B5EF4-FFF2-40B4-BE49-F238E27FC236}">
              <a16:creationId xmlns:a16="http://schemas.microsoft.com/office/drawing/2014/main" id="{4BB7E205-5AD9-44EF-AA5F-355134C4A22A}"/>
            </a:ext>
          </a:extLst>
        </xdr:cNvPr>
        <xdr:cNvSpPr/>
      </xdr:nvSpPr>
      <xdr:spPr>
        <a:xfrm>
          <a:off x="9588500" y="1478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94487</xdr:rowOff>
    </xdr:from>
    <xdr:to>
      <xdr:col>55</xdr:col>
      <xdr:colOff>0</xdr:colOff>
      <xdr:row>86</xdr:row>
      <xdr:rowOff>94869</xdr:rowOff>
    </xdr:to>
    <xdr:cxnSp macro="">
      <xdr:nvCxnSpPr>
        <xdr:cNvPr id="365" name="直線コネクタ 364">
          <a:extLst>
            <a:ext uri="{FF2B5EF4-FFF2-40B4-BE49-F238E27FC236}">
              <a16:creationId xmlns:a16="http://schemas.microsoft.com/office/drawing/2014/main" id="{310595B5-1C52-4948-B322-6ACC878D0770}"/>
            </a:ext>
          </a:extLst>
        </xdr:cNvPr>
        <xdr:cNvCxnSpPr/>
      </xdr:nvCxnSpPr>
      <xdr:spPr>
        <a:xfrm flipV="1">
          <a:off x="9639300" y="14839187"/>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44259</xdr:rowOff>
    </xdr:from>
    <xdr:to>
      <xdr:col>46</xdr:col>
      <xdr:colOff>38100</xdr:colOff>
      <xdr:row>86</xdr:row>
      <xdr:rowOff>145859</xdr:rowOff>
    </xdr:to>
    <xdr:sp macro="" textlink="">
      <xdr:nvSpPr>
        <xdr:cNvPr id="366" name="楕円 365">
          <a:extLst>
            <a:ext uri="{FF2B5EF4-FFF2-40B4-BE49-F238E27FC236}">
              <a16:creationId xmlns:a16="http://schemas.microsoft.com/office/drawing/2014/main" id="{F703A982-AAEE-4728-A9C9-4F9E1E3BB063}"/>
            </a:ext>
          </a:extLst>
        </xdr:cNvPr>
        <xdr:cNvSpPr/>
      </xdr:nvSpPr>
      <xdr:spPr>
        <a:xfrm>
          <a:off x="8699500" y="147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94869</xdr:rowOff>
    </xdr:from>
    <xdr:to>
      <xdr:col>50</xdr:col>
      <xdr:colOff>114300</xdr:colOff>
      <xdr:row>86</xdr:row>
      <xdr:rowOff>95059</xdr:rowOff>
    </xdr:to>
    <xdr:cxnSp macro="">
      <xdr:nvCxnSpPr>
        <xdr:cNvPr id="367" name="直線コネクタ 366">
          <a:extLst>
            <a:ext uri="{FF2B5EF4-FFF2-40B4-BE49-F238E27FC236}">
              <a16:creationId xmlns:a16="http://schemas.microsoft.com/office/drawing/2014/main" id="{EE7C61C0-B355-47D1-8756-CD0AC493307F}"/>
            </a:ext>
          </a:extLst>
        </xdr:cNvPr>
        <xdr:cNvCxnSpPr/>
      </xdr:nvCxnSpPr>
      <xdr:spPr>
        <a:xfrm flipV="1">
          <a:off x="8750300" y="1483956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44259</xdr:rowOff>
    </xdr:from>
    <xdr:to>
      <xdr:col>41</xdr:col>
      <xdr:colOff>101600</xdr:colOff>
      <xdr:row>86</xdr:row>
      <xdr:rowOff>145859</xdr:rowOff>
    </xdr:to>
    <xdr:sp macro="" textlink="">
      <xdr:nvSpPr>
        <xdr:cNvPr id="368" name="楕円 367">
          <a:extLst>
            <a:ext uri="{FF2B5EF4-FFF2-40B4-BE49-F238E27FC236}">
              <a16:creationId xmlns:a16="http://schemas.microsoft.com/office/drawing/2014/main" id="{EB5EC31C-84B6-4947-A215-EC61D9D1398B}"/>
            </a:ext>
          </a:extLst>
        </xdr:cNvPr>
        <xdr:cNvSpPr/>
      </xdr:nvSpPr>
      <xdr:spPr>
        <a:xfrm>
          <a:off x="7810500" y="147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95059</xdr:rowOff>
    </xdr:from>
    <xdr:to>
      <xdr:col>45</xdr:col>
      <xdr:colOff>177800</xdr:colOff>
      <xdr:row>86</xdr:row>
      <xdr:rowOff>95059</xdr:rowOff>
    </xdr:to>
    <xdr:cxnSp macro="">
      <xdr:nvCxnSpPr>
        <xdr:cNvPr id="369" name="直線コネクタ 368">
          <a:extLst>
            <a:ext uri="{FF2B5EF4-FFF2-40B4-BE49-F238E27FC236}">
              <a16:creationId xmlns:a16="http://schemas.microsoft.com/office/drawing/2014/main" id="{6D897CE7-E35C-496F-82D1-FE4FBA1F14BA}"/>
            </a:ext>
          </a:extLst>
        </xdr:cNvPr>
        <xdr:cNvCxnSpPr/>
      </xdr:nvCxnSpPr>
      <xdr:spPr>
        <a:xfrm>
          <a:off x="7861300" y="148397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44641</xdr:rowOff>
    </xdr:from>
    <xdr:to>
      <xdr:col>36</xdr:col>
      <xdr:colOff>165100</xdr:colOff>
      <xdr:row>86</xdr:row>
      <xdr:rowOff>146241</xdr:rowOff>
    </xdr:to>
    <xdr:sp macro="" textlink="">
      <xdr:nvSpPr>
        <xdr:cNvPr id="370" name="楕円 369">
          <a:extLst>
            <a:ext uri="{FF2B5EF4-FFF2-40B4-BE49-F238E27FC236}">
              <a16:creationId xmlns:a16="http://schemas.microsoft.com/office/drawing/2014/main" id="{D2E2E79B-48A8-4DE8-B74C-E03D232C33CD}"/>
            </a:ext>
          </a:extLst>
        </xdr:cNvPr>
        <xdr:cNvSpPr/>
      </xdr:nvSpPr>
      <xdr:spPr>
        <a:xfrm>
          <a:off x="6921500" y="147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95059</xdr:rowOff>
    </xdr:from>
    <xdr:to>
      <xdr:col>41</xdr:col>
      <xdr:colOff>50800</xdr:colOff>
      <xdr:row>86</xdr:row>
      <xdr:rowOff>95441</xdr:rowOff>
    </xdr:to>
    <xdr:cxnSp macro="">
      <xdr:nvCxnSpPr>
        <xdr:cNvPr id="371" name="直線コネクタ 370">
          <a:extLst>
            <a:ext uri="{FF2B5EF4-FFF2-40B4-BE49-F238E27FC236}">
              <a16:creationId xmlns:a16="http://schemas.microsoft.com/office/drawing/2014/main" id="{AD579D6C-4821-4768-9522-A3B77CBC2696}"/>
            </a:ext>
          </a:extLst>
        </xdr:cNvPr>
        <xdr:cNvCxnSpPr/>
      </xdr:nvCxnSpPr>
      <xdr:spPr>
        <a:xfrm flipV="1">
          <a:off x="6972300" y="1483975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E0976757-1C00-486A-B823-0DD2B086CD3B}"/>
            </a:ext>
          </a:extLst>
        </xdr:cNvPr>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BE4CF2CD-816B-45C5-9693-49BCBDAF1410}"/>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4EBEDF85-718A-430F-AD7B-C1E6A0629A13}"/>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7A7CFC71-EFE2-4596-8684-EE63FA49EE2F}"/>
            </a:ext>
          </a:extLst>
        </xdr:cNvPr>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136796</xdr:rowOff>
    </xdr:from>
    <xdr:ext cx="469744" cy="259045"/>
    <xdr:sp macro="" textlink="">
      <xdr:nvSpPr>
        <xdr:cNvPr id="376" name="n_1mainValue【公営住宅】&#10;一人当たり面積">
          <a:extLst>
            <a:ext uri="{FF2B5EF4-FFF2-40B4-BE49-F238E27FC236}">
              <a16:creationId xmlns:a16="http://schemas.microsoft.com/office/drawing/2014/main" id="{0823759D-E847-4078-B917-B20419C44F56}"/>
            </a:ext>
          </a:extLst>
        </xdr:cNvPr>
        <xdr:cNvSpPr txBox="1"/>
      </xdr:nvSpPr>
      <xdr:spPr>
        <a:xfrm>
          <a:off x="9391727" y="1488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136986</xdr:rowOff>
    </xdr:from>
    <xdr:ext cx="469744" cy="259045"/>
    <xdr:sp macro="" textlink="">
      <xdr:nvSpPr>
        <xdr:cNvPr id="377" name="n_2mainValue【公営住宅】&#10;一人当たり面積">
          <a:extLst>
            <a:ext uri="{FF2B5EF4-FFF2-40B4-BE49-F238E27FC236}">
              <a16:creationId xmlns:a16="http://schemas.microsoft.com/office/drawing/2014/main" id="{8AEDF9A8-2288-4A0A-ABC6-1912E7908ACE}"/>
            </a:ext>
          </a:extLst>
        </xdr:cNvPr>
        <xdr:cNvSpPr txBox="1"/>
      </xdr:nvSpPr>
      <xdr:spPr>
        <a:xfrm>
          <a:off x="8515427" y="1488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136986</xdr:rowOff>
    </xdr:from>
    <xdr:ext cx="469744" cy="259045"/>
    <xdr:sp macro="" textlink="">
      <xdr:nvSpPr>
        <xdr:cNvPr id="378" name="n_3mainValue【公営住宅】&#10;一人当たり面積">
          <a:extLst>
            <a:ext uri="{FF2B5EF4-FFF2-40B4-BE49-F238E27FC236}">
              <a16:creationId xmlns:a16="http://schemas.microsoft.com/office/drawing/2014/main" id="{83917930-7540-4C9F-8D70-62CFD78CF945}"/>
            </a:ext>
          </a:extLst>
        </xdr:cNvPr>
        <xdr:cNvSpPr txBox="1"/>
      </xdr:nvSpPr>
      <xdr:spPr>
        <a:xfrm>
          <a:off x="7626427" y="1488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137368</xdr:rowOff>
    </xdr:from>
    <xdr:ext cx="469744" cy="259045"/>
    <xdr:sp macro="" textlink="">
      <xdr:nvSpPr>
        <xdr:cNvPr id="379" name="n_4mainValue【公営住宅】&#10;一人当たり面積">
          <a:extLst>
            <a:ext uri="{FF2B5EF4-FFF2-40B4-BE49-F238E27FC236}">
              <a16:creationId xmlns:a16="http://schemas.microsoft.com/office/drawing/2014/main" id="{E9971666-25D9-46EA-9A7A-564D266BC100}"/>
            </a:ext>
          </a:extLst>
        </xdr:cNvPr>
        <xdr:cNvSpPr txBox="1"/>
      </xdr:nvSpPr>
      <xdr:spPr>
        <a:xfrm>
          <a:off x="6737427" y="1488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8E22C471-31E7-499A-99AD-9123047822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8FB41C66-A63E-4A8A-B69B-9B1378762D6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3067846-D8AE-49F8-A8C9-3CA6BE0F1B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E5E46815-C441-4173-98F7-C4B32D1DA2B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2D346C02-D622-4791-91C4-EAB86EE0B0D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18F7B8F6-D195-48EE-8016-6ED576F0943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91EFA489-E1A1-4948-A10E-78BBA68F625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9CA82F15-521B-4F0B-9AB1-1E4F8B92308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68454D13-C6DE-4FAF-875C-4CC2461A55B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A5B6B94B-760B-4966-A888-56629EF5918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6D39A3E7-2892-426C-BD2B-01691A1FF6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FD797033-96B0-4813-B48E-A886CA11147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B1B0FCB9-BE66-48BF-BA94-4860CA18EDD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D3818FA9-6B1F-46A6-96F9-DF302899841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8E4B26B5-32D0-4602-9FB9-E8C4E01203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6FA15D8C-66ED-416B-BEF2-01A1DEA4CF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71C312DD-32B7-47D6-9432-FC0EF7CDB0E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C74ED744-67F0-40C4-962D-99BC5FDBE57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17DAC17A-A13B-439F-8E9A-6152112237F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B0F3C10B-454F-4CC7-AA93-66F20BDEEB4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F3AEE16B-0EDE-4A65-84C0-FFFBABDC192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6F1121D8-7103-4E50-9B94-27511C7BDDE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2120D850-5F8C-4E20-8B82-598A3278A97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74ABEA98-ADD3-4B32-B043-DA15009A379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71559EFF-7228-4184-AF4E-CB1C394C8DD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109D6B1C-77DF-4711-A8BC-FC2DFC37B2A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22F87DBD-1B9E-4787-A35D-67439393D96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3E50EC76-890C-45AD-9540-9D11530F7B9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10C18E89-B384-4177-8E45-763F46C9DDF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CF661513-330F-4A53-B1F9-A8300F4D02B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D97C4D81-0BDD-498D-91B5-FCAEEFBA77D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C1EC57-E0B4-4C65-BA4B-4A7CE0E0256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37AAC52C-B8FD-4B04-A215-51B3C503283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A810AD48-4DBF-4F0A-9535-B08B24386D9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4F4348A7-79E2-467D-8CCE-2AC29234BCA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A9AFE6CE-2402-48E6-B80E-CA91F4D5F97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341431FC-4A94-4552-A2FF-61F90804A12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AD5ABB31-362B-4C95-B83D-1477C1F9205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D21E7EB2-7C6F-498B-94AC-FBCFBC9E402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D5FCD46E-C04F-474E-A728-6F873AB294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53C92F15-6E19-4E66-ACCE-0BBE4DECE17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DDBFEC71-FB0E-4F11-81A5-1F1877E4D022}"/>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47D60200-09A4-4242-84E8-ED1499EFAB7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D2CA4395-C851-4E8D-B789-325B3AC5218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3E2138C-4E1E-4387-ABC7-7BCB80B74DF1}"/>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C4D8D75D-FE53-4FB6-B5A8-1115403CD936}"/>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6408E771-6A21-4824-9D69-211F7E304894}"/>
            </a:ext>
          </a:extLst>
        </xdr:cNvPr>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8783433B-B4C0-437F-A071-577D31CB1872}"/>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E2636196-51A6-4226-BCB1-B01306BA5283}"/>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2D40A4CB-D7A7-4CB8-8E47-DFE332C0070A}"/>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854A0DCC-2195-4C07-A7EC-0BDFC94FE393}"/>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8DCF10C5-4EFA-47F4-AEDE-397F17809D06}"/>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815111F-3B5B-448D-BF40-577FFEB4619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D2ACA65-CC6A-4049-86CD-E225707C6DB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0F718D6-CE11-43FA-A8DA-CB255B3C4C3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FBDB856-01E9-4E5C-946A-AE254E23D4A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146EC07-9EB2-4D06-B1A0-3342E9CB98B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160927</xdr:rowOff>
    </xdr:from>
    <xdr:to>
      <xdr:col>85</xdr:col>
      <xdr:colOff>177800</xdr:colOff>
      <xdr:row>37</xdr:row>
      <xdr:rowOff>91077</xdr:rowOff>
    </xdr:to>
    <xdr:sp macro="" textlink="">
      <xdr:nvSpPr>
        <xdr:cNvPr id="437" name="楕円 436">
          <a:extLst>
            <a:ext uri="{FF2B5EF4-FFF2-40B4-BE49-F238E27FC236}">
              <a16:creationId xmlns:a16="http://schemas.microsoft.com/office/drawing/2014/main" id="{4CA07DD8-5730-4CB0-A707-451CE6E72D0A}"/>
            </a:ext>
          </a:extLst>
        </xdr:cNvPr>
        <xdr:cNvSpPr/>
      </xdr:nvSpPr>
      <xdr:spPr>
        <a:xfrm>
          <a:off x="162687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12354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CD5E3B22-98B5-4BF6-A859-8A9212F2208D}"/>
            </a:ext>
          </a:extLst>
        </xdr:cNvPr>
        <xdr:cNvSpPr txBox="1"/>
      </xdr:nvSpPr>
      <xdr:spPr>
        <a:xfrm>
          <a:off x="16357600" y="618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129903</xdr:rowOff>
    </xdr:from>
    <xdr:to>
      <xdr:col>81</xdr:col>
      <xdr:colOff>101600</xdr:colOff>
      <xdr:row>37</xdr:row>
      <xdr:rowOff>60053</xdr:rowOff>
    </xdr:to>
    <xdr:sp macro="" textlink="">
      <xdr:nvSpPr>
        <xdr:cNvPr id="439" name="楕円 438">
          <a:extLst>
            <a:ext uri="{FF2B5EF4-FFF2-40B4-BE49-F238E27FC236}">
              <a16:creationId xmlns:a16="http://schemas.microsoft.com/office/drawing/2014/main" id="{D2217C58-03FB-415B-BB92-B34DA62C5E06}"/>
            </a:ext>
          </a:extLst>
        </xdr:cNvPr>
        <xdr:cNvSpPr/>
      </xdr:nvSpPr>
      <xdr:spPr>
        <a:xfrm>
          <a:off x="15430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9253</xdr:rowOff>
    </xdr:from>
    <xdr:to>
      <xdr:col>85</xdr:col>
      <xdr:colOff>127000</xdr:colOff>
      <xdr:row>37</xdr:row>
      <xdr:rowOff>40277</xdr:rowOff>
    </xdr:to>
    <xdr:cxnSp macro="">
      <xdr:nvCxnSpPr>
        <xdr:cNvPr id="440" name="直線コネクタ 439">
          <a:extLst>
            <a:ext uri="{FF2B5EF4-FFF2-40B4-BE49-F238E27FC236}">
              <a16:creationId xmlns:a16="http://schemas.microsoft.com/office/drawing/2014/main" id="{2C3D571F-684F-4185-A71F-89ACA648D42F}"/>
            </a:ext>
          </a:extLst>
        </xdr:cNvPr>
        <xdr:cNvCxnSpPr/>
      </xdr:nvCxnSpPr>
      <xdr:spPr>
        <a:xfrm>
          <a:off x="15481300" y="635290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1" name="楕円 440">
          <a:extLst>
            <a:ext uri="{FF2B5EF4-FFF2-40B4-BE49-F238E27FC236}">
              <a16:creationId xmlns:a16="http://schemas.microsoft.com/office/drawing/2014/main" id="{F60F6F0D-86E2-4517-AAA0-14538D2E6894}"/>
            </a:ext>
          </a:extLst>
        </xdr:cNvPr>
        <xdr:cNvSpPr/>
      </xdr:nvSpPr>
      <xdr:spPr>
        <a:xfrm>
          <a:off x="14541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152944</xdr:rowOff>
    </xdr:from>
    <xdr:to>
      <xdr:col>81</xdr:col>
      <xdr:colOff>50800</xdr:colOff>
      <xdr:row>37</xdr:row>
      <xdr:rowOff>9253</xdr:rowOff>
    </xdr:to>
    <xdr:cxnSp macro="">
      <xdr:nvCxnSpPr>
        <xdr:cNvPr id="442" name="直線コネクタ 441">
          <a:extLst>
            <a:ext uri="{FF2B5EF4-FFF2-40B4-BE49-F238E27FC236}">
              <a16:creationId xmlns:a16="http://schemas.microsoft.com/office/drawing/2014/main" id="{1FABE208-94A2-445C-8503-2717E47B4B71}"/>
            </a:ext>
          </a:extLst>
        </xdr:cNvPr>
        <xdr:cNvCxnSpPr/>
      </xdr:nvCxnSpPr>
      <xdr:spPr>
        <a:xfrm>
          <a:off x="14592300" y="632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67854</xdr:rowOff>
    </xdr:from>
    <xdr:to>
      <xdr:col>72</xdr:col>
      <xdr:colOff>38100</xdr:colOff>
      <xdr:row>36</xdr:row>
      <xdr:rowOff>169454</xdr:rowOff>
    </xdr:to>
    <xdr:sp macro="" textlink="">
      <xdr:nvSpPr>
        <xdr:cNvPr id="443" name="楕円 442">
          <a:extLst>
            <a:ext uri="{FF2B5EF4-FFF2-40B4-BE49-F238E27FC236}">
              <a16:creationId xmlns:a16="http://schemas.microsoft.com/office/drawing/2014/main" id="{32C3E755-934D-4EB0-8F29-9AFA12E43F5E}"/>
            </a:ext>
          </a:extLst>
        </xdr:cNvPr>
        <xdr:cNvSpPr/>
      </xdr:nvSpPr>
      <xdr:spPr>
        <a:xfrm>
          <a:off x="13652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118654</xdr:rowOff>
    </xdr:from>
    <xdr:to>
      <xdr:col>76</xdr:col>
      <xdr:colOff>114300</xdr:colOff>
      <xdr:row>36</xdr:row>
      <xdr:rowOff>152944</xdr:rowOff>
    </xdr:to>
    <xdr:cxnSp macro="">
      <xdr:nvCxnSpPr>
        <xdr:cNvPr id="444" name="直線コネクタ 443">
          <a:extLst>
            <a:ext uri="{FF2B5EF4-FFF2-40B4-BE49-F238E27FC236}">
              <a16:creationId xmlns:a16="http://schemas.microsoft.com/office/drawing/2014/main" id="{FEC76C9B-A349-4FCF-9222-AE3D345A0E6F}"/>
            </a:ext>
          </a:extLst>
        </xdr:cNvPr>
        <xdr:cNvCxnSpPr/>
      </xdr:nvCxnSpPr>
      <xdr:spPr>
        <a:xfrm>
          <a:off x="13703300" y="62908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125004</xdr:rowOff>
    </xdr:from>
    <xdr:to>
      <xdr:col>67</xdr:col>
      <xdr:colOff>101600</xdr:colOff>
      <xdr:row>36</xdr:row>
      <xdr:rowOff>55154</xdr:rowOff>
    </xdr:to>
    <xdr:sp macro="" textlink="">
      <xdr:nvSpPr>
        <xdr:cNvPr id="445" name="楕円 444">
          <a:extLst>
            <a:ext uri="{FF2B5EF4-FFF2-40B4-BE49-F238E27FC236}">
              <a16:creationId xmlns:a16="http://schemas.microsoft.com/office/drawing/2014/main" id="{7C1D7353-BB78-457D-8A54-D86C43A362B3}"/>
            </a:ext>
          </a:extLst>
        </xdr:cNvPr>
        <xdr:cNvSpPr/>
      </xdr:nvSpPr>
      <xdr:spPr>
        <a:xfrm>
          <a:off x="12763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4354</xdr:rowOff>
    </xdr:from>
    <xdr:to>
      <xdr:col>71</xdr:col>
      <xdr:colOff>177800</xdr:colOff>
      <xdr:row>36</xdr:row>
      <xdr:rowOff>118654</xdr:rowOff>
    </xdr:to>
    <xdr:cxnSp macro="">
      <xdr:nvCxnSpPr>
        <xdr:cNvPr id="446" name="直線コネクタ 445">
          <a:extLst>
            <a:ext uri="{FF2B5EF4-FFF2-40B4-BE49-F238E27FC236}">
              <a16:creationId xmlns:a16="http://schemas.microsoft.com/office/drawing/2014/main" id="{4882F11B-B1CA-4916-B18C-BA38B636CB9B}"/>
            </a:ext>
          </a:extLst>
        </xdr:cNvPr>
        <xdr:cNvCxnSpPr/>
      </xdr:nvCxnSpPr>
      <xdr:spPr>
        <a:xfrm>
          <a:off x="12814300" y="617655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A0E518E3-1C5A-42B7-8EFF-5C285BEBF6D1}"/>
            </a:ext>
          </a:extLst>
        </xdr:cNvPr>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244C3915-1E06-4C5C-A307-410E4FC46BDE}"/>
            </a:ext>
          </a:extLst>
        </xdr:cNvPr>
        <xdr:cNvSpPr txBox="1"/>
      </xdr:nvSpPr>
      <xdr:spPr>
        <a:xfrm>
          <a:off x="14389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2A7A424E-73C8-4B19-90AA-234605B21BBC}"/>
            </a:ext>
          </a:extLst>
        </xdr:cNvPr>
        <xdr:cNvSpPr txBox="1"/>
      </xdr:nvSpPr>
      <xdr:spPr>
        <a:xfrm>
          <a:off x="13500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D02BBFD5-4CFB-4438-84DC-CB1B742606AE}"/>
            </a:ext>
          </a:extLst>
        </xdr:cNvPr>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76580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29F3DF8B-5DCF-417A-A4EC-870CEF641F80}"/>
            </a:ext>
          </a:extLst>
        </xdr:cNvPr>
        <xdr:cNvSpPr txBox="1"/>
      </xdr:nvSpPr>
      <xdr:spPr>
        <a:xfrm>
          <a:off x="15266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DC32F855-011A-46EC-A459-2E8FFE884FCB}"/>
            </a:ext>
          </a:extLst>
        </xdr:cNvPr>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14531</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8771B4EA-720E-49B4-A580-17537C0ADBF9}"/>
            </a:ext>
          </a:extLst>
        </xdr:cNvPr>
        <xdr:cNvSpPr txBox="1"/>
      </xdr:nvSpPr>
      <xdr:spPr>
        <a:xfrm>
          <a:off x="135007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71681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F9CE8A57-8EB5-4A75-9B20-BC5C18FF3763}"/>
            </a:ext>
          </a:extLst>
        </xdr:cNvPr>
        <xdr:cNvSpPr txBox="1"/>
      </xdr:nvSpPr>
      <xdr:spPr>
        <a:xfrm>
          <a:off x="126117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38314BBF-80BF-40CE-8640-BFE1FC3B53B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10198932-768C-4527-A042-47895710CB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12FBDD7C-76BE-4022-962A-94836620A78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CC0E12A5-2E25-4671-9848-1493147D48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5F0F82F0-2650-40C5-A69A-AB0BDD8A7B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E1269B3E-ACAB-44C5-AC1B-B5D91F4462C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26A7DDEB-A0B0-4C13-84C7-F87186736AD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B3BFAF86-3D9E-400E-B308-6EF6625E08C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25DC06C2-E2FA-43CB-B867-ED141A24BA2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9D3987F0-C5EC-46D6-A10A-575F22F3D13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FCE6D7E6-7F31-4662-9A58-4CAA4E667DC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ED867DEF-3752-454A-AA67-4335ABD28BF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8BE2D8F7-F0A1-491A-B3E1-EB1F6C680BF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E6E3EBB4-56C8-4409-8F4E-C16EFBF3976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29CEB1F9-CAFC-4979-BA2D-05A00CD00AF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E4918FA-9006-4A61-8BD0-DFADF405995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CB289D59-CA8A-4C6F-AD11-6BC360BCEB7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84E3BE6E-4870-402E-9E98-08AA02C46CB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C53FB0EC-252C-472A-8522-553B18C81A9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E8B282D1-619E-489F-ABE1-73238217A00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7799FD4F-2D04-4FB4-BD4B-BE9C78A5B1D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C9AF619-A32C-4873-ACC6-0CDFFB2C4F6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DEE3C41B-6D2B-47DC-91C7-1D81A809B7E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EE1EE31A-E81B-4F66-84F2-0182538B935C}"/>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CEE8017D-B932-46E6-992C-4A1CFE1B88F7}"/>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41F9EFB6-644B-43B9-9CDD-0F6E87B44005}"/>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4CD5625D-E23A-4F29-A768-BD5330CC7D72}"/>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250A6925-9CA2-4325-8348-926F2E88E76F}"/>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DBDCEED8-9601-42BD-9A84-7778311AD4BE}"/>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E35FA07B-4FEE-4555-87C2-2F6A4FC6B942}"/>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F8BB36CE-4673-4A70-B109-1687177E0E64}"/>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11842E7D-27A4-43A1-A4B2-2FE1F0E17A39}"/>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5A7C8095-F830-48E1-A42D-909DBE8C9FE7}"/>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93BBB7F1-D1A9-44A2-8ABF-AF34B4DE5EE7}"/>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142C715-076D-4DFE-8C87-353051D94D6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B64D1AE-0F87-4CB5-B325-BD29128D64A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A54C435-9C7F-41A9-BD9A-AB42B7BB1AB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95E2AD7-307E-44D5-947E-133E71C8057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14A4B399-3C14-4EFB-96AE-65402DDA9E9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16510</xdr:rowOff>
    </xdr:from>
    <xdr:to>
      <xdr:col>116</xdr:col>
      <xdr:colOff>114300</xdr:colOff>
      <xdr:row>39</xdr:row>
      <xdr:rowOff>118110</xdr:rowOff>
    </xdr:to>
    <xdr:sp macro="" textlink="">
      <xdr:nvSpPr>
        <xdr:cNvPr id="494" name="楕円 493">
          <a:extLst>
            <a:ext uri="{FF2B5EF4-FFF2-40B4-BE49-F238E27FC236}">
              <a16:creationId xmlns:a16="http://schemas.microsoft.com/office/drawing/2014/main" id="{714FCA4C-44C3-4D15-9BB9-E60B5C1814DD}"/>
            </a:ext>
          </a:extLst>
        </xdr:cNvPr>
        <xdr:cNvSpPr/>
      </xdr:nvSpPr>
      <xdr:spPr>
        <a:xfrm>
          <a:off x="22110700" y="67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39387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703E51CF-A36A-42F4-9740-D56327FA253B}"/>
            </a:ext>
          </a:extLst>
        </xdr:cNvPr>
        <xdr:cNvSpPr txBox="1"/>
      </xdr:nvSpPr>
      <xdr:spPr>
        <a:xfrm>
          <a:off x="22199600"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22860</xdr:rowOff>
    </xdr:from>
    <xdr:to>
      <xdr:col>112</xdr:col>
      <xdr:colOff>38100</xdr:colOff>
      <xdr:row>39</xdr:row>
      <xdr:rowOff>124460</xdr:rowOff>
    </xdr:to>
    <xdr:sp macro="" textlink="">
      <xdr:nvSpPr>
        <xdr:cNvPr id="496" name="楕円 495">
          <a:extLst>
            <a:ext uri="{FF2B5EF4-FFF2-40B4-BE49-F238E27FC236}">
              <a16:creationId xmlns:a16="http://schemas.microsoft.com/office/drawing/2014/main" id="{1AE9DB3F-EDB2-49B4-80F0-CB066E53F11A}"/>
            </a:ext>
          </a:extLst>
        </xdr:cNvPr>
        <xdr:cNvSpPr/>
      </xdr:nvSpPr>
      <xdr:spPr>
        <a:xfrm>
          <a:off x="21272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67310</xdr:rowOff>
    </xdr:from>
    <xdr:to>
      <xdr:col>116</xdr:col>
      <xdr:colOff>63500</xdr:colOff>
      <xdr:row>39</xdr:row>
      <xdr:rowOff>73660</xdr:rowOff>
    </xdr:to>
    <xdr:cxnSp macro="">
      <xdr:nvCxnSpPr>
        <xdr:cNvPr id="497" name="直線コネクタ 496">
          <a:extLst>
            <a:ext uri="{FF2B5EF4-FFF2-40B4-BE49-F238E27FC236}">
              <a16:creationId xmlns:a16="http://schemas.microsoft.com/office/drawing/2014/main" id="{1A20DE98-C106-4AD3-A238-3A0FA189F30F}"/>
            </a:ext>
          </a:extLst>
        </xdr:cNvPr>
        <xdr:cNvCxnSpPr/>
      </xdr:nvCxnSpPr>
      <xdr:spPr>
        <a:xfrm flipV="1">
          <a:off x="21323300" y="675386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27940</xdr:rowOff>
    </xdr:from>
    <xdr:to>
      <xdr:col>107</xdr:col>
      <xdr:colOff>101600</xdr:colOff>
      <xdr:row>39</xdr:row>
      <xdr:rowOff>129540</xdr:rowOff>
    </xdr:to>
    <xdr:sp macro="" textlink="">
      <xdr:nvSpPr>
        <xdr:cNvPr id="498" name="楕円 497">
          <a:extLst>
            <a:ext uri="{FF2B5EF4-FFF2-40B4-BE49-F238E27FC236}">
              <a16:creationId xmlns:a16="http://schemas.microsoft.com/office/drawing/2014/main" id="{82F1B121-15E0-488C-B7F8-AD99F33CC5BC}"/>
            </a:ext>
          </a:extLst>
        </xdr:cNvPr>
        <xdr:cNvSpPr/>
      </xdr:nvSpPr>
      <xdr:spPr>
        <a:xfrm>
          <a:off x="203835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73660</xdr:rowOff>
    </xdr:from>
    <xdr:to>
      <xdr:col>111</xdr:col>
      <xdr:colOff>177800</xdr:colOff>
      <xdr:row>39</xdr:row>
      <xdr:rowOff>78740</xdr:rowOff>
    </xdr:to>
    <xdr:cxnSp macro="">
      <xdr:nvCxnSpPr>
        <xdr:cNvPr id="499" name="直線コネクタ 498">
          <a:extLst>
            <a:ext uri="{FF2B5EF4-FFF2-40B4-BE49-F238E27FC236}">
              <a16:creationId xmlns:a16="http://schemas.microsoft.com/office/drawing/2014/main" id="{122BF27C-E566-4B38-9D44-F855D9E0A4B5}"/>
            </a:ext>
          </a:extLst>
        </xdr:cNvPr>
        <xdr:cNvCxnSpPr/>
      </xdr:nvCxnSpPr>
      <xdr:spPr>
        <a:xfrm flipV="1">
          <a:off x="20434300" y="676021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30480</xdr:rowOff>
    </xdr:from>
    <xdr:to>
      <xdr:col>102</xdr:col>
      <xdr:colOff>165100</xdr:colOff>
      <xdr:row>39</xdr:row>
      <xdr:rowOff>132080</xdr:rowOff>
    </xdr:to>
    <xdr:sp macro="" textlink="">
      <xdr:nvSpPr>
        <xdr:cNvPr id="500" name="楕円 499">
          <a:extLst>
            <a:ext uri="{FF2B5EF4-FFF2-40B4-BE49-F238E27FC236}">
              <a16:creationId xmlns:a16="http://schemas.microsoft.com/office/drawing/2014/main" id="{A05F283F-F9A6-41C2-88C8-D833DE886EB7}"/>
            </a:ext>
          </a:extLst>
        </xdr:cNvPr>
        <xdr:cNvSpPr/>
      </xdr:nvSpPr>
      <xdr:spPr>
        <a:xfrm>
          <a:off x="19494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78740</xdr:rowOff>
    </xdr:from>
    <xdr:to>
      <xdr:col>107</xdr:col>
      <xdr:colOff>50800</xdr:colOff>
      <xdr:row>39</xdr:row>
      <xdr:rowOff>81280</xdr:rowOff>
    </xdr:to>
    <xdr:cxnSp macro="">
      <xdr:nvCxnSpPr>
        <xdr:cNvPr id="501" name="直線コネクタ 500">
          <a:extLst>
            <a:ext uri="{FF2B5EF4-FFF2-40B4-BE49-F238E27FC236}">
              <a16:creationId xmlns:a16="http://schemas.microsoft.com/office/drawing/2014/main" id="{DEFA3DEB-9BBA-4F94-BB2D-0D102AA4465B}"/>
            </a:ext>
          </a:extLst>
        </xdr:cNvPr>
        <xdr:cNvCxnSpPr/>
      </xdr:nvCxnSpPr>
      <xdr:spPr>
        <a:xfrm flipV="1">
          <a:off x="19545300" y="67652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39370</xdr:rowOff>
    </xdr:from>
    <xdr:to>
      <xdr:col>98</xdr:col>
      <xdr:colOff>38100</xdr:colOff>
      <xdr:row>39</xdr:row>
      <xdr:rowOff>140970</xdr:rowOff>
    </xdr:to>
    <xdr:sp macro="" textlink="">
      <xdr:nvSpPr>
        <xdr:cNvPr id="502" name="楕円 501">
          <a:extLst>
            <a:ext uri="{FF2B5EF4-FFF2-40B4-BE49-F238E27FC236}">
              <a16:creationId xmlns:a16="http://schemas.microsoft.com/office/drawing/2014/main" id="{086CB222-F6D6-4CF9-8A1D-AF02888F3542}"/>
            </a:ext>
          </a:extLst>
        </xdr:cNvPr>
        <xdr:cNvSpPr/>
      </xdr:nvSpPr>
      <xdr:spPr>
        <a:xfrm>
          <a:off x="18605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81280</xdr:rowOff>
    </xdr:from>
    <xdr:to>
      <xdr:col>102</xdr:col>
      <xdr:colOff>114300</xdr:colOff>
      <xdr:row>39</xdr:row>
      <xdr:rowOff>90170</xdr:rowOff>
    </xdr:to>
    <xdr:cxnSp macro="">
      <xdr:nvCxnSpPr>
        <xdr:cNvPr id="503" name="直線コネクタ 502">
          <a:extLst>
            <a:ext uri="{FF2B5EF4-FFF2-40B4-BE49-F238E27FC236}">
              <a16:creationId xmlns:a16="http://schemas.microsoft.com/office/drawing/2014/main" id="{009C441A-42C0-4D87-8A79-CDB2F01DD41E}"/>
            </a:ext>
          </a:extLst>
        </xdr:cNvPr>
        <xdr:cNvCxnSpPr/>
      </xdr:nvCxnSpPr>
      <xdr:spPr>
        <a:xfrm flipV="1">
          <a:off x="18656300" y="67678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2F7AEE93-7CC5-4295-8240-74A901736FE8}"/>
            </a:ext>
          </a:extLst>
        </xdr:cNvPr>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840E68FB-A449-4FD0-BF6D-20838AC21755}"/>
            </a:ext>
          </a:extLst>
        </xdr:cNvPr>
        <xdr:cNvSpPr txBox="1"/>
      </xdr:nvSpPr>
      <xdr:spPr>
        <a:xfrm>
          <a:off x="20199427" y="68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B5D08EAF-0EC4-4C3D-841F-840475B91DDA}"/>
            </a:ext>
          </a:extLst>
        </xdr:cNvPr>
        <xdr:cNvSpPr txBox="1"/>
      </xdr:nvSpPr>
      <xdr:spPr>
        <a:xfrm>
          <a:off x="19310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97E24BCC-EDAD-430A-8854-56CC4900A233}"/>
            </a:ext>
          </a:extLst>
        </xdr:cNvPr>
        <xdr:cNvSpPr txBox="1"/>
      </xdr:nvSpPr>
      <xdr:spPr>
        <a:xfrm>
          <a:off x="18421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140987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4D7DEFF0-B0D0-45A2-AFE0-3B0A73AA30DD}"/>
            </a:ext>
          </a:extLst>
        </xdr:cNvPr>
        <xdr:cNvSpPr txBox="1"/>
      </xdr:nvSpPr>
      <xdr:spPr>
        <a:xfrm>
          <a:off x="210757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146067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39C4265-A6DA-4F23-8BE7-EAA4DDAC511A}"/>
            </a:ext>
          </a:extLst>
        </xdr:cNvPr>
        <xdr:cNvSpPr txBox="1"/>
      </xdr:nvSpPr>
      <xdr:spPr>
        <a:xfrm>
          <a:off x="20199427" y="648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148607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3036EC44-3BF0-4BA9-A74D-FC7372E8A12F}"/>
            </a:ext>
          </a:extLst>
        </xdr:cNvPr>
        <xdr:cNvSpPr txBox="1"/>
      </xdr:nvSpPr>
      <xdr:spPr>
        <a:xfrm>
          <a:off x="19310427" y="649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157497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2B4F9AFB-0681-4580-A948-C4E9CA75078B}"/>
            </a:ext>
          </a:extLst>
        </xdr:cNvPr>
        <xdr:cNvSpPr txBox="1"/>
      </xdr:nvSpPr>
      <xdr:spPr>
        <a:xfrm>
          <a:off x="18421427" y="650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8B6D33B3-117B-4679-BF0D-B7249FB85F5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5A3BFABB-DB75-43B7-92A4-FD11EC5C699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F817D2BA-B93B-4BA9-9DB6-511AE6197F3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9112D880-A1E6-4662-9FC5-3679CCCAED9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F111A17-4044-44CF-8CC7-ADB8E0248F2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6437459C-40D4-4F12-88E1-0453688CE27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61ECFA6-0825-4293-A270-96113788A0A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32A8E761-9A38-4B79-B191-EC22E69209D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4A25D28C-2D06-4956-92C4-9FA8C7DC6F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A694E5AA-5314-42C8-8BFB-8FA68C6A6B7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44CFDB07-0EC2-482C-9548-97C6A0BD2AB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78584A1C-6F76-41DD-981E-74F800A1E2E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9C4FDCEA-AF1B-492E-9443-916F5CFAE55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8BE20528-F649-4A71-A3BA-DBEC46F3F5E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F3DA3D4A-A9A3-46F6-ABA8-83A700F628C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3A244F03-7948-4B16-9576-6FFD1392C7B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A004C4D-0132-46B2-AA18-C28E6F0F93F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939B78B2-EA21-4813-8F54-DFF992939FA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4B6A4439-5D07-47CC-A588-138D55166C0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357DB5C8-A849-4516-8A54-2A7E0AF691D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31D2218F-D281-4887-A9D6-24EBB443574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58A5995B-FC4F-4941-A3ED-E052A706A58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9596E437-7ED6-45B1-B614-E4C301E3FF9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94E33E1-58D0-4D48-9D73-E6F807F5CC8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E68F8549-9DBE-43C6-9A21-9BF3D83F7824}"/>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72CF2B9D-E07B-41B9-A546-E03C19473572}"/>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2AF2A472-2EF4-49DD-BBC9-6CFB7C1F6432}"/>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2C41CEDB-F3FA-40CC-9FD0-44F444657C1A}"/>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20C5930A-8883-45BE-8232-029EB0B9DA8B}"/>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400F1BFA-FB97-4DD2-977C-F7401774C808}"/>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598C45F4-88DE-412A-B51D-DA378AEF741B}"/>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BE62A0FB-C611-4484-AFB7-B249FDEB6774}"/>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315555B8-9344-412E-A450-878A2FC5608F}"/>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0BD49CFB-28B5-4697-A016-0C38C66C5851}"/>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5745ECB2-A215-424D-AF6E-EA5492817502}"/>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D16D126-C71D-49E0-AB07-B3581E18EC5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9F3A7B6-F775-45CB-B1E8-016C0B10065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653A3C1-998D-4FCA-B9E6-9159534CAF0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F17696D-CBD8-4A5A-A2F4-319CBA71FC6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C7C4C8F-BE0F-4A8D-826B-CA70E890555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552" name="楕円 551">
          <a:extLst>
            <a:ext uri="{FF2B5EF4-FFF2-40B4-BE49-F238E27FC236}">
              <a16:creationId xmlns:a16="http://schemas.microsoft.com/office/drawing/2014/main" id="{97D16A5A-E791-4161-B8BD-47C5C1DB9C31}"/>
            </a:ext>
          </a:extLst>
        </xdr:cNvPr>
        <xdr:cNvSpPr/>
      </xdr:nvSpPr>
      <xdr:spPr>
        <a:xfrm>
          <a:off x="16268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99077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1046B353-E191-46DC-82EF-06AD7CD43AA0}"/>
            </a:ext>
          </a:extLst>
        </xdr:cNvPr>
        <xdr:cNvSpPr txBox="1"/>
      </xdr:nvSpPr>
      <xdr:spPr>
        <a:xfrm>
          <a:off x="16357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65405</xdr:rowOff>
    </xdr:from>
    <xdr:to>
      <xdr:col>81</xdr:col>
      <xdr:colOff>101600</xdr:colOff>
      <xdr:row>60</xdr:row>
      <xdr:rowOff>167005</xdr:rowOff>
    </xdr:to>
    <xdr:sp macro="" textlink="">
      <xdr:nvSpPr>
        <xdr:cNvPr id="554" name="楕円 553">
          <a:extLst>
            <a:ext uri="{FF2B5EF4-FFF2-40B4-BE49-F238E27FC236}">
              <a16:creationId xmlns:a16="http://schemas.microsoft.com/office/drawing/2014/main" id="{FE11B2B9-F6F1-4AF8-9E90-6DBB43349DF0}"/>
            </a:ext>
          </a:extLst>
        </xdr:cNvPr>
        <xdr:cNvSpPr/>
      </xdr:nvSpPr>
      <xdr:spPr>
        <a:xfrm>
          <a:off x="15430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116205</xdr:rowOff>
    </xdr:from>
    <xdr:to>
      <xdr:col>85</xdr:col>
      <xdr:colOff>127000</xdr:colOff>
      <xdr:row>61</xdr:row>
      <xdr:rowOff>0</xdr:rowOff>
    </xdr:to>
    <xdr:cxnSp macro="">
      <xdr:nvCxnSpPr>
        <xdr:cNvPr id="555" name="直線コネクタ 554">
          <a:extLst>
            <a:ext uri="{FF2B5EF4-FFF2-40B4-BE49-F238E27FC236}">
              <a16:creationId xmlns:a16="http://schemas.microsoft.com/office/drawing/2014/main" id="{9F6AE2F5-9E16-44F2-80B7-5B0AFB2398D0}"/>
            </a:ext>
          </a:extLst>
        </xdr:cNvPr>
        <xdr:cNvCxnSpPr/>
      </xdr:nvCxnSpPr>
      <xdr:spPr>
        <a:xfrm>
          <a:off x="15481300" y="1040320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31115</xdr:rowOff>
    </xdr:from>
    <xdr:to>
      <xdr:col>76</xdr:col>
      <xdr:colOff>165100</xdr:colOff>
      <xdr:row>60</xdr:row>
      <xdr:rowOff>132715</xdr:rowOff>
    </xdr:to>
    <xdr:sp macro="" textlink="">
      <xdr:nvSpPr>
        <xdr:cNvPr id="556" name="楕円 555">
          <a:extLst>
            <a:ext uri="{FF2B5EF4-FFF2-40B4-BE49-F238E27FC236}">
              <a16:creationId xmlns:a16="http://schemas.microsoft.com/office/drawing/2014/main" id="{AE9E4D94-56DD-41F7-881E-5DD6934A9945}"/>
            </a:ext>
          </a:extLst>
        </xdr:cNvPr>
        <xdr:cNvSpPr/>
      </xdr:nvSpPr>
      <xdr:spPr>
        <a:xfrm>
          <a:off x="14541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81915</xdr:rowOff>
    </xdr:from>
    <xdr:to>
      <xdr:col>81</xdr:col>
      <xdr:colOff>50800</xdr:colOff>
      <xdr:row>60</xdr:row>
      <xdr:rowOff>116205</xdr:rowOff>
    </xdr:to>
    <xdr:cxnSp macro="">
      <xdr:nvCxnSpPr>
        <xdr:cNvPr id="557" name="直線コネクタ 556">
          <a:extLst>
            <a:ext uri="{FF2B5EF4-FFF2-40B4-BE49-F238E27FC236}">
              <a16:creationId xmlns:a16="http://schemas.microsoft.com/office/drawing/2014/main" id="{354B65D2-AF79-42EE-BDB4-F26FA0F9D7D2}"/>
            </a:ext>
          </a:extLst>
        </xdr:cNvPr>
        <xdr:cNvCxnSpPr/>
      </xdr:nvCxnSpPr>
      <xdr:spPr>
        <a:xfrm>
          <a:off x="14592300" y="103689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31115</xdr:rowOff>
    </xdr:from>
    <xdr:to>
      <xdr:col>72</xdr:col>
      <xdr:colOff>38100</xdr:colOff>
      <xdr:row>60</xdr:row>
      <xdr:rowOff>132715</xdr:rowOff>
    </xdr:to>
    <xdr:sp macro="" textlink="">
      <xdr:nvSpPr>
        <xdr:cNvPr id="558" name="楕円 557">
          <a:extLst>
            <a:ext uri="{FF2B5EF4-FFF2-40B4-BE49-F238E27FC236}">
              <a16:creationId xmlns:a16="http://schemas.microsoft.com/office/drawing/2014/main" id="{CECB780D-F449-4BF3-B4C2-B19609280BE6}"/>
            </a:ext>
          </a:extLst>
        </xdr:cNvPr>
        <xdr:cNvSpPr/>
      </xdr:nvSpPr>
      <xdr:spPr>
        <a:xfrm>
          <a:off x="13652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81915</xdr:rowOff>
    </xdr:from>
    <xdr:to>
      <xdr:col>76</xdr:col>
      <xdr:colOff>114300</xdr:colOff>
      <xdr:row>60</xdr:row>
      <xdr:rowOff>81915</xdr:rowOff>
    </xdr:to>
    <xdr:cxnSp macro="">
      <xdr:nvCxnSpPr>
        <xdr:cNvPr id="559" name="直線コネクタ 558">
          <a:extLst>
            <a:ext uri="{FF2B5EF4-FFF2-40B4-BE49-F238E27FC236}">
              <a16:creationId xmlns:a16="http://schemas.microsoft.com/office/drawing/2014/main" id="{DD93955C-659D-46B3-8FE7-8D46E211F4F0}"/>
            </a:ext>
          </a:extLst>
        </xdr:cNvPr>
        <xdr:cNvCxnSpPr/>
      </xdr:nvCxnSpPr>
      <xdr:spPr>
        <a:xfrm>
          <a:off x="13703300" y="10368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33020</xdr:rowOff>
    </xdr:from>
    <xdr:to>
      <xdr:col>67</xdr:col>
      <xdr:colOff>101600</xdr:colOff>
      <xdr:row>59</xdr:row>
      <xdr:rowOff>134620</xdr:rowOff>
    </xdr:to>
    <xdr:sp macro="" textlink="">
      <xdr:nvSpPr>
        <xdr:cNvPr id="560" name="楕円 559">
          <a:extLst>
            <a:ext uri="{FF2B5EF4-FFF2-40B4-BE49-F238E27FC236}">
              <a16:creationId xmlns:a16="http://schemas.microsoft.com/office/drawing/2014/main" id="{C5F361D6-B2F7-4E43-B3E2-BCAA0B74B211}"/>
            </a:ext>
          </a:extLst>
        </xdr:cNvPr>
        <xdr:cNvSpPr/>
      </xdr:nvSpPr>
      <xdr:spPr>
        <a:xfrm>
          <a:off x="12763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83820</xdr:rowOff>
    </xdr:from>
    <xdr:to>
      <xdr:col>71</xdr:col>
      <xdr:colOff>177800</xdr:colOff>
      <xdr:row>60</xdr:row>
      <xdr:rowOff>81915</xdr:rowOff>
    </xdr:to>
    <xdr:cxnSp macro="">
      <xdr:nvCxnSpPr>
        <xdr:cNvPr id="561" name="直線コネクタ 560">
          <a:extLst>
            <a:ext uri="{FF2B5EF4-FFF2-40B4-BE49-F238E27FC236}">
              <a16:creationId xmlns:a16="http://schemas.microsoft.com/office/drawing/2014/main" id="{4BFA6742-A886-404D-A2CA-3EE5EA8919B8}"/>
            </a:ext>
          </a:extLst>
        </xdr:cNvPr>
        <xdr:cNvCxnSpPr/>
      </xdr:nvCxnSpPr>
      <xdr:spPr>
        <a:xfrm>
          <a:off x="12814300" y="10199370"/>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a16="http://schemas.microsoft.com/office/drawing/2014/main" id="{9C3A7CE0-B834-4AC0-965F-64BACF828715}"/>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a:extLst>
            <a:ext uri="{FF2B5EF4-FFF2-40B4-BE49-F238E27FC236}">
              <a16:creationId xmlns:a16="http://schemas.microsoft.com/office/drawing/2014/main" id="{977743BE-96A6-4BBA-82D3-3CD049CF6553}"/>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a:extLst>
            <a:ext uri="{FF2B5EF4-FFF2-40B4-BE49-F238E27FC236}">
              <a16:creationId xmlns:a16="http://schemas.microsoft.com/office/drawing/2014/main" id="{3F65A066-5165-4A5C-8A32-0EB9B5541224}"/>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5" name="n_4aveValue【学校施設】&#10;有形固定資産減価償却率">
          <a:extLst>
            <a:ext uri="{FF2B5EF4-FFF2-40B4-BE49-F238E27FC236}">
              <a16:creationId xmlns:a16="http://schemas.microsoft.com/office/drawing/2014/main" id="{B391894F-95CB-4D7C-987D-AADEB45798D8}"/>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158132</xdr:rowOff>
    </xdr:from>
    <xdr:ext cx="405111" cy="259045"/>
    <xdr:sp macro="" textlink="">
      <xdr:nvSpPr>
        <xdr:cNvPr id="566" name="n_1mainValue【学校施設】&#10;有形固定資産減価償却率">
          <a:extLst>
            <a:ext uri="{FF2B5EF4-FFF2-40B4-BE49-F238E27FC236}">
              <a16:creationId xmlns:a16="http://schemas.microsoft.com/office/drawing/2014/main" id="{50BA0275-FD80-4DF9-8BAD-C3892C19E828}"/>
            </a:ext>
          </a:extLst>
        </xdr:cNvPr>
        <xdr:cNvSpPr txBox="1"/>
      </xdr:nvSpPr>
      <xdr:spPr>
        <a:xfrm>
          <a:off x="15266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123842</xdr:rowOff>
    </xdr:from>
    <xdr:ext cx="405111" cy="259045"/>
    <xdr:sp macro="" textlink="">
      <xdr:nvSpPr>
        <xdr:cNvPr id="567" name="n_2mainValue【学校施設】&#10;有形固定資産減価償却率">
          <a:extLst>
            <a:ext uri="{FF2B5EF4-FFF2-40B4-BE49-F238E27FC236}">
              <a16:creationId xmlns:a16="http://schemas.microsoft.com/office/drawing/2014/main" id="{53404DC4-7986-42CD-8102-C94BDD81D1AC}"/>
            </a:ext>
          </a:extLst>
        </xdr:cNvPr>
        <xdr:cNvSpPr txBox="1"/>
      </xdr:nvSpPr>
      <xdr:spPr>
        <a:xfrm>
          <a:off x="14389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568" name="n_3mainValue【学校施設】&#10;有形固定資産減価償却率">
          <a:extLst>
            <a:ext uri="{FF2B5EF4-FFF2-40B4-BE49-F238E27FC236}">
              <a16:creationId xmlns:a16="http://schemas.microsoft.com/office/drawing/2014/main" id="{87FD6CF9-74EA-473C-A8EE-7E9815675EF2}"/>
            </a:ext>
          </a:extLst>
        </xdr:cNvPr>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151147</xdr:rowOff>
    </xdr:from>
    <xdr:ext cx="405111" cy="259045"/>
    <xdr:sp macro="" textlink="">
      <xdr:nvSpPr>
        <xdr:cNvPr id="569" name="n_4mainValue【学校施設】&#10;有形固定資産減価償却率">
          <a:extLst>
            <a:ext uri="{FF2B5EF4-FFF2-40B4-BE49-F238E27FC236}">
              <a16:creationId xmlns:a16="http://schemas.microsoft.com/office/drawing/2014/main" id="{93538AED-60DD-4AB4-8E34-882D8879B8FB}"/>
            </a:ext>
          </a:extLst>
        </xdr:cNvPr>
        <xdr:cNvSpPr txBox="1"/>
      </xdr:nvSpPr>
      <xdr:spPr>
        <a:xfrm>
          <a:off x="12611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73080DFC-6548-4056-9FD9-74D03D2074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A70CC03A-8A3A-41A2-A5F5-9EEE2E1120B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37E4C8D5-AD2B-4B1F-BA41-851CFC43B85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FA82C72B-AB91-4DD5-A039-599D485A42A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39A9EACD-CD12-4AD8-9222-B1B6696F804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E2C1B444-4041-44E7-BAA9-E125856F77D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7B52A167-F9B2-4D15-9A74-59655564C36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E32A61A0-292D-45BC-8F05-5D8CE802AEA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83751AE5-BD30-4813-BD64-EAFD709D897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F117B3F7-EA96-4F9F-81BB-B682F5ED917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5D38E3AB-74D8-4946-A487-0E570819F7F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D68B6226-7C20-4065-8F4E-F0E9327EEC3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FBD445D5-D841-4D16-9D6C-9D4FC3B6738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4EA8F6E7-8C50-4BA1-8359-F3F0BFBC8BF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630F4F1E-B7C7-4D03-800A-55A0748C6C8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7BE30A5F-8F3E-44DD-ACF9-6F9FA53B007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17D722F1-F466-4C6C-B239-71E077F456E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7971BDAC-6522-4FAE-8B54-171E509D5FE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F530F27E-CCFD-4996-B1D5-4CD09F6F558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665F6871-9276-4513-A7D9-0B8691AFB70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7436C980-18EC-4735-A3A8-2655135B95C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85640B04-12D8-4777-BA26-43A8A1F6AB6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D15A8FDA-3820-4273-A726-08C343BE13F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F3383EDC-69A0-4B0E-A96E-67F22604ABE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1194E49B-C063-4AE5-9979-61AF5870252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4E6526E0-490D-4EAD-BC8F-B172B6383D4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A8567653-1E6F-406C-BF15-BDD18FB403E8}"/>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FCAAC9C2-3836-46D7-B9C3-B560DA21EF68}"/>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420B4C49-092A-4D57-BF1A-7D774CD6382D}"/>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FE8186F7-492C-40AF-BEAF-6790EF9CF8A0}"/>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F9431C89-33C3-42A8-88CB-79568389892D}"/>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98379E22-84E6-4397-86AD-98761EC093C8}"/>
            </a:ext>
          </a:extLst>
        </xdr:cNvPr>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B5030B1E-20FB-4D81-B0C8-97CC198B3F2C}"/>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5F11DBE6-312F-4641-9D89-CA738942EB26}"/>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DC6998D2-7BEF-417E-A4EE-2E471D9CBDEC}"/>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6157BB76-41FF-4BFE-9284-DB809675215C}"/>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DED59A80-09BD-440F-B279-CCD2E0DA233B}"/>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199AA53-CD3D-4106-B5C0-8D256166930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8A05E38-5362-4860-AADA-0671C2BA5B9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BAE5838-2236-408C-8E12-6006C6B452D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1AEB60BC-D358-4D48-9420-4738F292EE8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1BEE4F72-89C6-4976-8E32-576F5D6EB6B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24638</xdr:rowOff>
    </xdr:from>
    <xdr:to>
      <xdr:col>116</xdr:col>
      <xdr:colOff>114300</xdr:colOff>
      <xdr:row>62</xdr:row>
      <xdr:rowOff>126238</xdr:rowOff>
    </xdr:to>
    <xdr:sp macro="" textlink="">
      <xdr:nvSpPr>
        <xdr:cNvPr id="612" name="楕円 611">
          <a:extLst>
            <a:ext uri="{FF2B5EF4-FFF2-40B4-BE49-F238E27FC236}">
              <a16:creationId xmlns:a16="http://schemas.microsoft.com/office/drawing/2014/main" id="{71551BC6-97B2-42D0-93A3-68790B84E0E1}"/>
            </a:ext>
          </a:extLst>
        </xdr:cNvPr>
        <xdr:cNvSpPr/>
      </xdr:nvSpPr>
      <xdr:spPr>
        <a:xfrm>
          <a:off x="221107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3065</xdr:rowOff>
    </xdr:from>
    <xdr:ext cx="469744" cy="259045"/>
    <xdr:sp macro="" textlink="">
      <xdr:nvSpPr>
        <xdr:cNvPr id="613" name="【学校施設】&#10;一人当たり面積該当値テキスト">
          <a:extLst>
            <a:ext uri="{FF2B5EF4-FFF2-40B4-BE49-F238E27FC236}">
              <a16:creationId xmlns:a16="http://schemas.microsoft.com/office/drawing/2014/main" id="{8220F2F7-F747-4667-97DF-7694AEC3CFF5}"/>
            </a:ext>
          </a:extLst>
        </xdr:cNvPr>
        <xdr:cNvSpPr txBox="1"/>
      </xdr:nvSpPr>
      <xdr:spPr>
        <a:xfrm>
          <a:off x="22199600" y="1063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34761</xdr:rowOff>
    </xdr:from>
    <xdr:to>
      <xdr:col>112</xdr:col>
      <xdr:colOff>38100</xdr:colOff>
      <xdr:row>62</xdr:row>
      <xdr:rowOff>136361</xdr:rowOff>
    </xdr:to>
    <xdr:sp macro="" textlink="">
      <xdr:nvSpPr>
        <xdr:cNvPr id="614" name="楕円 613">
          <a:extLst>
            <a:ext uri="{FF2B5EF4-FFF2-40B4-BE49-F238E27FC236}">
              <a16:creationId xmlns:a16="http://schemas.microsoft.com/office/drawing/2014/main" id="{95DF30B0-5C0D-40C1-8F5C-03B046F520F2}"/>
            </a:ext>
          </a:extLst>
        </xdr:cNvPr>
        <xdr:cNvSpPr/>
      </xdr:nvSpPr>
      <xdr:spPr>
        <a:xfrm>
          <a:off x="21272500" y="106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75438</xdr:rowOff>
    </xdr:from>
    <xdr:to>
      <xdr:col>116</xdr:col>
      <xdr:colOff>63500</xdr:colOff>
      <xdr:row>62</xdr:row>
      <xdr:rowOff>85561</xdr:rowOff>
    </xdr:to>
    <xdr:cxnSp macro="">
      <xdr:nvCxnSpPr>
        <xdr:cNvPr id="615" name="直線コネクタ 614">
          <a:extLst>
            <a:ext uri="{FF2B5EF4-FFF2-40B4-BE49-F238E27FC236}">
              <a16:creationId xmlns:a16="http://schemas.microsoft.com/office/drawing/2014/main" id="{4438B84E-69E8-4645-B900-640194D87EDB}"/>
            </a:ext>
          </a:extLst>
        </xdr:cNvPr>
        <xdr:cNvCxnSpPr/>
      </xdr:nvCxnSpPr>
      <xdr:spPr>
        <a:xfrm flipV="1">
          <a:off x="21323300" y="10705338"/>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41620</xdr:rowOff>
    </xdr:from>
    <xdr:to>
      <xdr:col>107</xdr:col>
      <xdr:colOff>101600</xdr:colOff>
      <xdr:row>62</xdr:row>
      <xdr:rowOff>143220</xdr:rowOff>
    </xdr:to>
    <xdr:sp macro="" textlink="">
      <xdr:nvSpPr>
        <xdr:cNvPr id="616" name="楕円 615">
          <a:extLst>
            <a:ext uri="{FF2B5EF4-FFF2-40B4-BE49-F238E27FC236}">
              <a16:creationId xmlns:a16="http://schemas.microsoft.com/office/drawing/2014/main" id="{FB60B73A-278E-4943-A44F-0F036AFF0325}"/>
            </a:ext>
          </a:extLst>
        </xdr:cNvPr>
        <xdr:cNvSpPr/>
      </xdr:nvSpPr>
      <xdr:spPr>
        <a:xfrm>
          <a:off x="20383500" y="106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85561</xdr:rowOff>
    </xdr:from>
    <xdr:to>
      <xdr:col>111</xdr:col>
      <xdr:colOff>177800</xdr:colOff>
      <xdr:row>62</xdr:row>
      <xdr:rowOff>92420</xdr:rowOff>
    </xdr:to>
    <xdr:cxnSp macro="">
      <xdr:nvCxnSpPr>
        <xdr:cNvPr id="617" name="直線コネクタ 616">
          <a:extLst>
            <a:ext uri="{FF2B5EF4-FFF2-40B4-BE49-F238E27FC236}">
              <a16:creationId xmlns:a16="http://schemas.microsoft.com/office/drawing/2014/main" id="{3F8964CF-4396-4D44-9D37-67A486D2D4F5}"/>
            </a:ext>
          </a:extLst>
        </xdr:cNvPr>
        <xdr:cNvCxnSpPr/>
      </xdr:nvCxnSpPr>
      <xdr:spPr>
        <a:xfrm flipV="1">
          <a:off x="20434300" y="1071546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45538</xdr:rowOff>
    </xdr:from>
    <xdr:to>
      <xdr:col>102</xdr:col>
      <xdr:colOff>165100</xdr:colOff>
      <xdr:row>62</xdr:row>
      <xdr:rowOff>147138</xdr:rowOff>
    </xdr:to>
    <xdr:sp macro="" textlink="">
      <xdr:nvSpPr>
        <xdr:cNvPr id="618" name="楕円 617">
          <a:extLst>
            <a:ext uri="{FF2B5EF4-FFF2-40B4-BE49-F238E27FC236}">
              <a16:creationId xmlns:a16="http://schemas.microsoft.com/office/drawing/2014/main" id="{3DE42202-25EF-4ACF-90FE-07433758186E}"/>
            </a:ext>
          </a:extLst>
        </xdr:cNvPr>
        <xdr:cNvSpPr/>
      </xdr:nvSpPr>
      <xdr:spPr>
        <a:xfrm>
          <a:off x="19494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92420</xdr:rowOff>
    </xdr:from>
    <xdr:to>
      <xdr:col>107</xdr:col>
      <xdr:colOff>50800</xdr:colOff>
      <xdr:row>62</xdr:row>
      <xdr:rowOff>96338</xdr:rowOff>
    </xdr:to>
    <xdr:cxnSp macro="">
      <xdr:nvCxnSpPr>
        <xdr:cNvPr id="619" name="直線コネクタ 618">
          <a:extLst>
            <a:ext uri="{FF2B5EF4-FFF2-40B4-BE49-F238E27FC236}">
              <a16:creationId xmlns:a16="http://schemas.microsoft.com/office/drawing/2014/main" id="{3E125B09-98BE-4CA2-AA4F-C1E4585F9E82}"/>
            </a:ext>
          </a:extLst>
        </xdr:cNvPr>
        <xdr:cNvCxnSpPr/>
      </xdr:nvCxnSpPr>
      <xdr:spPr>
        <a:xfrm flipV="1">
          <a:off x="19545300" y="1072232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59255</xdr:rowOff>
    </xdr:from>
    <xdr:to>
      <xdr:col>98</xdr:col>
      <xdr:colOff>38100</xdr:colOff>
      <xdr:row>62</xdr:row>
      <xdr:rowOff>160855</xdr:rowOff>
    </xdr:to>
    <xdr:sp macro="" textlink="">
      <xdr:nvSpPr>
        <xdr:cNvPr id="620" name="楕円 619">
          <a:extLst>
            <a:ext uri="{FF2B5EF4-FFF2-40B4-BE49-F238E27FC236}">
              <a16:creationId xmlns:a16="http://schemas.microsoft.com/office/drawing/2014/main" id="{B384F367-2578-4F18-BDCD-4115472C6303}"/>
            </a:ext>
          </a:extLst>
        </xdr:cNvPr>
        <xdr:cNvSpPr/>
      </xdr:nvSpPr>
      <xdr:spPr>
        <a:xfrm>
          <a:off x="18605500" y="106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96338</xdr:rowOff>
    </xdr:from>
    <xdr:to>
      <xdr:col>102</xdr:col>
      <xdr:colOff>114300</xdr:colOff>
      <xdr:row>62</xdr:row>
      <xdr:rowOff>110055</xdr:rowOff>
    </xdr:to>
    <xdr:cxnSp macro="">
      <xdr:nvCxnSpPr>
        <xdr:cNvPr id="621" name="直線コネクタ 620">
          <a:extLst>
            <a:ext uri="{FF2B5EF4-FFF2-40B4-BE49-F238E27FC236}">
              <a16:creationId xmlns:a16="http://schemas.microsoft.com/office/drawing/2014/main" id="{52D9F565-E88A-4D87-ADDE-7A2E3156562E}"/>
            </a:ext>
          </a:extLst>
        </xdr:cNvPr>
        <xdr:cNvCxnSpPr/>
      </xdr:nvCxnSpPr>
      <xdr:spPr>
        <a:xfrm flipV="1">
          <a:off x="18656300" y="1072623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a:extLst>
            <a:ext uri="{FF2B5EF4-FFF2-40B4-BE49-F238E27FC236}">
              <a16:creationId xmlns:a16="http://schemas.microsoft.com/office/drawing/2014/main" id="{F3349793-A454-4EAA-92A7-5609C7DD463B}"/>
            </a:ext>
          </a:extLst>
        </xdr:cNvPr>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a:extLst>
            <a:ext uri="{FF2B5EF4-FFF2-40B4-BE49-F238E27FC236}">
              <a16:creationId xmlns:a16="http://schemas.microsoft.com/office/drawing/2014/main" id="{DF133B33-C14F-4D1A-8447-013D05C14D89}"/>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a:extLst>
            <a:ext uri="{FF2B5EF4-FFF2-40B4-BE49-F238E27FC236}">
              <a16:creationId xmlns:a16="http://schemas.microsoft.com/office/drawing/2014/main" id="{1450E198-3E5A-4F62-B742-D397E9FB2209}"/>
            </a:ext>
          </a:extLst>
        </xdr:cNvPr>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a:extLst>
            <a:ext uri="{FF2B5EF4-FFF2-40B4-BE49-F238E27FC236}">
              <a16:creationId xmlns:a16="http://schemas.microsoft.com/office/drawing/2014/main" id="{251FDF3A-3667-4899-9C2E-0AC5C3BFB375}"/>
            </a:ext>
          </a:extLst>
        </xdr:cNvPr>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127488</xdr:rowOff>
    </xdr:from>
    <xdr:ext cx="469744" cy="259045"/>
    <xdr:sp macro="" textlink="">
      <xdr:nvSpPr>
        <xdr:cNvPr id="626" name="n_1mainValue【学校施設】&#10;一人当たり面積">
          <a:extLst>
            <a:ext uri="{FF2B5EF4-FFF2-40B4-BE49-F238E27FC236}">
              <a16:creationId xmlns:a16="http://schemas.microsoft.com/office/drawing/2014/main" id="{5707CCCF-D305-4A25-98C1-622523B7D67F}"/>
            </a:ext>
          </a:extLst>
        </xdr:cNvPr>
        <xdr:cNvSpPr txBox="1"/>
      </xdr:nvSpPr>
      <xdr:spPr>
        <a:xfrm>
          <a:off x="21075727" y="107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134347</xdr:rowOff>
    </xdr:from>
    <xdr:ext cx="469744" cy="259045"/>
    <xdr:sp macro="" textlink="">
      <xdr:nvSpPr>
        <xdr:cNvPr id="627" name="n_2mainValue【学校施設】&#10;一人当たり面積">
          <a:extLst>
            <a:ext uri="{FF2B5EF4-FFF2-40B4-BE49-F238E27FC236}">
              <a16:creationId xmlns:a16="http://schemas.microsoft.com/office/drawing/2014/main" id="{F3E2E868-9A48-4061-BEEF-C96400D44CDA}"/>
            </a:ext>
          </a:extLst>
        </xdr:cNvPr>
        <xdr:cNvSpPr txBox="1"/>
      </xdr:nvSpPr>
      <xdr:spPr>
        <a:xfrm>
          <a:off x="20199427" y="1076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138265</xdr:rowOff>
    </xdr:from>
    <xdr:ext cx="469744" cy="259045"/>
    <xdr:sp macro="" textlink="">
      <xdr:nvSpPr>
        <xdr:cNvPr id="628" name="n_3mainValue【学校施設】&#10;一人当たり面積">
          <a:extLst>
            <a:ext uri="{FF2B5EF4-FFF2-40B4-BE49-F238E27FC236}">
              <a16:creationId xmlns:a16="http://schemas.microsoft.com/office/drawing/2014/main" id="{C6D18311-A91B-4152-B44A-44C2F3681FA3}"/>
            </a:ext>
          </a:extLst>
        </xdr:cNvPr>
        <xdr:cNvSpPr txBox="1"/>
      </xdr:nvSpPr>
      <xdr:spPr>
        <a:xfrm>
          <a:off x="19310427" y="107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151982</xdr:rowOff>
    </xdr:from>
    <xdr:ext cx="469744" cy="259045"/>
    <xdr:sp macro="" textlink="">
      <xdr:nvSpPr>
        <xdr:cNvPr id="629" name="n_4mainValue【学校施設】&#10;一人当たり面積">
          <a:extLst>
            <a:ext uri="{FF2B5EF4-FFF2-40B4-BE49-F238E27FC236}">
              <a16:creationId xmlns:a16="http://schemas.microsoft.com/office/drawing/2014/main" id="{E52929DC-5AC5-4F5C-A5E2-4BBC44C878B0}"/>
            </a:ext>
          </a:extLst>
        </xdr:cNvPr>
        <xdr:cNvSpPr txBox="1"/>
      </xdr:nvSpPr>
      <xdr:spPr>
        <a:xfrm>
          <a:off x="18421427" y="1078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B24C4217-4DE7-40FE-A320-C019490C42C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627453DF-841F-49E3-8DB1-2EE59340912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3841A82D-EBD1-4DF1-94B6-A6CD5314307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D6F2BAB9-72E7-4004-92DC-044D52D52B8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AAEFBA42-EEF5-4032-B800-E058E6266F3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A6BEA099-C645-4B4B-AB47-D8916104B77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28525A34-FE7E-43F0-8CC7-4E5431C5A86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787FCFCA-DC49-4441-A8ED-5D72F40B2CE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528BE285-EE16-4149-8B9F-26180D9D793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1E2290A4-92DF-412D-9D56-80482AD2489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1E5D0378-EC44-46EE-899F-9CCC908BACF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D6480C56-EF15-419A-813F-708AACD2F44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8CA34D74-6FF3-470D-8557-539522590AA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780E91B5-F5A3-4212-8A74-F4A1C0392A6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1A390C9B-F949-46A0-B43C-7E269946A53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CC34AE93-D607-4F90-8948-6EF6E417901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BC271DF7-F588-44A5-B9B6-42CF62590F6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0084F4D7-70A1-4389-8FB8-C471D3FE245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69E03616-1E5F-48B1-83F8-376895A452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507F18FE-0E71-4292-91D1-EC2D6B70A19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6ED44BB6-12A1-459D-A425-E46CBA173D7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252ED33C-3702-4CD0-AE77-806AB6614EA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3BD19FC2-B096-4C8B-AD5F-3AD6BF30F6A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D43F232F-FEBC-438F-9B54-131FCB1D90F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6ED99F6F-A97B-4A8F-8C63-4E83D263AEF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F25CAD08-E242-453B-9B19-DCB8307DB9A3}"/>
            </a:ext>
          </a:extLst>
        </xdr:cNvPr>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3AC2C967-1999-44AF-9C89-DFCD7648A92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37B424CF-0696-4EA0-B1FF-3A6A3BFB81D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a:extLst>
            <a:ext uri="{FF2B5EF4-FFF2-40B4-BE49-F238E27FC236}">
              <a16:creationId xmlns:a16="http://schemas.microsoft.com/office/drawing/2014/main" id="{BB27007F-D8D0-4DD1-88CC-3A21F59382D6}"/>
            </a:ext>
          </a:extLst>
        </xdr:cNvPr>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a:extLst>
            <a:ext uri="{FF2B5EF4-FFF2-40B4-BE49-F238E27FC236}">
              <a16:creationId xmlns:a16="http://schemas.microsoft.com/office/drawing/2014/main" id="{7DD1FD94-A0A9-4F6E-B3DA-81ADDBC85221}"/>
            </a:ext>
          </a:extLst>
        </xdr:cNvPr>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60" name="【児童館】&#10;有形固定資産減価償却率平均値テキスト">
          <a:extLst>
            <a:ext uri="{FF2B5EF4-FFF2-40B4-BE49-F238E27FC236}">
              <a16:creationId xmlns:a16="http://schemas.microsoft.com/office/drawing/2014/main" id="{0A0F49D8-BA2E-44B6-9036-92E9BBDA8460}"/>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a:extLst>
            <a:ext uri="{FF2B5EF4-FFF2-40B4-BE49-F238E27FC236}">
              <a16:creationId xmlns:a16="http://schemas.microsoft.com/office/drawing/2014/main" id="{070C2E41-2F59-49E4-8071-5F2A89AED3A7}"/>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a:extLst>
            <a:ext uri="{FF2B5EF4-FFF2-40B4-BE49-F238E27FC236}">
              <a16:creationId xmlns:a16="http://schemas.microsoft.com/office/drawing/2014/main" id="{FF1220E8-242D-4FA9-86F5-A5C00DB38AF7}"/>
            </a:ext>
          </a:extLst>
        </xdr:cNvPr>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a:extLst>
            <a:ext uri="{FF2B5EF4-FFF2-40B4-BE49-F238E27FC236}">
              <a16:creationId xmlns:a16="http://schemas.microsoft.com/office/drawing/2014/main" id="{D477820E-C059-4F9F-9569-12604916A9BE}"/>
            </a:ext>
          </a:extLst>
        </xdr:cNvPr>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a:extLst>
            <a:ext uri="{FF2B5EF4-FFF2-40B4-BE49-F238E27FC236}">
              <a16:creationId xmlns:a16="http://schemas.microsoft.com/office/drawing/2014/main" id="{83FD8038-D8C6-4642-BE80-E95D2ABD1E12}"/>
            </a:ext>
          </a:extLst>
        </xdr:cNvPr>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a:extLst>
            <a:ext uri="{FF2B5EF4-FFF2-40B4-BE49-F238E27FC236}">
              <a16:creationId xmlns:a16="http://schemas.microsoft.com/office/drawing/2014/main" id="{F741D8BB-4001-4759-857A-A5890B59FD1A}"/>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E0AB253F-0226-4AE4-ACC0-60D4282D5A4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C296549E-954E-4DD1-86F7-975C7F5DC50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A9273761-E0B5-493F-B7A4-0222C5BF087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D5EC4482-86B6-44C0-BA8B-B5F32F82D69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669CE07B-74EA-4E50-989A-A1B530A4DA0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671" name="楕円 670">
          <a:extLst>
            <a:ext uri="{FF2B5EF4-FFF2-40B4-BE49-F238E27FC236}">
              <a16:creationId xmlns:a16="http://schemas.microsoft.com/office/drawing/2014/main" id="{E7A6E28B-1D3F-4002-86B8-D7D78AF38A32}"/>
            </a:ext>
          </a:extLst>
        </xdr:cNvPr>
        <xdr:cNvSpPr/>
      </xdr:nvSpPr>
      <xdr:spPr>
        <a:xfrm>
          <a:off x="16268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672" name="【児童館】&#10;有形固定資産減価償却率該当値テキスト">
          <a:extLst>
            <a:ext uri="{FF2B5EF4-FFF2-40B4-BE49-F238E27FC236}">
              <a16:creationId xmlns:a16="http://schemas.microsoft.com/office/drawing/2014/main" id="{9D3F5CCF-E050-4558-B399-EB728B2C74DF}"/>
            </a:ext>
          </a:extLst>
        </xdr:cNvPr>
        <xdr:cNvSpPr txBox="1"/>
      </xdr:nvSpPr>
      <xdr:spPr>
        <a:xfrm>
          <a:off x="16357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147320</xdr:rowOff>
    </xdr:from>
    <xdr:to>
      <xdr:col>81</xdr:col>
      <xdr:colOff>101600</xdr:colOff>
      <xdr:row>84</xdr:row>
      <xdr:rowOff>77470</xdr:rowOff>
    </xdr:to>
    <xdr:sp macro="" textlink="">
      <xdr:nvSpPr>
        <xdr:cNvPr id="673" name="楕円 672">
          <a:extLst>
            <a:ext uri="{FF2B5EF4-FFF2-40B4-BE49-F238E27FC236}">
              <a16:creationId xmlns:a16="http://schemas.microsoft.com/office/drawing/2014/main" id="{12B895E7-60FB-4538-B339-7146DE88E0A6}"/>
            </a:ext>
          </a:extLst>
        </xdr:cNvPr>
        <xdr:cNvSpPr/>
      </xdr:nvSpPr>
      <xdr:spPr>
        <a:xfrm>
          <a:off x="1543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26670</xdr:rowOff>
    </xdr:from>
    <xdr:to>
      <xdr:col>85</xdr:col>
      <xdr:colOff>127000</xdr:colOff>
      <xdr:row>84</xdr:row>
      <xdr:rowOff>60961</xdr:rowOff>
    </xdr:to>
    <xdr:cxnSp macro="">
      <xdr:nvCxnSpPr>
        <xdr:cNvPr id="674" name="直線コネクタ 673">
          <a:extLst>
            <a:ext uri="{FF2B5EF4-FFF2-40B4-BE49-F238E27FC236}">
              <a16:creationId xmlns:a16="http://schemas.microsoft.com/office/drawing/2014/main" id="{6CBAF1B0-55E6-4FEF-A688-37BB4A0F5AC9}"/>
            </a:ext>
          </a:extLst>
        </xdr:cNvPr>
        <xdr:cNvCxnSpPr/>
      </xdr:nvCxnSpPr>
      <xdr:spPr>
        <a:xfrm>
          <a:off x="15481300" y="144284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15058</xdr:rowOff>
    </xdr:from>
    <xdr:to>
      <xdr:col>76</xdr:col>
      <xdr:colOff>165100</xdr:colOff>
      <xdr:row>84</xdr:row>
      <xdr:rowOff>116658</xdr:rowOff>
    </xdr:to>
    <xdr:sp macro="" textlink="">
      <xdr:nvSpPr>
        <xdr:cNvPr id="675" name="楕円 674">
          <a:extLst>
            <a:ext uri="{FF2B5EF4-FFF2-40B4-BE49-F238E27FC236}">
              <a16:creationId xmlns:a16="http://schemas.microsoft.com/office/drawing/2014/main" id="{0BDE46B1-491F-413E-8D80-DE264A8DF897}"/>
            </a:ext>
          </a:extLst>
        </xdr:cNvPr>
        <xdr:cNvSpPr/>
      </xdr:nvSpPr>
      <xdr:spPr>
        <a:xfrm>
          <a:off x="14541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26670</xdr:rowOff>
    </xdr:from>
    <xdr:to>
      <xdr:col>81</xdr:col>
      <xdr:colOff>50800</xdr:colOff>
      <xdr:row>84</xdr:row>
      <xdr:rowOff>65858</xdr:rowOff>
    </xdr:to>
    <xdr:cxnSp macro="">
      <xdr:nvCxnSpPr>
        <xdr:cNvPr id="676" name="直線コネクタ 675">
          <a:extLst>
            <a:ext uri="{FF2B5EF4-FFF2-40B4-BE49-F238E27FC236}">
              <a16:creationId xmlns:a16="http://schemas.microsoft.com/office/drawing/2014/main" id="{F534EE29-3BE1-408E-975E-D513210C6BAA}"/>
            </a:ext>
          </a:extLst>
        </xdr:cNvPr>
        <xdr:cNvCxnSpPr/>
      </xdr:nvCxnSpPr>
      <xdr:spPr>
        <a:xfrm flipV="1">
          <a:off x="14592300" y="1442847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158750</xdr:rowOff>
    </xdr:from>
    <xdr:to>
      <xdr:col>72</xdr:col>
      <xdr:colOff>38100</xdr:colOff>
      <xdr:row>84</xdr:row>
      <xdr:rowOff>88900</xdr:rowOff>
    </xdr:to>
    <xdr:sp macro="" textlink="">
      <xdr:nvSpPr>
        <xdr:cNvPr id="677" name="楕円 676">
          <a:extLst>
            <a:ext uri="{FF2B5EF4-FFF2-40B4-BE49-F238E27FC236}">
              <a16:creationId xmlns:a16="http://schemas.microsoft.com/office/drawing/2014/main" id="{9609C373-0A8E-4E44-8516-D73F04EFCC2E}"/>
            </a:ext>
          </a:extLst>
        </xdr:cNvPr>
        <xdr:cNvSpPr/>
      </xdr:nvSpPr>
      <xdr:spPr>
        <a:xfrm>
          <a:off x="1365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38100</xdr:rowOff>
    </xdr:from>
    <xdr:to>
      <xdr:col>76</xdr:col>
      <xdr:colOff>114300</xdr:colOff>
      <xdr:row>84</xdr:row>
      <xdr:rowOff>65858</xdr:rowOff>
    </xdr:to>
    <xdr:cxnSp macro="">
      <xdr:nvCxnSpPr>
        <xdr:cNvPr id="678" name="直線コネクタ 677">
          <a:extLst>
            <a:ext uri="{FF2B5EF4-FFF2-40B4-BE49-F238E27FC236}">
              <a16:creationId xmlns:a16="http://schemas.microsoft.com/office/drawing/2014/main" id="{7E9E82DA-40E4-4F9C-ADCB-4BAD1902A6A6}"/>
            </a:ext>
          </a:extLst>
        </xdr:cNvPr>
        <xdr:cNvCxnSpPr/>
      </xdr:nvCxnSpPr>
      <xdr:spPr>
        <a:xfrm>
          <a:off x="13703300" y="1443990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16692</xdr:rowOff>
    </xdr:from>
    <xdr:to>
      <xdr:col>67</xdr:col>
      <xdr:colOff>101600</xdr:colOff>
      <xdr:row>83</xdr:row>
      <xdr:rowOff>118292</xdr:rowOff>
    </xdr:to>
    <xdr:sp macro="" textlink="">
      <xdr:nvSpPr>
        <xdr:cNvPr id="679" name="楕円 678">
          <a:extLst>
            <a:ext uri="{FF2B5EF4-FFF2-40B4-BE49-F238E27FC236}">
              <a16:creationId xmlns:a16="http://schemas.microsoft.com/office/drawing/2014/main" id="{B5779353-0D9A-4B87-9355-4F53626550F9}"/>
            </a:ext>
          </a:extLst>
        </xdr:cNvPr>
        <xdr:cNvSpPr/>
      </xdr:nvSpPr>
      <xdr:spPr>
        <a:xfrm>
          <a:off x="12763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67492</xdr:rowOff>
    </xdr:from>
    <xdr:to>
      <xdr:col>71</xdr:col>
      <xdr:colOff>177800</xdr:colOff>
      <xdr:row>84</xdr:row>
      <xdr:rowOff>38100</xdr:rowOff>
    </xdr:to>
    <xdr:cxnSp macro="">
      <xdr:nvCxnSpPr>
        <xdr:cNvPr id="680" name="直線コネクタ 679">
          <a:extLst>
            <a:ext uri="{FF2B5EF4-FFF2-40B4-BE49-F238E27FC236}">
              <a16:creationId xmlns:a16="http://schemas.microsoft.com/office/drawing/2014/main" id="{79DA7EC8-C689-42C2-825B-828509053D92}"/>
            </a:ext>
          </a:extLst>
        </xdr:cNvPr>
        <xdr:cNvCxnSpPr/>
      </xdr:nvCxnSpPr>
      <xdr:spPr>
        <a:xfrm>
          <a:off x="12814300" y="14297842"/>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117583</xdr:rowOff>
    </xdr:from>
    <xdr:ext cx="405111" cy="259045"/>
    <xdr:sp macro="" textlink="">
      <xdr:nvSpPr>
        <xdr:cNvPr id="681" name="n_1aveValue【児童館】&#10;有形固定資産減価償却率">
          <a:extLst>
            <a:ext uri="{FF2B5EF4-FFF2-40B4-BE49-F238E27FC236}">
              <a16:creationId xmlns:a16="http://schemas.microsoft.com/office/drawing/2014/main" id="{BCFDD709-33CF-4027-932F-9DC66CA093D6}"/>
            </a:ext>
          </a:extLst>
        </xdr:cNvPr>
        <xdr:cNvSpPr txBox="1"/>
      </xdr:nvSpPr>
      <xdr:spPr>
        <a:xfrm>
          <a:off x="15266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682" name="n_2aveValue【児童館】&#10;有形固定資産減価償却率">
          <a:extLst>
            <a:ext uri="{FF2B5EF4-FFF2-40B4-BE49-F238E27FC236}">
              <a16:creationId xmlns:a16="http://schemas.microsoft.com/office/drawing/2014/main" id="{3B2EBFFA-930A-4F14-A1D8-06B3078F5A70}"/>
            </a:ext>
          </a:extLst>
        </xdr:cNvPr>
        <xdr:cNvSpPr txBox="1"/>
      </xdr:nvSpPr>
      <xdr:spPr>
        <a:xfrm>
          <a:off x="143897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683" name="n_3aveValue【児童館】&#10;有形固定資産減価償却率">
          <a:extLst>
            <a:ext uri="{FF2B5EF4-FFF2-40B4-BE49-F238E27FC236}">
              <a16:creationId xmlns:a16="http://schemas.microsoft.com/office/drawing/2014/main" id="{5C73219A-D9C6-4689-81A0-CB03EECD197B}"/>
            </a:ext>
          </a:extLst>
        </xdr:cNvPr>
        <xdr:cNvSpPr txBox="1"/>
      </xdr:nvSpPr>
      <xdr:spPr>
        <a:xfrm>
          <a:off x="13500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684" name="n_4aveValue【児童館】&#10;有形固定資産減価償却率">
          <a:extLst>
            <a:ext uri="{FF2B5EF4-FFF2-40B4-BE49-F238E27FC236}">
              <a16:creationId xmlns:a16="http://schemas.microsoft.com/office/drawing/2014/main" id="{4923C078-C37C-4141-A015-B888C2169701}"/>
            </a:ext>
          </a:extLst>
        </xdr:cNvPr>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93997</xdr:rowOff>
    </xdr:from>
    <xdr:ext cx="405111" cy="259045"/>
    <xdr:sp macro="" textlink="">
      <xdr:nvSpPr>
        <xdr:cNvPr id="685" name="n_1mainValue【児童館】&#10;有形固定資産減価償却率">
          <a:extLst>
            <a:ext uri="{FF2B5EF4-FFF2-40B4-BE49-F238E27FC236}">
              <a16:creationId xmlns:a16="http://schemas.microsoft.com/office/drawing/2014/main" id="{2C4542CD-DBFA-4869-AACF-091DE3C1514C}"/>
            </a:ext>
          </a:extLst>
        </xdr:cNvPr>
        <xdr:cNvSpPr txBox="1"/>
      </xdr:nvSpPr>
      <xdr:spPr>
        <a:xfrm>
          <a:off x="15266044" y="1415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107785</xdr:rowOff>
    </xdr:from>
    <xdr:ext cx="405111" cy="259045"/>
    <xdr:sp macro="" textlink="">
      <xdr:nvSpPr>
        <xdr:cNvPr id="686" name="n_2mainValue【児童館】&#10;有形固定資産減価償却率">
          <a:extLst>
            <a:ext uri="{FF2B5EF4-FFF2-40B4-BE49-F238E27FC236}">
              <a16:creationId xmlns:a16="http://schemas.microsoft.com/office/drawing/2014/main" id="{058A3981-FF8D-44B3-953D-3E9CFDA55D3E}"/>
            </a:ext>
          </a:extLst>
        </xdr:cNvPr>
        <xdr:cNvSpPr txBox="1"/>
      </xdr:nvSpPr>
      <xdr:spPr>
        <a:xfrm>
          <a:off x="14389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80027</xdr:rowOff>
    </xdr:from>
    <xdr:ext cx="405111" cy="259045"/>
    <xdr:sp macro="" textlink="">
      <xdr:nvSpPr>
        <xdr:cNvPr id="687" name="n_3mainValue【児童館】&#10;有形固定資産減価償却率">
          <a:extLst>
            <a:ext uri="{FF2B5EF4-FFF2-40B4-BE49-F238E27FC236}">
              <a16:creationId xmlns:a16="http://schemas.microsoft.com/office/drawing/2014/main" id="{00A15597-B4D4-4EDC-9CA5-F08D2FA8518A}"/>
            </a:ext>
          </a:extLst>
        </xdr:cNvPr>
        <xdr:cNvSpPr txBox="1"/>
      </xdr:nvSpPr>
      <xdr:spPr>
        <a:xfrm>
          <a:off x="13500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109419</xdr:rowOff>
    </xdr:from>
    <xdr:ext cx="405111" cy="259045"/>
    <xdr:sp macro="" textlink="">
      <xdr:nvSpPr>
        <xdr:cNvPr id="688" name="n_4mainValue【児童館】&#10;有形固定資産減価償却率">
          <a:extLst>
            <a:ext uri="{FF2B5EF4-FFF2-40B4-BE49-F238E27FC236}">
              <a16:creationId xmlns:a16="http://schemas.microsoft.com/office/drawing/2014/main" id="{0E6BF021-CBD6-45D5-B354-70174A4A780A}"/>
            </a:ext>
          </a:extLst>
        </xdr:cNvPr>
        <xdr:cNvSpPr txBox="1"/>
      </xdr:nvSpPr>
      <xdr:spPr>
        <a:xfrm>
          <a:off x="12611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91637E62-87C6-40AE-9D5E-21089567B84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42C299A3-0AAA-45BD-9756-D2F9CCF57D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28B44C27-59E7-41A6-B450-0724FCB0D53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D4D34362-27CE-4949-B87C-1E5ADDDDADA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2610C2FD-CC95-4285-B1CD-2875D694574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964025B1-79FB-4636-BA7A-63C3B72C878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DB147351-E958-4F98-9DB9-5D39A15C058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885982BB-630F-4C7E-94FE-D309E2EAC40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465C7219-B446-4F9B-9C85-2DBA54E8CF8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470C086B-E500-4673-8B8E-9F4C64CB62B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E8B67D0C-2E16-4CF0-90CC-BB3E598FC51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EAEB817B-3196-4AB7-B610-E52E8E92714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ED9C11AC-1849-476A-9108-7C9F9BBE150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BB7DA7E0-FABF-48E6-871C-2E4EF89BCFF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B170682B-70B6-4863-87BE-B1A40FAF565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2B5BD5ED-AAA0-4A09-AA0A-9827E82B639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ECD68764-83C9-466F-B507-879734BF484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217C4775-AB8E-4683-BE87-C6D44ACD910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3A19F282-09D3-4BAC-AD6C-E69C9A1F8CD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399D0E34-D4AE-4586-B40C-371F5D92593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id="{32637553-69EF-4226-8DBC-264EA04A57B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10" name="直線コネクタ 709">
          <a:extLst>
            <a:ext uri="{FF2B5EF4-FFF2-40B4-BE49-F238E27FC236}">
              <a16:creationId xmlns:a16="http://schemas.microsoft.com/office/drawing/2014/main" id="{881915CD-EF5F-4240-8A58-4EA9ED7A1D33}"/>
            </a:ext>
          </a:extLst>
        </xdr:cNvPr>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1" name="【児童館】&#10;一人当たり面積最小値テキスト">
          <a:extLst>
            <a:ext uri="{FF2B5EF4-FFF2-40B4-BE49-F238E27FC236}">
              <a16:creationId xmlns:a16="http://schemas.microsoft.com/office/drawing/2014/main" id="{6B9398F0-423A-429B-9209-6FD221074999}"/>
            </a:ext>
          </a:extLst>
        </xdr:cNvPr>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12" name="直線コネクタ 711">
          <a:extLst>
            <a:ext uri="{FF2B5EF4-FFF2-40B4-BE49-F238E27FC236}">
              <a16:creationId xmlns:a16="http://schemas.microsoft.com/office/drawing/2014/main" id="{AE4F52C1-6874-42C9-BE72-C91D90E6C00B}"/>
            </a:ext>
          </a:extLst>
        </xdr:cNvPr>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3" name="【児童館】&#10;一人当たり面積最大値テキスト">
          <a:extLst>
            <a:ext uri="{FF2B5EF4-FFF2-40B4-BE49-F238E27FC236}">
              <a16:creationId xmlns:a16="http://schemas.microsoft.com/office/drawing/2014/main" id="{AF3E28C2-A655-45D1-8E9A-FC3026FF2D1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4" name="直線コネクタ 713">
          <a:extLst>
            <a:ext uri="{FF2B5EF4-FFF2-40B4-BE49-F238E27FC236}">
              <a16:creationId xmlns:a16="http://schemas.microsoft.com/office/drawing/2014/main" id="{1503FAC2-CBC2-4BC6-8861-081513BCE007}"/>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15" name="【児童館】&#10;一人当たり面積平均値テキスト">
          <a:extLst>
            <a:ext uri="{FF2B5EF4-FFF2-40B4-BE49-F238E27FC236}">
              <a16:creationId xmlns:a16="http://schemas.microsoft.com/office/drawing/2014/main" id="{A55B186B-408A-4194-A5F0-1935C441AEF5}"/>
            </a:ext>
          </a:extLst>
        </xdr:cNvPr>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6" name="フローチャート: 判断 715">
          <a:extLst>
            <a:ext uri="{FF2B5EF4-FFF2-40B4-BE49-F238E27FC236}">
              <a16:creationId xmlns:a16="http://schemas.microsoft.com/office/drawing/2014/main" id="{F5273007-27BA-47E5-B582-1C60BDBF9151}"/>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7" name="フローチャート: 判断 716">
          <a:extLst>
            <a:ext uri="{FF2B5EF4-FFF2-40B4-BE49-F238E27FC236}">
              <a16:creationId xmlns:a16="http://schemas.microsoft.com/office/drawing/2014/main" id="{304EB011-134A-46AF-9940-06F512DFDB07}"/>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8" name="フローチャート: 判断 717">
          <a:extLst>
            <a:ext uri="{FF2B5EF4-FFF2-40B4-BE49-F238E27FC236}">
              <a16:creationId xmlns:a16="http://schemas.microsoft.com/office/drawing/2014/main" id="{7A9AC728-D228-463E-B395-AA37D9C2FF0E}"/>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19" name="フローチャート: 判断 718">
          <a:extLst>
            <a:ext uri="{FF2B5EF4-FFF2-40B4-BE49-F238E27FC236}">
              <a16:creationId xmlns:a16="http://schemas.microsoft.com/office/drawing/2014/main" id="{E59E8F60-52EC-4BEC-8D7B-1E04622956D6}"/>
            </a:ext>
          </a:extLst>
        </xdr:cNvPr>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0" name="フローチャート: 判断 719">
          <a:extLst>
            <a:ext uri="{FF2B5EF4-FFF2-40B4-BE49-F238E27FC236}">
              <a16:creationId xmlns:a16="http://schemas.microsoft.com/office/drawing/2014/main" id="{02DF45AB-B939-4726-A9AC-FEBAF26CB26F}"/>
            </a:ext>
          </a:extLst>
        </xdr:cNvPr>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54C56B2-1B84-4185-AD96-31872ED4ECB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0A0D9DE-D748-4E8F-B144-0096423BA54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6AA7FD89-BD30-48DE-A986-EF003F1A2D4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CD88EF7E-A431-4804-89E9-0AC239460E6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B6AC7995-FF66-4D87-97C8-71F11D6BFA8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26" name="楕円 725">
          <a:extLst>
            <a:ext uri="{FF2B5EF4-FFF2-40B4-BE49-F238E27FC236}">
              <a16:creationId xmlns:a16="http://schemas.microsoft.com/office/drawing/2014/main" id="{C6054255-039D-437F-89AB-DA52E0F9F1C3}"/>
            </a:ext>
          </a:extLst>
        </xdr:cNvPr>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169181</xdr:rowOff>
    </xdr:from>
    <xdr:ext cx="469744" cy="259045"/>
    <xdr:sp macro="" textlink="">
      <xdr:nvSpPr>
        <xdr:cNvPr id="727" name="【児童館】&#10;一人当たり面積該当値テキスト">
          <a:extLst>
            <a:ext uri="{FF2B5EF4-FFF2-40B4-BE49-F238E27FC236}">
              <a16:creationId xmlns:a16="http://schemas.microsoft.com/office/drawing/2014/main" id="{3043EC9A-A077-42F7-ACE0-AF282237E3D7}"/>
            </a:ext>
          </a:extLst>
        </xdr:cNvPr>
        <xdr:cNvSpPr txBox="1"/>
      </xdr:nvSpPr>
      <xdr:spPr>
        <a:xfrm>
          <a:off x="22199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728" name="楕円 727">
          <a:extLst>
            <a:ext uri="{FF2B5EF4-FFF2-40B4-BE49-F238E27FC236}">
              <a16:creationId xmlns:a16="http://schemas.microsoft.com/office/drawing/2014/main" id="{4A542F15-ECCF-45CB-8CD3-6C72B26B57D7}"/>
            </a:ext>
          </a:extLst>
        </xdr:cNvPr>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74676</xdr:rowOff>
    </xdr:to>
    <xdr:cxnSp macro="">
      <xdr:nvCxnSpPr>
        <xdr:cNvPr id="729" name="直線コネクタ 728">
          <a:extLst>
            <a:ext uri="{FF2B5EF4-FFF2-40B4-BE49-F238E27FC236}">
              <a16:creationId xmlns:a16="http://schemas.microsoft.com/office/drawing/2014/main" id="{2F016530-969F-4843-8450-78F570CF34DF}"/>
            </a:ext>
          </a:extLst>
        </xdr:cNvPr>
        <xdr:cNvCxnSpPr/>
      </xdr:nvCxnSpPr>
      <xdr:spPr>
        <a:xfrm flipV="1">
          <a:off x="21323300" y="1447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730" name="楕円 729">
          <a:extLst>
            <a:ext uri="{FF2B5EF4-FFF2-40B4-BE49-F238E27FC236}">
              <a16:creationId xmlns:a16="http://schemas.microsoft.com/office/drawing/2014/main" id="{36C12E64-6E9F-4270-862E-364AB0D862D5}"/>
            </a:ext>
          </a:extLst>
        </xdr:cNvPr>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79248</xdr:rowOff>
    </xdr:to>
    <xdr:cxnSp macro="">
      <xdr:nvCxnSpPr>
        <xdr:cNvPr id="731" name="直線コネクタ 730">
          <a:extLst>
            <a:ext uri="{FF2B5EF4-FFF2-40B4-BE49-F238E27FC236}">
              <a16:creationId xmlns:a16="http://schemas.microsoft.com/office/drawing/2014/main" id="{15F60F85-DB39-4AE6-AAC9-3AD978EDF86B}"/>
            </a:ext>
          </a:extLst>
        </xdr:cNvPr>
        <xdr:cNvCxnSpPr/>
      </xdr:nvCxnSpPr>
      <xdr:spPr>
        <a:xfrm flipV="1">
          <a:off x="20434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32" name="楕円 731">
          <a:extLst>
            <a:ext uri="{FF2B5EF4-FFF2-40B4-BE49-F238E27FC236}">
              <a16:creationId xmlns:a16="http://schemas.microsoft.com/office/drawing/2014/main" id="{29AFBAF2-010E-4BE2-9561-E7C1384301B9}"/>
            </a:ext>
          </a:extLst>
        </xdr:cNvPr>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79248</xdr:rowOff>
    </xdr:to>
    <xdr:cxnSp macro="">
      <xdr:nvCxnSpPr>
        <xdr:cNvPr id="733" name="直線コネクタ 732">
          <a:extLst>
            <a:ext uri="{FF2B5EF4-FFF2-40B4-BE49-F238E27FC236}">
              <a16:creationId xmlns:a16="http://schemas.microsoft.com/office/drawing/2014/main" id="{B8A83B85-9094-45E8-A02D-1050BF0580E2}"/>
            </a:ext>
          </a:extLst>
        </xdr:cNvPr>
        <xdr:cNvCxnSpPr/>
      </xdr:nvCxnSpPr>
      <xdr:spPr>
        <a:xfrm>
          <a:off x="19545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37592</xdr:rowOff>
    </xdr:from>
    <xdr:to>
      <xdr:col>98</xdr:col>
      <xdr:colOff>38100</xdr:colOff>
      <xdr:row>84</xdr:row>
      <xdr:rowOff>139192</xdr:rowOff>
    </xdr:to>
    <xdr:sp macro="" textlink="">
      <xdr:nvSpPr>
        <xdr:cNvPr id="734" name="楕円 733">
          <a:extLst>
            <a:ext uri="{FF2B5EF4-FFF2-40B4-BE49-F238E27FC236}">
              <a16:creationId xmlns:a16="http://schemas.microsoft.com/office/drawing/2014/main" id="{703B83E5-5AE3-459E-B06E-EFF8260F2613}"/>
            </a:ext>
          </a:extLst>
        </xdr:cNvPr>
        <xdr:cNvSpPr/>
      </xdr:nvSpPr>
      <xdr:spPr>
        <a:xfrm>
          <a:off x="18605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79248</xdr:rowOff>
    </xdr:from>
    <xdr:to>
      <xdr:col>102</xdr:col>
      <xdr:colOff>114300</xdr:colOff>
      <xdr:row>84</xdr:row>
      <xdr:rowOff>88392</xdr:rowOff>
    </xdr:to>
    <xdr:cxnSp macro="">
      <xdr:nvCxnSpPr>
        <xdr:cNvPr id="735" name="直線コネクタ 734">
          <a:extLst>
            <a:ext uri="{FF2B5EF4-FFF2-40B4-BE49-F238E27FC236}">
              <a16:creationId xmlns:a16="http://schemas.microsoft.com/office/drawing/2014/main" id="{47C1D380-1918-496C-9247-D6DD5E961024}"/>
            </a:ext>
          </a:extLst>
        </xdr:cNvPr>
        <xdr:cNvCxnSpPr/>
      </xdr:nvCxnSpPr>
      <xdr:spPr>
        <a:xfrm flipV="1">
          <a:off x="18656300" y="14481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36" name="n_1aveValue【児童館】&#10;一人当たり面積">
          <a:extLst>
            <a:ext uri="{FF2B5EF4-FFF2-40B4-BE49-F238E27FC236}">
              <a16:creationId xmlns:a16="http://schemas.microsoft.com/office/drawing/2014/main" id="{B1648271-CF22-43CC-B134-6C412E6092B1}"/>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37" name="n_2aveValue【児童館】&#10;一人当たり面積">
          <a:extLst>
            <a:ext uri="{FF2B5EF4-FFF2-40B4-BE49-F238E27FC236}">
              <a16:creationId xmlns:a16="http://schemas.microsoft.com/office/drawing/2014/main" id="{A655DB19-71CE-439A-94F4-1B755F704CC5}"/>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738" name="n_3aveValue【児童館】&#10;一人当たり面積">
          <a:extLst>
            <a:ext uri="{FF2B5EF4-FFF2-40B4-BE49-F238E27FC236}">
              <a16:creationId xmlns:a16="http://schemas.microsoft.com/office/drawing/2014/main" id="{9E3EB9C3-08B8-48F1-93D8-A4CDCE67A4E2}"/>
            </a:ext>
          </a:extLst>
        </xdr:cNvPr>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39" name="n_4aveValue【児童館】&#10;一人当たり面積">
          <a:extLst>
            <a:ext uri="{FF2B5EF4-FFF2-40B4-BE49-F238E27FC236}">
              <a16:creationId xmlns:a16="http://schemas.microsoft.com/office/drawing/2014/main" id="{EF3EF00A-AA33-4E2B-8E8E-3CE9B0C4CDF8}"/>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740" name="n_1mainValue【児童館】&#10;一人当たり面積">
          <a:extLst>
            <a:ext uri="{FF2B5EF4-FFF2-40B4-BE49-F238E27FC236}">
              <a16:creationId xmlns:a16="http://schemas.microsoft.com/office/drawing/2014/main" id="{AE5BE146-0F25-4DA7-AAEB-4C2180664FFA}"/>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41" name="n_2mainValue【児童館】&#10;一人当たり面積">
          <a:extLst>
            <a:ext uri="{FF2B5EF4-FFF2-40B4-BE49-F238E27FC236}">
              <a16:creationId xmlns:a16="http://schemas.microsoft.com/office/drawing/2014/main" id="{E426F9D7-82FC-4106-88BD-75E92C743DB8}"/>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42" name="n_3mainValue【児童館】&#10;一人当たり面積">
          <a:extLst>
            <a:ext uri="{FF2B5EF4-FFF2-40B4-BE49-F238E27FC236}">
              <a16:creationId xmlns:a16="http://schemas.microsoft.com/office/drawing/2014/main" id="{71EE530E-3DD1-4B8C-BB5D-DC916968369E}"/>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130319</xdr:rowOff>
    </xdr:from>
    <xdr:ext cx="469744" cy="259045"/>
    <xdr:sp macro="" textlink="">
      <xdr:nvSpPr>
        <xdr:cNvPr id="743" name="n_4mainValue【児童館】&#10;一人当たり面積">
          <a:extLst>
            <a:ext uri="{FF2B5EF4-FFF2-40B4-BE49-F238E27FC236}">
              <a16:creationId xmlns:a16="http://schemas.microsoft.com/office/drawing/2014/main" id="{B8CC8F42-4317-4C81-9842-4E7D187C428D}"/>
            </a:ext>
          </a:extLst>
        </xdr:cNvPr>
        <xdr:cNvSpPr txBox="1"/>
      </xdr:nvSpPr>
      <xdr:spPr>
        <a:xfrm>
          <a:off x="18421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D5D5DFC-7153-441D-91E0-8EFB8DE25F4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448EAB15-B786-47D6-A45B-2F4792E3267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AACC90C2-FAE6-4568-B9BE-284F9AD2D05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447CEDD-5B2A-4E76-8276-D12DE18B110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889F67C2-852D-42A3-B08A-FDB67684517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F071012C-8326-464C-A9B5-BC7302284A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643461D1-019C-439C-A952-95972A05184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7203C5CE-0BDD-41C3-860F-BD57F00D690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66575B8D-9775-4A4C-BDA6-1053026D412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1E91C75D-99E6-4726-85C2-39B9F858C85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90312B2B-F9EE-4902-B672-E9ABDB229E5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71A4E1EC-FA07-4421-9D8A-2A31AC1A7BF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5D87D6BF-4DB7-4DD4-AB99-B31F5DECC84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00BAFB8F-7432-4B8E-9CC2-318B818B21C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7C0F4117-EAA2-4955-BB44-20F5F473EB7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30CCA394-7537-4B7A-867B-4548A8068D6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8023F91D-AC90-4917-875C-87567A1A5C7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73159DFE-9652-4020-A6D3-CAF72DB1EB1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BC8685C0-240A-4126-AB6E-2691D320934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295B6E13-B4F1-4BCB-8A7A-813344B71AD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7EDA980C-E4E7-45C8-ACD5-30B1FD28353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3AC593DF-BBD5-42F1-8C37-EFFD06E5ECD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DBCFC2E2-8052-47C8-9479-272C3D85B17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987B5182-2579-468F-ACAE-839FF1A89DD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EE979907-6A18-4E10-93AD-0E2D7330CA7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69" name="直線コネクタ 768">
          <a:extLst>
            <a:ext uri="{FF2B5EF4-FFF2-40B4-BE49-F238E27FC236}">
              <a16:creationId xmlns:a16="http://schemas.microsoft.com/office/drawing/2014/main" id="{7D012831-4595-49F0-A584-5DC0B1EA92B7}"/>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a:extLst>
            <a:ext uri="{FF2B5EF4-FFF2-40B4-BE49-F238E27FC236}">
              <a16:creationId xmlns:a16="http://schemas.microsoft.com/office/drawing/2014/main" id="{4D757588-0703-4325-ADC6-1709C13FDF0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a:extLst>
            <a:ext uri="{FF2B5EF4-FFF2-40B4-BE49-F238E27FC236}">
              <a16:creationId xmlns:a16="http://schemas.microsoft.com/office/drawing/2014/main" id="{F4F98F4A-2946-4101-BEA3-337E4B4B0F6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2" name="【公民館】&#10;有形固定資産減価償却率最大値テキスト">
          <a:extLst>
            <a:ext uri="{FF2B5EF4-FFF2-40B4-BE49-F238E27FC236}">
              <a16:creationId xmlns:a16="http://schemas.microsoft.com/office/drawing/2014/main" id="{7AB581BC-4095-47C5-BC60-1C120E21EE43}"/>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3" name="直線コネクタ 772">
          <a:extLst>
            <a:ext uri="{FF2B5EF4-FFF2-40B4-BE49-F238E27FC236}">
              <a16:creationId xmlns:a16="http://schemas.microsoft.com/office/drawing/2014/main" id="{076ED9FE-A593-4E22-978E-109F30B93F73}"/>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774" name="【公民館】&#10;有形固定資産減価償却率平均値テキスト">
          <a:extLst>
            <a:ext uri="{FF2B5EF4-FFF2-40B4-BE49-F238E27FC236}">
              <a16:creationId xmlns:a16="http://schemas.microsoft.com/office/drawing/2014/main" id="{02DC4E57-2EF8-444C-8995-30873C91C735}"/>
            </a:ext>
          </a:extLst>
        </xdr:cNvPr>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5" name="フローチャート: 判断 774">
          <a:extLst>
            <a:ext uri="{FF2B5EF4-FFF2-40B4-BE49-F238E27FC236}">
              <a16:creationId xmlns:a16="http://schemas.microsoft.com/office/drawing/2014/main" id="{61D42FD0-3BA5-4C3E-9B6D-A15B9A620A6D}"/>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6" name="フローチャート: 判断 775">
          <a:extLst>
            <a:ext uri="{FF2B5EF4-FFF2-40B4-BE49-F238E27FC236}">
              <a16:creationId xmlns:a16="http://schemas.microsoft.com/office/drawing/2014/main" id="{D61F700E-3A7D-491A-90ED-F418920ACD4E}"/>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7" name="フローチャート: 判断 776">
          <a:extLst>
            <a:ext uri="{FF2B5EF4-FFF2-40B4-BE49-F238E27FC236}">
              <a16:creationId xmlns:a16="http://schemas.microsoft.com/office/drawing/2014/main" id="{62849DCD-FEF5-4DEB-9C77-7014EDB36ED2}"/>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78" name="フローチャート: 判断 777">
          <a:extLst>
            <a:ext uri="{FF2B5EF4-FFF2-40B4-BE49-F238E27FC236}">
              <a16:creationId xmlns:a16="http://schemas.microsoft.com/office/drawing/2014/main" id="{EC1E39DA-2151-43C2-A8D7-FBAA7E6BC111}"/>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79" name="フローチャート: 判断 778">
          <a:extLst>
            <a:ext uri="{FF2B5EF4-FFF2-40B4-BE49-F238E27FC236}">
              <a16:creationId xmlns:a16="http://schemas.microsoft.com/office/drawing/2014/main" id="{267DF7A1-A18C-493E-97B9-22C269B127F4}"/>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EBB0EFED-97AD-465E-98BB-1A4BCC04F4F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1ABF241D-FFBF-4CFF-AAEC-F8DDD2FED40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5D1FB9CA-3D0A-4888-9CF4-ABA6044015E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AEEC7419-B770-4B15-9C0F-BD2EBB22A8C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139F901A-F937-402C-8536-80CF4647882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12337</xdr:rowOff>
    </xdr:from>
    <xdr:to>
      <xdr:col>85</xdr:col>
      <xdr:colOff>177800</xdr:colOff>
      <xdr:row>100</xdr:row>
      <xdr:rowOff>113937</xdr:rowOff>
    </xdr:to>
    <xdr:sp macro="" textlink="">
      <xdr:nvSpPr>
        <xdr:cNvPr id="785" name="楕円 784">
          <a:extLst>
            <a:ext uri="{FF2B5EF4-FFF2-40B4-BE49-F238E27FC236}">
              <a16:creationId xmlns:a16="http://schemas.microsoft.com/office/drawing/2014/main" id="{022A7EC7-A731-4D04-92BC-C4D992D08604}"/>
            </a:ext>
          </a:extLst>
        </xdr:cNvPr>
        <xdr:cNvSpPr/>
      </xdr:nvSpPr>
      <xdr:spPr>
        <a:xfrm>
          <a:off x="162687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136814</xdr:rowOff>
    </xdr:from>
    <xdr:ext cx="340478" cy="259045"/>
    <xdr:sp macro="" textlink="">
      <xdr:nvSpPr>
        <xdr:cNvPr id="786" name="【公民館】&#10;有形固定資産減価償却率該当値テキスト">
          <a:extLst>
            <a:ext uri="{FF2B5EF4-FFF2-40B4-BE49-F238E27FC236}">
              <a16:creationId xmlns:a16="http://schemas.microsoft.com/office/drawing/2014/main" id="{9B8E795A-1EC8-4928-A1A0-C13ECEAF822C}"/>
            </a:ext>
          </a:extLst>
        </xdr:cNvPr>
        <xdr:cNvSpPr txBox="1"/>
      </xdr:nvSpPr>
      <xdr:spPr>
        <a:xfrm>
          <a:off x="16357600" y="17110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126637</xdr:rowOff>
    </xdr:from>
    <xdr:to>
      <xdr:col>81</xdr:col>
      <xdr:colOff>101600</xdr:colOff>
      <xdr:row>100</xdr:row>
      <xdr:rowOff>56787</xdr:rowOff>
    </xdr:to>
    <xdr:sp macro="" textlink="">
      <xdr:nvSpPr>
        <xdr:cNvPr id="787" name="楕円 786">
          <a:extLst>
            <a:ext uri="{FF2B5EF4-FFF2-40B4-BE49-F238E27FC236}">
              <a16:creationId xmlns:a16="http://schemas.microsoft.com/office/drawing/2014/main" id="{7B8AAD9B-1B2D-4902-8A2E-2C05F2FB523C}"/>
            </a:ext>
          </a:extLst>
        </xdr:cNvPr>
        <xdr:cNvSpPr/>
      </xdr:nvSpPr>
      <xdr:spPr>
        <a:xfrm>
          <a:off x="15430500" y="171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5987</xdr:rowOff>
    </xdr:from>
    <xdr:to>
      <xdr:col>85</xdr:col>
      <xdr:colOff>127000</xdr:colOff>
      <xdr:row>100</xdr:row>
      <xdr:rowOff>63137</xdr:rowOff>
    </xdr:to>
    <xdr:cxnSp macro="">
      <xdr:nvCxnSpPr>
        <xdr:cNvPr id="788" name="直線コネクタ 787">
          <a:extLst>
            <a:ext uri="{FF2B5EF4-FFF2-40B4-BE49-F238E27FC236}">
              <a16:creationId xmlns:a16="http://schemas.microsoft.com/office/drawing/2014/main" id="{C63CC518-84F0-433E-A56C-75E5EB73DB7C}"/>
            </a:ext>
          </a:extLst>
        </xdr:cNvPr>
        <xdr:cNvCxnSpPr/>
      </xdr:nvCxnSpPr>
      <xdr:spPr>
        <a:xfrm>
          <a:off x="15481300" y="1715098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79284</xdr:rowOff>
    </xdr:from>
    <xdr:to>
      <xdr:col>76</xdr:col>
      <xdr:colOff>165100</xdr:colOff>
      <xdr:row>102</xdr:row>
      <xdr:rowOff>9434</xdr:rowOff>
    </xdr:to>
    <xdr:sp macro="" textlink="">
      <xdr:nvSpPr>
        <xdr:cNvPr id="789" name="楕円 788">
          <a:extLst>
            <a:ext uri="{FF2B5EF4-FFF2-40B4-BE49-F238E27FC236}">
              <a16:creationId xmlns:a16="http://schemas.microsoft.com/office/drawing/2014/main" id="{FE5A63F9-C341-41BC-BEAE-A5AF46A6ABCC}"/>
            </a:ext>
          </a:extLst>
        </xdr:cNvPr>
        <xdr:cNvSpPr/>
      </xdr:nvSpPr>
      <xdr:spPr>
        <a:xfrm>
          <a:off x="145415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5987</xdr:rowOff>
    </xdr:from>
    <xdr:to>
      <xdr:col>81</xdr:col>
      <xdr:colOff>50800</xdr:colOff>
      <xdr:row>101</xdr:row>
      <xdr:rowOff>130084</xdr:rowOff>
    </xdr:to>
    <xdr:cxnSp macro="">
      <xdr:nvCxnSpPr>
        <xdr:cNvPr id="790" name="直線コネクタ 789">
          <a:extLst>
            <a:ext uri="{FF2B5EF4-FFF2-40B4-BE49-F238E27FC236}">
              <a16:creationId xmlns:a16="http://schemas.microsoft.com/office/drawing/2014/main" id="{733EA80E-DA50-4D12-9D61-19F6DA7BF98A}"/>
            </a:ext>
          </a:extLst>
        </xdr:cNvPr>
        <xdr:cNvCxnSpPr/>
      </xdr:nvCxnSpPr>
      <xdr:spPr>
        <a:xfrm flipV="1">
          <a:off x="14592300" y="17150987"/>
          <a:ext cx="8890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791" name="楕円 790">
          <a:extLst>
            <a:ext uri="{FF2B5EF4-FFF2-40B4-BE49-F238E27FC236}">
              <a16:creationId xmlns:a16="http://schemas.microsoft.com/office/drawing/2014/main" id="{0422BD9B-0B79-4726-BE7C-26DD7AF3319B}"/>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130084</xdr:rowOff>
    </xdr:from>
    <xdr:to>
      <xdr:col>76</xdr:col>
      <xdr:colOff>114300</xdr:colOff>
      <xdr:row>109</xdr:row>
      <xdr:rowOff>35379</xdr:rowOff>
    </xdr:to>
    <xdr:cxnSp macro="">
      <xdr:nvCxnSpPr>
        <xdr:cNvPr id="792" name="直線コネクタ 791">
          <a:extLst>
            <a:ext uri="{FF2B5EF4-FFF2-40B4-BE49-F238E27FC236}">
              <a16:creationId xmlns:a16="http://schemas.microsoft.com/office/drawing/2014/main" id="{4596D417-964C-4F0B-ABF2-A8CFA230E7C2}"/>
            </a:ext>
          </a:extLst>
        </xdr:cNvPr>
        <xdr:cNvCxnSpPr/>
      </xdr:nvCxnSpPr>
      <xdr:spPr>
        <a:xfrm flipV="1">
          <a:off x="13703300" y="17446534"/>
          <a:ext cx="889000" cy="127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40095</xdr:rowOff>
    </xdr:from>
    <xdr:to>
      <xdr:col>67</xdr:col>
      <xdr:colOff>101600</xdr:colOff>
      <xdr:row>108</xdr:row>
      <xdr:rowOff>141695</xdr:rowOff>
    </xdr:to>
    <xdr:sp macro="" textlink="">
      <xdr:nvSpPr>
        <xdr:cNvPr id="793" name="楕円 792">
          <a:extLst>
            <a:ext uri="{FF2B5EF4-FFF2-40B4-BE49-F238E27FC236}">
              <a16:creationId xmlns:a16="http://schemas.microsoft.com/office/drawing/2014/main" id="{966E0AAC-F34A-4DF1-B060-0BC7F4CABCA9}"/>
            </a:ext>
          </a:extLst>
        </xdr:cNvPr>
        <xdr:cNvSpPr/>
      </xdr:nvSpPr>
      <xdr:spPr>
        <a:xfrm>
          <a:off x="12763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90895</xdr:rowOff>
    </xdr:from>
    <xdr:to>
      <xdr:col>71</xdr:col>
      <xdr:colOff>177800</xdr:colOff>
      <xdr:row>109</xdr:row>
      <xdr:rowOff>35379</xdr:rowOff>
    </xdr:to>
    <xdr:cxnSp macro="">
      <xdr:nvCxnSpPr>
        <xdr:cNvPr id="794" name="直線コネクタ 793">
          <a:extLst>
            <a:ext uri="{FF2B5EF4-FFF2-40B4-BE49-F238E27FC236}">
              <a16:creationId xmlns:a16="http://schemas.microsoft.com/office/drawing/2014/main" id="{EB03C7F3-3A4B-4A49-B1CF-57145DDC1AEF}"/>
            </a:ext>
          </a:extLst>
        </xdr:cNvPr>
        <xdr:cNvCxnSpPr/>
      </xdr:nvCxnSpPr>
      <xdr:spPr>
        <a:xfrm>
          <a:off x="12814300" y="18607495"/>
          <a:ext cx="889000" cy="1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795" name="n_1aveValue【公民館】&#10;有形固定資産減価償却率">
          <a:extLst>
            <a:ext uri="{FF2B5EF4-FFF2-40B4-BE49-F238E27FC236}">
              <a16:creationId xmlns:a16="http://schemas.microsoft.com/office/drawing/2014/main" id="{5E60CE0B-9B17-44A0-94AF-9DEFF2E71528}"/>
            </a:ext>
          </a:extLst>
        </xdr:cNvPr>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796" name="n_2aveValue【公民館】&#10;有形固定資産減価償却率">
          <a:extLst>
            <a:ext uri="{FF2B5EF4-FFF2-40B4-BE49-F238E27FC236}">
              <a16:creationId xmlns:a16="http://schemas.microsoft.com/office/drawing/2014/main" id="{B0C0F901-99EE-467F-B05E-48C1CB4C2EAF}"/>
            </a:ext>
          </a:extLst>
        </xdr:cNvPr>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797" name="n_3aveValue【公民館】&#10;有形固定資産減価償却率">
          <a:extLst>
            <a:ext uri="{FF2B5EF4-FFF2-40B4-BE49-F238E27FC236}">
              <a16:creationId xmlns:a16="http://schemas.microsoft.com/office/drawing/2014/main" id="{F4B8C8AD-D4DC-4504-AE7E-D01F62EEE298}"/>
            </a:ext>
          </a:extLst>
        </xdr:cNvPr>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98" name="n_4aveValue【公民館】&#10;有形固定資産減価償却率">
          <a:extLst>
            <a:ext uri="{FF2B5EF4-FFF2-40B4-BE49-F238E27FC236}">
              <a16:creationId xmlns:a16="http://schemas.microsoft.com/office/drawing/2014/main" id="{8C9A1EB4-DE50-46C9-B168-8E7C413CF36C}"/>
            </a:ext>
          </a:extLst>
        </xdr:cNvPr>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73314</xdr:rowOff>
    </xdr:from>
    <xdr:ext cx="340478" cy="259045"/>
    <xdr:sp macro="" textlink="">
      <xdr:nvSpPr>
        <xdr:cNvPr id="799" name="n_1mainValue【公民館】&#10;有形固定資産減価償却率">
          <a:extLst>
            <a:ext uri="{FF2B5EF4-FFF2-40B4-BE49-F238E27FC236}">
              <a16:creationId xmlns:a16="http://schemas.microsoft.com/office/drawing/2014/main" id="{68993717-4F4C-470D-A2E3-09422276E9C5}"/>
            </a:ext>
          </a:extLst>
        </xdr:cNvPr>
        <xdr:cNvSpPr txBox="1"/>
      </xdr:nvSpPr>
      <xdr:spPr>
        <a:xfrm>
          <a:off x="15298361" y="16875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25961</xdr:rowOff>
    </xdr:from>
    <xdr:ext cx="405111" cy="259045"/>
    <xdr:sp macro="" textlink="">
      <xdr:nvSpPr>
        <xdr:cNvPr id="800" name="n_2mainValue【公民館】&#10;有形固定資産減価償却率">
          <a:extLst>
            <a:ext uri="{FF2B5EF4-FFF2-40B4-BE49-F238E27FC236}">
              <a16:creationId xmlns:a16="http://schemas.microsoft.com/office/drawing/2014/main" id="{8BC35BF7-10ED-452F-BC33-B2EFD8C7DD97}"/>
            </a:ext>
          </a:extLst>
        </xdr:cNvPr>
        <xdr:cNvSpPr txBox="1"/>
      </xdr:nvSpPr>
      <xdr:spPr>
        <a:xfrm>
          <a:off x="14389744" y="1717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801" name="n_3mainValue【公民館】&#10;有形固定資産減価償却率">
          <a:extLst>
            <a:ext uri="{FF2B5EF4-FFF2-40B4-BE49-F238E27FC236}">
              <a16:creationId xmlns:a16="http://schemas.microsoft.com/office/drawing/2014/main" id="{C3A22EDE-F968-46DD-9E98-1383D3818316}"/>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132822</xdr:rowOff>
    </xdr:from>
    <xdr:ext cx="405111" cy="259045"/>
    <xdr:sp macro="" textlink="">
      <xdr:nvSpPr>
        <xdr:cNvPr id="802" name="n_4mainValue【公民館】&#10;有形固定資産減価償却率">
          <a:extLst>
            <a:ext uri="{FF2B5EF4-FFF2-40B4-BE49-F238E27FC236}">
              <a16:creationId xmlns:a16="http://schemas.microsoft.com/office/drawing/2014/main" id="{995DB3FC-5BBE-4AAB-8E74-4ADD9C838C88}"/>
            </a:ext>
          </a:extLst>
        </xdr:cNvPr>
        <xdr:cNvSpPr txBox="1"/>
      </xdr:nvSpPr>
      <xdr:spPr>
        <a:xfrm>
          <a:off x="12611744" y="1864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55B666AF-E7CD-4EE7-A5AD-84382A23F89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BD0E3CF3-693A-49C8-BF2C-3C854CEB2CD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79EA808C-E782-43E0-9866-1526B03B07A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CAD6B0DC-1BEF-4FAC-8AFA-4E37ED104BA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3FB71C7A-952A-4632-88CF-B8519019EF3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A1AF0DCD-ED7C-4E45-9820-119AE28B34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520F2FF6-B39F-4F8A-B618-EC5837411BB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AE9C63EE-6E8F-46E7-9674-4AEC67589D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DCB0EC5-C9AE-4069-B345-7BEFCD9937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255C3223-F946-4892-8F99-4AEE798ABE2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608A3715-16A4-4C96-BE84-17C8DC0CB45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707EE4F4-F0C7-4B2A-A5AA-EEE9D4CEDC3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74F0FDC8-B417-456D-A4DD-FEF145547EC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23DD852D-C017-4022-98FE-1505F8426AD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7DC681CC-A27D-4CDA-A247-2F1CBEA6097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648C5FB4-FC6E-41BD-B34A-38B61F7A8A6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299A7381-5867-431F-861B-7F015777AFF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F44BA2D6-383C-4748-B0F3-E630C13D63A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83A63E81-124B-4B1B-A35D-01D59303606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B6995627-AC15-40AE-A20F-559F3E786E9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C998A8D8-BED0-4A21-AA9E-8E501156B65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C69CA791-41F7-448C-93F3-87AE06488E2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1EFF46F3-0D39-4FC0-9E63-5B14CBBF786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C479941A-0D60-4B81-B1C7-21860D07C8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a16="http://schemas.microsoft.com/office/drawing/2014/main" id="{A5EED125-410C-45C4-B665-D1E088DADF0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28" name="直線コネクタ 827">
          <a:extLst>
            <a:ext uri="{FF2B5EF4-FFF2-40B4-BE49-F238E27FC236}">
              <a16:creationId xmlns:a16="http://schemas.microsoft.com/office/drawing/2014/main" id="{622F6E2B-CDAD-4AF5-9BCD-FBA8D04983FE}"/>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29" name="【公民館】&#10;一人当たり面積最小値テキスト">
          <a:extLst>
            <a:ext uri="{FF2B5EF4-FFF2-40B4-BE49-F238E27FC236}">
              <a16:creationId xmlns:a16="http://schemas.microsoft.com/office/drawing/2014/main" id="{F81B9C21-394E-49E1-AE4E-814BF0D022B9}"/>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30" name="直線コネクタ 829">
          <a:extLst>
            <a:ext uri="{FF2B5EF4-FFF2-40B4-BE49-F238E27FC236}">
              <a16:creationId xmlns:a16="http://schemas.microsoft.com/office/drawing/2014/main" id="{A1B67D65-8193-4D40-92C4-750688D99F66}"/>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31" name="【公民館】&#10;一人当たり面積最大値テキスト">
          <a:extLst>
            <a:ext uri="{FF2B5EF4-FFF2-40B4-BE49-F238E27FC236}">
              <a16:creationId xmlns:a16="http://schemas.microsoft.com/office/drawing/2014/main" id="{CF386172-4E22-413A-B7D3-5B88AA99C1F5}"/>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2" name="直線コネクタ 831">
          <a:extLst>
            <a:ext uri="{FF2B5EF4-FFF2-40B4-BE49-F238E27FC236}">
              <a16:creationId xmlns:a16="http://schemas.microsoft.com/office/drawing/2014/main" id="{4A652E4C-61BF-48E9-80FD-A2B2FEC1458B}"/>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33" name="【公民館】&#10;一人当たり面積平均値テキスト">
          <a:extLst>
            <a:ext uri="{FF2B5EF4-FFF2-40B4-BE49-F238E27FC236}">
              <a16:creationId xmlns:a16="http://schemas.microsoft.com/office/drawing/2014/main" id="{70AF6DE4-8B64-4063-A328-00C3A02ED81B}"/>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4" name="フローチャート: 判断 833">
          <a:extLst>
            <a:ext uri="{FF2B5EF4-FFF2-40B4-BE49-F238E27FC236}">
              <a16:creationId xmlns:a16="http://schemas.microsoft.com/office/drawing/2014/main" id="{AC0E868D-5358-44B4-A793-4D7052509E25}"/>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35" name="フローチャート: 判断 834">
          <a:extLst>
            <a:ext uri="{FF2B5EF4-FFF2-40B4-BE49-F238E27FC236}">
              <a16:creationId xmlns:a16="http://schemas.microsoft.com/office/drawing/2014/main" id="{418A2D50-9870-41A7-BBE0-66C5CEFB5BE3}"/>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6" name="フローチャート: 判断 835">
          <a:extLst>
            <a:ext uri="{FF2B5EF4-FFF2-40B4-BE49-F238E27FC236}">
              <a16:creationId xmlns:a16="http://schemas.microsoft.com/office/drawing/2014/main" id="{A6F51756-7FF0-4FA7-ACF5-9AEA79E45EB8}"/>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7" name="フローチャート: 判断 836">
          <a:extLst>
            <a:ext uri="{FF2B5EF4-FFF2-40B4-BE49-F238E27FC236}">
              <a16:creationId xmlns:a16="http://schemas.microsoft.com/office/drawing/2014/main" id="{79A79359-2593-4EC3-931A-911DBBA2AACF}"/>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38" name="フローチャート: 判断 837">
          <a:extLst>
            <a:ext uri="{FF2B5EF4-FFF2-40B4-BE49-F238E27FC236}">
              <a16:creationId xmlns:a16="http://schemas.microsoft.com/office/drawing/2014/main" id="{FC08817B-2DEF-446C-BB99-BBEE67890CB9}"/>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213B4F3B-5490-4075-BF63-459933EF995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DCD08E5E-0EB1-46EF-9B7C-E42D411AF87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74CDB850-5E0E-4809-8903-4C4C1090EC0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AB16E56B-DF5B-46FF-AAD3-CFA4C6E62E6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9F48BE59-597D-4FA5-94C8-27F6FC2A953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159838</xdr:rowOff>
    </xdr:from>
    <xdr:to>
      <xdr:col>116</xdr:col>
      <xdr:colOff>114300</xdr:colOff>
      <xdr:row>108</xdr:row>
      <xdr:rowOff>89988</xdr:rowOff>
    </xdr:to>
    <xdr:sp macro="" textlink="">
      <xdr:nvSpPr>
        <xdr:cNvPr id="844" name="楕円 843">
          <a:extLst>
            <a:ext uri="{FF2B5EF4-FFF2-40B4-BE49-F238E27FC236}">
              <a16:creationId xmlns:a16="http://schemas.microsoft.com/office/drawing/2014/main" id="{708677D1-72F5-4923-9F08-678143275F85}"/>
            </a:ext>
          </a:extLst>
        </xdr:cNvPr>
        <xdr:cNvSpPr/>
      </xdr:nvSpPr>
      <xdr:spPr>
        <a:xfrm>
          <a:off x="22110700" y="185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138265</xdr:rowOff>
    </xdr:from>
    <xdr:ext cx="469744" cy="259045"/>
    <xdr:sp macro="" textlink="">
      <xdr:nvSpPr>
        <xdr:cNvPr id="845" name="【公民館】&#10;一人当たり面積該当値テキスト">
          <a:extLst>
            <a:ext uri="{FF2B5EF4-FFF2-40B4-BE49-F238E27FC236}">
              <a16:creationId xmlns:a16="http://schemas.microsoft.com/office/drawing/2014/main" id="{EF2A01F0-9DDD-49C1-89F4-C1BAC9130DF7}"/>
            </a:ext>
          </a:extLst>
        </xdr:cNvPr>
        <xdr:cNvSpPr txBox="1"/>
      </xdr:nvSpPr>
      <xdr:spPr>
        <a:xfrm>
          <a:off x="22199600" y="1848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162016</xdr:rowOff>
    </xdr:from>
    <xdr:to>
      <xdr:col>112</xdr:col>
      <xdr:colOff>38100</xdr:colOff>
      <xdr:row>108</xdr:row>
      <xdr:rowOff>92166</xdr:rowOff>
    </xdr:to>
    <xdr:sp macro="" textlink="">
      <xdr:nvSpPr>
        <xdr:cNvPr id="846" name="楕円 845">
          <a:extLst>
            <a:ext uri="{FF2B5EF4-FFF2-40B4-BE49-F238E27FC236}">
              <a16:creationId xmlns:a16="http://schemas.microsoft.com/office/drawing/2014/main" id="{1579F0D4-867F-4C4B-836A-8C34EDE95577}"/>
            </a:ext>
          </a:extLst>
        </xdr:cNvPr>
        <xdr:cNvSpPr/>
      </xdr:nvSpPr>
      <xdr:spPr>
        <a:xfrm>
          <a:off x="212725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39188</xdr:rowOff>
    </xdr:from>
    <xdr:to>
      <xdr:col>116</xdr:col>
      <xdr:colOff>63500</xdr:colOff>
      <xdr:row>108</xdr:row>
      <xdr:rowOff>41366</xdr:rowOff>
    </xdr:to>
    <xdr:cxnSp macro="">
      <xdr:nvCxnSpPr>
        <xdr:cNvPr id="847" name="直線コネクタ 846">
          <a:extLst>
            <a:ext uri="{FF2B5EF4-FFF2-40B4-BE49-F238E27FC236}">
              <a16:creationId xmlns:a16="http://schemas.microsoft.com/office/drawing/2014/main" id="{D6FCB195-2B9F-450B-BF4C-95808310E2F3}"/>
            </a:ext>
          </a:extLst>
        </xdr:cNvPr>
        <xdr:cNvCxnSpPr/>
      </xdr:nvCxnSpPr>
      <xdr:spPr>
        <a:xfrm flipV="1">
          <a:off x="21323300" y="1855578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47716</xdr:rowOff>
    </xdr:from>
    <xdr:to>
      <xdr:col>107</xdr:col>
      <xdr:colOff>101600</xdr:colOff>
      <xdr:row>107</xdr:row>
      <xdr:rowOff>149316</xdr:rowOff>
    </xdr:to>
    <xdr:sp macro="" textlink="">
      <xdr:nvSpPr>
        <xdr:cNvPr id="848" name="楕円 847">
          <a:extLst>
            <a:ext uri="{FF2B5EF4-FFF2-40B4-BE49-F238E27FC236}">
              <a16:creationId xmlns:a16="http://schemas.microsoft.com/office/drawing/2014/main" id="{6239F638-5234-4A2E-9B3C-B5F5492FDD38}"/>
            </a:ext>
          </a:extLst>
        </xdr:cNvPr>
        <xdr:cNvSpPr/>
      </xdr:nvSpPr>
      <xdr:spPr>
        <a:xfrm>
          <a:off x="20383500" y="183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98516</xdr:rowOff>
    </xdr:from>
    <xdr:to>
      <xdr:col>111</xdr:col>
      <xdr:colOff>177800</xdr:colOff>
      <xdr:row>108</xdr:row>
      <xdr:rowOff>41366</xdr:rowOff>
    </xdr:to>
    <xdr:cxnSp macro="">
      <xdr:nvCxnSpPr>
        <xdr:cNvPr id="849" name="直線コネクタ 848">
          <a:extLst>
            <a:ext uri="{FF2B5EF4-FFF2-40B4-BE49-F238E27FC236}">
              <a16:creationId xmlns:a16="http://schemas.microsoft.com/office/drawing/2014/main" id="{15A32A77-8661-43A9-A5C1-5C75DCEB16F0}"/>
            </a:ext>
          </a:extLst>
        </xdr:cNvPr>
        <xdr:cNvCxnSpPr/>
      </xdr:nvCxnSpPr>
      <xdr:spPr>
        <a:xfrm>
          <a:off x="20434300" y="1844366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40639</xdr:rowOff>
    </xdr:from>
    <xdr:to>
      <xdr:col>102</xdr:col>
      <xdr:colOff>165100</xdr:colOff>
      <xdr:row>108</xdr:row>
      <xdr:rowOff>142239</xdr:rowOff>
    </xdr:to>
    <xdr:sp macro="" textlink="">
      <xdr:nvSpPr>
        <xdr:cNvPr id="850" name="楕円 849">
          <a:extLst>
            <a:ext uri="{FF2B5EF4-FFF2-40B4-BE49-F238E27FC236}">
              <a16:creationId xmlns:a16="http://schemas.microsoft.com/office/drawing/2014/main" id="{FCF0F0B1-812D-4E94-8ABE-AC390857C138}"/>
            </a:ext>
          </a:extLst>
        </xdr:cNvPr>
        <xdr:cNvSpPr/>
      </xdr:nvSpPr>
      <xdr:spPr>
        <a:xfrm>
          <a:off x="19494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98516</xdr:rowOff>
    </xdr:from>
    <xdr:to>
      <xdr:col>107</xdr:col>
      <xdr:colOff>50800</xdr:colOff>
      <xdr:row>108</xdr:row>
      <xdr:rowOff>91439</xdr:rowOff>
    </xdr:to>
    <xdr:cxnSp macro="">
      <xdr:nvCxnSpPr>
        <xdr:cNvPr id="851" name="直線コネクタ 850">
          <a:extLst>
            <a:ext uri="{FF2B5EF4-FFF2-40B4-BE49-F238E27FC236}">
              <a16:creationId xmlns:a16="http://schemas.microsoft.com/office/drawing/2014/main" id="{3CB4C9C1-9108-4984-95D1-CD7444317E20}"/>
            </a:ext>
          </a:extLst>
        </xdr:cNvPr>
        <xdr:cNvCxnSpPr/>
      </xdr:nvCxnSpPr>
      <xdr:spPr>
        <a:xfrm flipV="1">
          <a:off x="19545300" y="18443666"/>
          <a:ext cx="889000" cy="16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42818</xdr:rowOff>
    </xdr:from>
    <xdr:to>
      <xdr:col>98</xdr:col>
      <xdr:colOff>38100</xdr:colOff>
      <xdr:row>108</xdr:row>
      <xdr:rowOff>144418</xdr:rowOff>
    </xdr:to>
    <xdr:sp macro="" textlink="">
      <xdr:nvSpPr>
        <xdr:cNvPr id="852" name="楕円 851">
          <a:extLst>
            <a:ext uri="{FF2B5EF4-FFF2-40B4-BE49-F238E27FC236}">
              <a16:creationId xmlns:a16="http://schemas.microsoft.com/office/drawing/2014/main" id="{7D94CC49-5574-4CC2-B6D8-EC4B74E69F74}"/>
            </a:ext>
          </a:extLst>
        </xdr:cNvPr>
        <xdr:cNvSpPr/>
      </xdr:nvSpPr>
      <xdr:spPr>
        <a:xfrm>
          <a:off x="18605500" y="185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91439</xdr:rowOff>
    </xdr:from>
    <xdr:to>
      <xdr:col>102</xdr:col>
      <xdr:colOff>114300</xdr:colOff>
      <xdr:row>108</xdr:row>
      <xdr:rowOff>93618</xdr:rowOff>
    </xdr:to>
    <xdr:cxnSp macro="">
      <xdr:nvCxnSpPr>
        <xdr:cNvPr id="853" name="直線コネクタ 852">
          <a:extLst>
            <a:ext uri="{FF2B5EF4-FFF2-40B4-BE49-F238E27FC236}">
              <a16:creationId xmlns:a16="http://schemas.microsoft.com/office/drawing/2014/main" id="{14996D93-C175-4091-87B2-223E2CD69121}"/>
            </a:ext>
          </a:extLst>
        </xdr:cNvPr>
        <xdr:cNvCxnSpPr/>
      </xdr:nvCxnSpPr>
      <xdr:spPr>
        <a:xfrm flipV="1">
          <a:off x="18656300" y="18608039"/>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54" name="n_1aveValue【公民館】&#10;一人当たり面積">
          <a:extLst>
            <a:ext uri="{FF2B5EF4-FFF2-40B4-BE49-F238E27FC236}">
              <a16:creationId xmlns:a16="http://schemas.microsoft.com/office/drawing/2014/main" id="{DF9A356E-8A27-4DAA-BE06-872380DCAB60}"/>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55" name="n_2aveValue【公民館】&#10;一人当たり面積">
          <a:extLst>
            <a:ext uri="{FF2B5EF4-FFF2-40B4-BE49-F238E27FC236}">
              <a16:creationId xmlns:a16="http://schemas.microsoft.com/office/drawing/2014/main" id="{C5481108-9D46-4A2D-9677-F5A626A4BFA5}"/>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6" name="n_3aveValue【公民館】&#10;一人当たり面積">
          <a:extLst>
            <a:ext uri="{FF2B5EF4-FFF2-40B4-BE49-F238E27FC236}">
              <a16:creationId xmlns:a16="http://schemas.microsoft.com/office/drawing/2014/main" id="{AFBEDE8F-7DAC-468C-B2E8-1082A240D3D2}"/>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57" name="n_4aveValue【公民館】&#10;一人当たり面積">
          <a:extLst>
            <a:ext uri="{FF2B5EF4-FFF2-40B4-BE49-F238E27FC236}">
              <a16:creationId xmlns:a16="http://schemas.microsoft.com/office/drawing/2014/main" id="{6BA6C364-BD22-439F-9F4D-4A57AD87532A}"/>
            </a:ext>
          </a:extLst>
        </xdr:cNvPr>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83293</xdr:rowOff>
    </xdr:from>
    <xdr:ext cx="469744" cy="259045"/>
    <xdr:sp macro="" textlink="">
      <xdr:nvSpPr>
        <xdr:cNvPr id="858" name="n_1mainValue【公民館】&#10;一人当たり面積">
          <a:extLst>
            <a:ext uri="{FF2B5EF4-FFF2-40B4-BE49-F238E27FC236}">
              <a16:creationId xmlns:a16="http://schemas.microsoft.com/office/drawing/2014/main" id="{6FDBD177-693D-4C30-9A56-710962E853A2}"/>
            </a:ext>
          </a:extLst>
        </xdr:cNvPr>
        <xdr:cNvSpPr txBox="1"/>
      </xdr:nvSpPr>
      <xdr:spPr>
        <a:xfrm>
          <a:off x="21075727"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140443</xdr:rowOff>
    </xdr:from>
    <xdr:ext cx="469744" cy="259045"/>
    <xdr:sp macro="" textlink="">
      <xdr:nvSpPr>
        <xdr:cNvPr id="859" name="n_2mainValue【公民館】&#10;一人当たり面積">
          <a:extLst>
            <a:ext uri="{FF2B5EF4-FFF2-40B4-BE49-F238E27FC236}">
              <a16:creationId xmlns:a16="http://schemas.microsoft.com/office/drawing/2014/main" id="{3A9BE2CD-BC3A-4661-B6EB-068020830C37}"/>
            </a:ext>
          </a:extLst>
        </xdr:cNvPr>
        <xdr:cNvSpPr txBox="1"/>
      </xdr:nvSpPr>
      <xdr:spPr>
        <a:xfrm>
          <a:off x="201994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133366</xdr:rowOff>
    </xdr:from>
    <xdr:ext cx="469744" cy="259045"/>
    <xdr:sp macro="" textlink="">
      <xdr:nvSpPr>
        <xdr:cNvPr id="860" name="n_3mainValue【公民館】&#10;一人当たり面積">
          <a:extLst>
            <a:ext uri="{FF2B5EF4-FFF2-40B4-BE49-F238E27FC236}">
              <a16:creationId xmlns:a16="http://schemas.microsoft.com/office/drawing/2014/main" id="{F4C47517-A70C-4556-8671-9B9FDF289973}"/>
            </a:ext>
          </a:extLst>
        </xdr:cNvPr>
        <xdr:cNvSpPr txBox="1"/>
      </xdr:nvSpPr>
      <xdr:spPr>
        <a:xfrm>
          <a:off x="19310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135545</xdr:rowOff>
    </xdr:from>
    <xdr:ext cx="469744" cy="259045"/>
    <xdr:sp macro="" textlink="">
      <xdr:nvSpPr>
        <xdr:cNvPr id="861" name="n_4mainValue【公民館】&#10;一人当たり面積">
          <a:extLst>
            <a:ext uri="{FF2B5EF4-FFF2-40B4-BE49-F238E27FC236}">
              <a16:creationId xmlns:a16="http://schemas.microsoft.com/office/drawing/2014/main" id="{E12BE75A-70B9-4A6D-8123-FE8EF91C1731}"/>
            </a:ext>
          </a:extLst>
        </xdr:cNvPr>
        <xdr:cNvSpPr txBox="1"/>
      </xdr:nvSpPr>
      <xdr:spPr>
        <a:xfrm>
          <a:off x="18421427" y="1865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9D8FFC3B-D060-4516-B3D1-B715BE42D52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059DF5A4-FC0D-4ABB-A46F-1BBC6C954A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0BAE61B3-E701-4103-93CE-A69EDB75F22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橋梁・トンネル、認定こども園関係については、計画的に更新や事業実施をしているため、類似団体と比べ有形固定資産減価償却率が低い推移となっている。反対に公営住宅については類似団体と比較して老朽化が進んでおり、効率性の低下や修繕コストの増加等から施設の更新も必要となってくるため、計画的な策定、対策が必要である。また、令和元年度に竣工した交流センター（公民館、図書館機能を有した複合施設）により、公民館の有形固定資産減価償却率は低い水準となっている。今後も公共施設等総合管理計画や、個別施設計画に基づき老朽化対策等に積極的に取り組んでいく。</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1A024B-C731-48E0-A5A7-5D284E61445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73893B-43D1-4553-9636-03A97A1E8B7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2E371D-8C13-4394-A53B-7FEF1C22CFB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0BB8584-0166-4C16-829B-2CBC350AE11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029049B-91B7-4FF7-9868-6F6592696A3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382B7A4-D48B-499A-8311-A1A1F2FA43A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0C1F8AE-DC56-47F4-9D66-A094C1E204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02F7DF2-46C0-4364-AEC6-51C0CE18F7D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C2834D-7148-4C0C-A670-3ABF703BBDC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128227-0759-4C7F-8B2E-DCEFDBAD3B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9,557
9,446
40.16
5,498,869
5,415,377
57,919
3,619,871
4,979,449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645D48-F1F4-468B-A850-8288BC0646B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D893165-0D69-4882-BE2C-BC3A41B800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EEAB9CF-9120-49CF-B9D7-D9AB748625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B20CBB4-FD15-48F5-AD04-49DA561225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EB2ACE-E7B1-410D-AA02-D3BE7691D58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17151BF-A0E1-4014-BB8A-9B427288582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626C87-0DEC-429C-A2EA-27F8D71A0D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3DCA11-4B23-4714-B980-6271CDA1DF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99F6CA-B1F1-486A-83FC-1C75C691B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A38CC8E-EF53-45C6-A405-E8F194F5376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DF15A5-5248-4909-9CFC-D0BA2A465A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424398-44C3-4763-863A-C68C9838165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E4DC0C-6812-4BEE-8C7D-046BC851B04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7F5CEDC-080A-4598-9F72-7DA8E9C608C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7C84C0C-F838-4338-AE47-BBC08FC7FBE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3047B95-61AD-465C-AB99-370F036C716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6BD934D-E54F-4EF9-8F2F-0118E586548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B0EEDE7-01C2-42DC-8982-56EAE25E78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D3E11C-7EDA-426E-AB81-926C12DF4E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3D515DC-5031-49E2-A1B6-F70DC6B7DB9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783FB1-ED6B-473A-BC41-7D896687181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06E2B5-857A-47CE-BE58-32AAE01C634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AEFA58E-C671-49F6-85F1-135492158F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3456DAA-F4DC-4896-8BFA-0530C2AC56F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DAD1691-7A9D-4CB7-B8C6-58C927EF73F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3B518D5-A2EB-4C08-A6AF-9DD8C4857F8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1F88290-E365-4D44-BB3F-72E9D08B4F4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CDB43DB-7266-44CC-B899-7AC5F0C438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A4CD27E-BE09-42DB-B596-7427893815F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BBAE6C7-5079-46D1-87F7-C54EEADC90C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FB82DA6-E8C1-416C-9E5C-F42ECD382B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96857BD-687D-4552-9FD2-7B656D782ED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E69EA4F-CA96-4389-985B-3794DA13ADD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EDDDFF7-7BCB-467A-B1FE-B380D3D9B78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47882CC-342D-457C-91F8-599F4611E1B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C8AC728-0F69-48D5-8D3A-64C6214AC10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837336D-3DD8-44CF-80B9-91174ABD5A5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0DA9E5A-E119-4D97-830B-1D3EF5CACCF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B19C892-AB77-49F4-8348-3927F1B54BC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494B73C-E58C-47B1-ACE7-524426FADF8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CDFDC43-C76B-4870-B942-8F5DB075D95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796DA94-684F-43B9-9F94-73D107E137A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5B5BAD8-9642-4447-BA3A-09A63734408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2036E1C-67B3-45F0-8D88-DE04B4B8CB5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1459E65-B40F-40C8-837A-62654A456E4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5EBDB7A-8F4C-4DA9-B098-AB4B46F1E01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332B0F89-059D-4C34-848A-C2E4D75B3F7E}"/>
            </a:ext>
          </a:extLst>
        </xdr:cNvPr>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892540FE-3639-4373-911D-EF08A4F11AB3}"/>
            </a:ext>
          </a:extLst>
        </xdr:cNvPr>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11FCF1E4-39E3-4BAC-910B-749831293A5F}"/>
            </a:ext>
          </a:extLst>
        </xdr:cNvPr>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34EED5DA-C2E2-46B4-8C2B-30F4AFCD38F1}"/>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613EAEBC-9693-4E9E-9CA0-EC9FE74FA0AF}"/>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77305</xdr:rowOff>
    </xdr:from>
    <xdr:ext cx="405111" cy="259045"/>
    <xdr:sp macro="" textlink="">
      <xdr:nvSpPr>
        <xdr:cNvPr id="63" name="【図書館】&#10;有形固定資産減価償却率平均値テキスト">
          <a:extLst>
            <a:ext uri="{FF2B5EF4-FFF2-40B4-BE49-F238E27FC236}">
              <a16:creationId xmlns:a16="http://schemas.microsoft.com/office/drawing/2014/main" id="{0D1F3E1B-6B74-4AA6-ACD4-BC8DCE290D00}"/>
            </a:ext>
          </a:extLst>
        </xdr:cNvPr>
        <xdr:cNvSpPr txBox="1"/>
      </xdr:nvSpPr>
      <xdr:spPr>
        <a:xfrm>
          <a:off x="4673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1C593FED-1163-4951-B905-2124631DEB3B}"/>
            </a:ext>
          </a:extLst>
        </xdr:cNvPr>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D83019B1-4BB6-4AE4-860A-8FADC4D23899}"/>
            </a:ext>
          </a:extLst>
        </xdr:cNvPr>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19533746-D194-46D6-9DEE-2D14A1D13D2C}"/>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42C1522A-AC5C-4D40-98FB-B0DBC01F369F}"/>
            </a:ext>
          </a:extLst>
        </xdr:cNvPr>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AB951CA7-38E1-4C28-B195-4E03FB98AB2A}"/>
            </a:ext>
          </a:extLst>
        </xdr:cNvPr>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BBD98A1-F4B0-463D-9093-B45618FB9FE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CF35607-377A-4E82-9763-995158CF3DD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1C05BF7-99A8-4451-85C8-7651F07E402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EF6631F-9851-40E1-B5DA-FDB7BBEFA18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B46ED95-84F8-41C5-96A4-892B640A7D7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59690</xdr:rowOff>
    </xdr:from>
    <xdr:to>
      <xdr:col>24</xdr:col>
      <xdr:colOff>114300</xdr:colOff>
      <xdr:row>33</xdr:row>
      <xdr:rowOff>161290</xdr:rowOff>
    </xdr:to>
    <xdr:sp macro="" textlink="">
      <xdr:nvSpPr>
        <xdr:cNvPr id="74" name="楕円 73">
          <a:extLst>
            <a:ext uri="{FF2B5EF4-FFF2-40B4-BE49-F238E27FC236}">
              <a16:creationId xmlns:a16="http://schemas.microsoft.com/office/drawing/2014/main" id="{A4CB015C-933F-42DB-B4F3-FE727FBFBC65}"/>
            </a:ext>
          </a:extLst>
        </xdr:cNvPr>
        <xdr:cNvSpPr/>
      </xdr:nvSpPr>
      <xdr:spPr>
        <a:xfrm>
          <a:off x="4584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2920</xdr:rowOff>
    </xdr:from>
    <xdr:ext cx="340478" cy="259045"/>
    <xdr:sp macro="" textlink="">
      <xdr:nvSpPr>
        <xdr:cNvPr id="75" name="【図書館】&#10;有形固定資産減価償却率該当値テキスト">
          <a:extLst>
            <a:ext uri="{FF2B5EF4-FFF2-40B4-BE49-F238E27FC236}">
              <a16:creationId xmlns:a16="http://schemas.microsoft.com/office/drawing/2014/main" id="{698AA054-42E6-4C69-A1EF-A1DA767FE331}"/>
            </a:ext>
          </a:extLst>
        </xdr:cNvPr>
        <xdr:cNvSpPr txBox="1"/>
      </xdr:nvSpPr>
      <xdr:spPr>
        <a:xfrm>
          <a:off x="4673600" y="5660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5806</xdr:rowOff>
    </xdr:from>
    <xdr:to>
      <xdr:col>20</xdr:col>
      <xdr:colOff>38100</xdr:colOff>
      <xdr:row>33</xdr:row>
      <xdr:rowOff>107406</xdr:rowOff>
    </xdr:to>
    <xdr:sp macro="" textlink="">
      <xdr:nvSpPr>
        <xdr:cNvPr id="76" name="楕円 75">
          <a:extLst>
            <a:ext uri="{FF2B5EF4-FFF2-40B4-BE49-F238E27FC236}">
              <a16:creationId xmlns:a16="http://schemas.microsoft.com/office/drawing/2014/main" id="{83679E7C-FDF3-4D61-BD99-3089274058FA}"/>
            </a:ext>
          </a:extLst>
        </xdr:cNvPr>
        <xdr:cNvSpPr/>
      </xdr:nvSpPr>
      <xdr:spPr>
        <a:xfrm>
          <a:off x="3746500" y="56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56606</xdr:rowOff>
    </xdr:from>
    <xdr:to>
      <xdr:col>24</xdr:col>
      <xdr:colOff>63500</xdr:colOff>
      <xdr:row>33</xdr:row>
      <xdr:rowOff>110490</xdr:rowOff>
    </xdr:to>
    <xdr:cxnSp macro="">
      <xdr:nvCxnSpPr>
        <xdr:cNvPr id="77" name="直線コネクタ 76">
          <a:extLst>
            <a:ext uri="{FF2B5EF4-FFF2-40B4-BE49-F238E27FC236}">
              <a16:creationId xmlns:a16="http://schemas.microsoft.com/office/drawing/2014/main" id="{6EBEC939-B82A-423A-AFC9-3E97E2C672F1}"/>
            </a:ext>
          </a:extLst>
        </xdr:cNvPr>
        <xdr:cNvCxnSpPr/>
      </xdr:nvCxnSpPr>
      <xdr:spPr>
        <a:xfrm>
          <a:off x="3797300" y="571445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8" name="楕円 77">
          <a:extLst>
            <a:ext uri="{FF2B5EF4-FFF2-40B4-BE49-F238E27FC236}">
              <a16:creationId xmlns:a16="http://schemas.microsoft.com/office/drawing/2014/main" id="{17FF194B-7CB8-4A5B-8803-BDA0E49B67E4}"/>
            </a:ext>
          </a:extLst>
        </xdr:cNvPr>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56606</xdr:rowOff>
    </xdr:to>
    <xdr:cxnSp macro="">
      <xdr:nvCxnSpPr>
        <xdr:cNvPr id="79" name="直線コネクタ 78">
          <a:extLst>
            <a:ext uri="{FF2B5EF4-FFF2-40B4-BE49-F238E27FC236}">
              <a16:creationId xmlns:a16="http://schemas.microsoft.com/office/drawing/2014/main" id="{0EF63CD8-739F-4AE5-A4AC-92A76B735324}"/>
            </a:ext>
          </a:extLst>
        </xdr:cNvPr>
        <xdr:cNvCxnSpPr/>
      </xdr:nvCxnSpPr>
      <xdr:spPr>
        <a:xfrm>
          <a:off x="2908300" y="566057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69487</xdr:rowOff>
    </xdr:from>
    <xdr:to>
      <xdr:col>10</xdr:col>
      <xdr:colOff>165100</xdr:colOff>
      <xdr:row>39</xdr:row>
      <xdr:rowOff>171087</xdr:rowOff>
    </xdr:to>
    <xdr:sp macro="" textlink="">
      <xdr:nvSpPr>
        <xdr:cNvPr id="80" name="楕円 79">
          <a:extLst>
            <a:ext uri="{FF2B5EF4-FFF2-40B4-BE49-F238E27FC236}">
              <a16:creationId xmlns:a16="http://schemas.microsoft.com/office/drawing/2014/main" id="{090259C6-B050-4E94-8B3D-AB9B092BC8C5}"/>
            </a:ext>
          </a:extLst>
        </xdr:cNvPr>
        <xdr:cNvSpPr/>
      </xdr:nvSpPr>
      <xdr:spPr>
        <a:xfrm>
          <a:off x="1968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39</xdr:row>
      <xdr:rowOff>120287</xdr:rowOff>
    </xdr:to>
    <xdr:cxnSp macro="">
      <xdr:nvCxnSpPr>
        <xdr:cNvPr id="81" name="直線コネクタ 80">
          <a:extLst>
            <a:ext uri="{FF2B5EF4-FFF2-40B4-BE49-F238E27FC236}">
              <a16:creationId xmlns:a16="http://schemas.microsoft.com/office/drawing/2014/main" id="{9CE751A0-75AC-4FBF-B2D3-0DC0D8ABB37F}"/>
            </a:ext>
          </a:extLst>
        </xdr:cNvPr>
        <xdr:cNvCxnSpPr/>
      </xdr:nvCxnSpPr>
      <xdr:spPr>
        <a:xfrm flipV="1">
          <a:off x="2019300" y="5660572"/>
          <a:ext cx="889000" cy="11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113574</xdr:rowOff>
    </xdr:from>
    <xdr:to>
      <xdr:col>6</xdr:col>
      <xdr:colOff>38100</xdr:colOff>
      <xdr:row>39</xdr:row>
      <xdr:rowOff>43724</xdr:rowOff>
    </xdr:to>
    <xdr:sp macro="" textlink="">
      <xdr:nvSpPr>
        <xdr:cNvPr id="82" name="楕円 81">
          <a:extLst>
            <a:ext uri="{FF2B5EF4-FFF2-40B4-BE49-F238E27FC236}">
              <a16:creationId xmlns:a16="http://schemas.microsoft.com/office/drawing/2014/main" id="{820FA638-080D-4ADC-8497-5CEE7571B309}"/>
            </a:ext>
          </a:extLst>
        </xdr:cNvPr>
        <xdr:cNvSpPr/>
      </xdr:nvSpPr>
      <xdr:spPr>
        <a:xfrm>
          <a:off x="1079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164374</xdr:rowOff>
    </xdr:from>
    <xdr:to>
      <xdr:col>10</xdr:col>
      <xdr:colOff>114300</xdr:colOff>
      <xdr:row>39</xdr:row>
      <xdr:rowOff>120287</xdr:rowOff>
    </xdr:to>
    <xdr:cxnSp macro="">
      <xdr:nvCxnSpPr>
        <xdr:cNvPr id="83" name="直線コネクタ 82">
          <a:extLst>
            <a:ext uri="{FF2B5EF4-FFF2-40B4-BE49-F238E27FC236}">
              <a16:creationId xmlns:a16="http://schemas.microsoft.com/office/drawing/2014/main" id="{A50A3C69-8EBB-43EF-8CA0-CEFE668FFF5A}"/>
            </a:ext>
          </a:extLst>
        </xdr:cNvPr>
        <xdr:cNvCxnSpPr/>
      </xdr:nvCxnSpPr>
      <xdr:spPr>
        <a:xfrm>
          <a:off x="1130300" y="667947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51180</xdr:rowOff>
    </xdr:from>
    <xdr:ext cx="405111" cy="259045"/>
    <xdr:sp macro="" textlink="">
      <xdr:nvSpPr>
        <xdr:cNvPr id="84" name="n_1aveValue【図書館】&#10;有形固定資産減価償却率">
          <a:extLst>
            <a:ext uri="{FF2B5EF4-FFF2-40B4-BE49-F238E27FC236}">
              <a16:creationId xmlns:a16="http://schemas.microsoft.com/office/drawing/2014/main" id="{FC9CC9DF-9911-4C02-A2DF-4FAA06A2D6FF}"/>
            </a:ext>
          </a:extLst>
        </xdr:cNvPr>
        <xdr:cNvSpPr txBox="1"/>
      </xdr:nvSpPr>
      <xdr:spPr>
        <a:xfrm>
          <a:off x="35820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5" name="n_2aveValue【図書館】&#10;有形固定資産減価償却率">
          <a:extLst>
            <a:ext uri="{FF2B5EF4-FFF2-40B4-BE49-F238E27FC236}">
              <a16:creationId xmlns:a16="http://schemas.microsoft.com/office/drawing/2014/main" id="{F1378738-2235-4A8B-82C8-49F15E0AE7E4}"/>
            </a:ext>
          </a:extLst>
        </xdr:cNvPr>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a:extLst>
            <a:ext uri="{FF2B5EF4-FFF2-40B4-BE49-F238E27FC236}">
              <a16:creationId xmlns:a16="http://schemas.microsoft.com/office/drawing/2014/main" id="{F74E9788-6220-443C-9141-F50BBFE56DA0}"/>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EDB77D7D-0458-4940-B411-077A8937859E}"/>
            </a:ext>
          </a:extLst>
        </xdr:cNvPr>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123933</xdr:rowOff>
    </xdr:from>
    <xdr:ext cx="340478" cy="259045"/>
    <xdr:sp macro="" textlink="">
      <xdr:nvSpPr>
        <xdr:cNvPr id="88" name="n_1mainValue【図書館】&#10;有形固定資産減価償却率">
          <a:extLst>
            <a:ext uri="{FF2B5EF4-FFF2-40B4-BE49-F238E27FC236}">
              <a16:creationId xmlns:a16="http://schemas.microsoft.com/office/drawing/2014/main" id="{DFABD852-FB3D-4175-82AC-05D97BE1F020}"/>
            </a:ext>
          </a:extLst>
        </xdr:cNvPr>
        <xdr:cNvSpPr txBox="1"/>
      </xdr:nvSpPr>
      <xdr:spPr>
        <a:xfrm>
          <a:off x="3614361" y="543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70049</xdr:rowOff>
    </xdr:from>
    <xdr:ext cx="340478" cy="259045"/>
    <xdr:sp macro="" textlink="">
      <xdr:nvSpPr>
        <xdr:cNvPr id="89" name="n_2mainValue【図書館】&#10;有形固定資産減価償却率">
          <a:extLst>
            <a:ext uri="{FF2B5EF4-FFF2-40B4-BE49-F238E27FC236}">
              <a16:creationId xmlns:a16="http://schemas.microsoft.com/office/drawing/2014/main" id="{E3925807-43BF-400D-AE74-792391820D85}"/>
            </a:ext>
          </a:extLst>
        </xdr:cNvPr>
        <xdr:cNvSpPr txBox="1"/>
      </xdr:nvSpPr>
      <xdr:spPr>
        <a:xfrm>
          <a:off x="2738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162214</xdr:rowOff>
    </xdr:from>
    <xdr:ext cx="405111" cy="259045"/>
    <xdr:sp macro="" textlink="">
      <xdr:nvSpPr>
        <xdr:cNvPr id="90" name="n_3mainValue【図書館】&#10;有形固定資産減価償却率">
          <a:extLst>
            <a:ext uri="{FF2B5EF4-FFF2-40B4-BE49-F238E27FC236}">
              <a16:creationId xmlns:a16="http://schemas.microsoft.com/office/drawing/2014/main" id="{8CB4B86C-D262-4E77-A50E-CEE4069732D8}"/>
            </a:ext>
          </a:extLst>
        </xdr:cNvPr>
        <xdr:cNvSpPr txBox="1"/>
      </xdr:nvSpPr>
      <xdr:spPr>
        <a:xfrm>
          <a:off x="1816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34851</xdr:rowOff>
    </xdr:from>
    <xdr:ext cx="405111" cy="259045"/>
    <xdr:sp macro="" textlink="">
      <xdr:nvSpPr>
        <xdr:cNvPr id="91" name="n_4mainValue【図書館】&#10;有形固定資産減価償却率">
          <a:extLst>
            <a:ext uri="{FF2B5EF4-FFF2-40B4-BE49-F238E27FC236}">
              <a16:creationId xmlns:a16="http://schemas.microsoft.com/office/drawing/2014/main" id="{6356F733-3904-4A42-A818-C8D70F0A5147}"/>
            </a:ext>
          </a:extLst>
        </xdr:cNvPr>
        <xdr:cNvSpPr txBox="1"/>
      </xdr:nvSpPr>
      <xdr:spPr>
        <a:xfrm>
          <a:off x="927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FAFC920-343B-46EF-9BCB-45B30DFF4E8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FA4CB17-B876-4D2A-8DA6-E3E2D7CB034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E05CE86-3B13-497C-92FF-5B63A51B26B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B40C96-8AAB-4358-87F9-24481A3D25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1CAEE15-EE72-4A01-AAC7-3D1383608FF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2FB79B0-AA15-433C-8341-F30C59D20DB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B351BEB-2F4C-4F27-91D8-C5F4EA85C18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8942265-A8E8-4C38-B7B4-8F2D2A604D5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CCE3BE9-1A2E-4D5E-87DE-7B02F8D6A46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90C7AAE-4169-4D45-9983-BC2224EA258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29EDA82E-0796-4B75-84AF-A9E9F9507D7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30F86B90-5C30-4F5C-B8CB-A0043EE01BD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391E720A-1A86-4CBD-A0F3-C810290F7E8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C31CD351-CF00-4963-B6EF-8F915E012E8B}"/>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2CBE16F6-8EFC-4403-A8CF-C6204EF4E7D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BA92FD80-430B-468F-B149-5C08E55BC969}"/>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6C5C72AE-DA53-4A33-9A72-DA54B4CEBC4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E6EE7645-6B08-4937-B345-C15095FC579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E6188A7E-F805-4629-A31B-F60767FB0EB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3AF8B714-6B14-47DC-991F-389C1C342E2B}"/>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EFCD1F46-3F1F-4B10-8D20-E312F80BC2C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3BF15CCE-A30A-431A-91BB-27AD554788AE}"/>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3BFD486C-0AC1-4611-86A2-3A24FBE1F5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B42CCEF2-4D08-4DAC-93A8-47AA9341A39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339BCC9A-1FEA-41F8-9C98-65EE5324995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a16="http://schemas.microsoft.com/office/drawing/2014/main" id="{37AB56EE-61CE-4838-B46A-568E11DFA342}"/>
            </a:ext>
          </a:extLst>
        </xdr:cNvPr>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a16="http://schemas.microsoft.com/office/drawing/2014/main" id="{F1529629-260B-4BC5-9CD7-A6519169D33D}"/>
            </a:ext>
          </a:extLst>
        </xdr:cNvPr>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a16="http://schemas.microsoft.com/office/drawing/2014/main" id="{FB24D45F-15E0-4496-B2EE-3D9521719027}"/>
            </a:ext>
          </a:extLst>
        </xdr:cNvPr>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a16="http://schemas.microsoft.com/office/drawing/2014/main" id="{0152869E-3F8A-43C1-92A7-2C6E6EC634A6}"/>
            </a:ext>
          </a:extLst>
        </xdr:cNvPr>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a16="http://schemas.microsoft.com/office/drawing/2014/main" id="{F9DE21AB-2994-4D6E-9405-3F5D31B2D6B8}"/>
            </a:ext>
          </a:extLst>
        </xdr:cNvPr>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a:extLst>
            <a:ext uri="{FF2B5EF4-FFF2-40B4-BE49-F238E27FC236}">
              <a16:creationId xmlns:a16="http://schemas.microsoft.com/office/drawing/2014/main" id="{9A659F43-73B3-4416-8940-B022B2CC8F6E}"/>
            </a:ext>
          </a:extLst>
        </xdr:cNvPr>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a16="http://schemas.microsoft.com/office/drawing/2014/main" id="{9DD6B6C6-97BA-48FD-A107-E89B6618DAC6}"/>
            </a:ext>
          </a:extLst>
        </xdr:cNvPr>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a:extLst>
            <a:ext uri="{FF2B5EF4-FFF2-40B4-BE49-F238E27FC236}">
              <a16:creationId xmlns:a16="http://schemas.microsoft.com/office/drawing/2014/main" id="{AB338215-A01C-43A5-A27A-A393032A5A2E}"/>
            </a:ext>
          </a:extLst>
        </xdr:cNvPr>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06054A07-6701-4A1F-BFF9-387DE3AD7E89}"/>
            </a:ext>
          </a:extLst>
        </xdr:cNvPr>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C4AA6304-32BC-489B-808A-2E0EB3EBA263}"/>
            </a:ext>
          </a:extLst>
        </xdr:cNvPr>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a:extLst>
            <a:ext uri="{FF2B5EF4-FFF2-40B4-BE49-F238E27FC236}">
              <a16:creationId xmlns:a16="http://schemas.microsoft.com/office/drawing/2014/main" id="{C86CC4D9-595B-459F-9604-8B42257E7BA1}"/>
            </a:ext>
          </a:extLst>
        </xdr:cNvPr>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74DFD37-A0D4-4039-87D7-97E10FCD661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14E097D-FA06-47F0-A741-C53A3637EBB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54EC05D-F59A-45AC-965F-497988AA9BE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A628A04-4009-4800-A292-7ED2C37EBBF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8CFBBDD6-B734-4BA1-80B1-2815785207A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113574</xdr:rowOff>
    </xdr:from>
    <xdr:to>
      <xdr:col>55</xdr:col>
      <xdr:colOff>50800</xdr:colOff>
      <xdr:row>41</xdr:row>
      <xdr:rowOff>43724</xdr:rowOff>
    </xdr:to>
    <xdr:sp macro="" textlink="">
      <xdr:nvSpPr>
        <xdr:cNvPr id="133" name="楕円 132">
          <a:extLst>
            <a:ext uri="{FF2B5EF4-FFF2-40B4-BE49-F238E27FC236}">
              <a16:creationId xmlns:a16="http://schemas.microsoft.com/office/drawing/2014/main" id="{BF0FA5F2-EF9E-4ECD-8A35-247482284F75}"/>
            </a:ext>
          </a:extLst>
        </xdr:cNvPr>
        <xdr:cNvSpPr/>
      </xdr:nvSpPr>
      <xdr:spPr>
        <a:xfrm>
          <a:off x="104267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92001</xdr:rowOff>
    </xdr:from>
    <xdr:ext cx="469744" cy="259045"/>
    <xdr:sp macro="" textlink="">
      <xdr:nvSpPr>
        <xdr:cNvPr id="134" name="【図書館】&#10;一人当たり面積該当値テキスト">
          <a:extLst>
            <a:ext uri="{FF2B5EF4-FFF2-40B4-BE49-F238E27FC236}">
              <a16:creationId xmlns:a16="http://schemas.microsoft.com/office/drawing/2014/main" id="{9A8F1AE0-EB06-4476-878F-F164D71B270E}"/>
            </a:ext>
          </a:extLst>
        </xdr:cNvPr>
        <xdr:cNvSpPr txBox="1"/>
      </xdr:nvSpPr>
      <xdr:spPr>
        <a:xfrm>
          <a:off x="10515600"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5" name="楕円 134">
          <a:extLst>
            <a:ext uri="{FF2B5EF4-FFF2-40B4-BE49-F238E27FC236}">
              <a16:creationId xmlns:a16="http://schemas.microsoft.com/office/drawing/2014/main" id="{6F47A679-3FC5-4E93-9227-24E1BE079B06}"/>
            </a:ext>
          </a:extLst>
        </xdr:cNvPr>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164374</xdr:rowOff>
    </xdr:from>
    <xdr:to>
      <xdr:col>55</xdr:col>
      <xdr:colOff>0</xdr:colOff>
      <xdr:row>40</xdr:row>
      <xdr:rowOff>167640</xdr:rowOff>
    </xdr:to>
    <xdr:cxnSp macro="">
      <xdr:nvCxnSpPr>
        <xdr:cNvPr id="136" name="直線コネクタ 135">
          <a:extLst>
            <a:ext uri="{FF2B5EF4-FFF2-40B4-BE49-F238E27FC236}">
              <a16:creationId xmlns:a16="http://schemas.microsoft.com/office/drawing/2014/main" id="{183BA5C7-8227-4D69-AD45-805EFABC952C}"/>
            </a:ext>
          </a:extLst>
        </xdr:cNvPr>
        <xdr:cNvCxnSpPr/>
      </xdr:nvCxnSpPr>
      <xdr:spPr>
        <a:xfrm flipV="1">
          <a:off x="9639300" y="702237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120106</xdr:rowOff>
    </xdr:from>
    <xdr:to>
      <xdr:col>46</xdr:col>
      <xdr:colOff>38100</xdr:colOff>
      <xdr:row>41</xdr:row>
      <xdr:rowOff>50256</xdr:rowOff>
    </xdr:to>
    <xdr:sp macro="" textlink="">
      <xdr:nvSpPr>
        <xdr:cNvPr id="137" name="楕円 136">
          <a:extLst>
            <a:ext uri="{FF2B5EF4-FFF2-40B4-BE49-F238E27FC236}">
              <a16:creationId xmlns:a16="http://schemas.microsoft.com/office/drawing/2014/main" id="{0F6B4CD6-B142-47E8-BCFD-16F178366ADA}"/>
            </a:ext>
          </a:extLst>
        </xdr:cNvPr>
        <xdr:cNvSpPr/>
      </xdr:nvSpPr>
      <xdr:spPr>
        <a:xfrm>
          <a:off x="8699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170906</xdr:rowOff>
    </xdr:to>
    <xdr:cxnSp macro="">
      <xdr:nvCxnSpPr>
        <xdr:cNvPr id="138" name="直線コネクタ 137">
          <a:extLst>
            <a:ext uri="{FF2B5EF4-FFF2-40B4-BE49-F238E27FC236}">
              <a16:creationId xmlns:a16="http://schemas.microsoft.com/office/drawing/2014/main" id="{B6DBBD42-D338-4152-8664-189AF2E662C1}"/>
            </a:ext>
          </a:extLst>
        </xdr:cNvPr>
        <xdr:cNvCxnSpPr/>
      </xdr:nvCxnSpPr>
      <xdr:spPr>
        <a:xfrm flipV="1">
          <a:off x="8750300" y="70256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59690</xdr:rowOff>
    </xdr:from>
    <xdr:to>
      <xdr:col>41</xdr:col>
      <xdr:colOff>101600</xdr:colOff>
      <xdr:row>41</xdr:row>
      <xdr:rowOff>161290</xdr:rowOff>
    </xdr:to>
    <xdr:sp macro="" textlink="">
      <xdr:nvSpPr>
        <xdr:cNvPr id="139" name="楕円 138">
          <a:extLst>
            <a:ext uri="{FF2B5EF4-FFF2-40B4-BE49-F238E27FC236}">
              <a16:creationId xmlns:a16="http://schemas.microsoft.com/office/drawing/2014/main" id="{3864C3E7-D7C0-42B1-B52A-41F55EE0F177}"/>
            </a:ext>
          </a:extLst>
        </xdr:cNvPr>
        <xdr:cNvSpPr/>
      </xdr:nvSpPr>
      <xdr:spPr>
        <a:xfrm>
          <a:off x="7810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170906</xdr:rowOff>
    </xdr:from>
    <xdr:to>
      <xdr:col>45</xdr:col>
      <xdr:colOff>177800</xdr:colOff>
      <xdr:row>41</xdr:row>
      <xdr:rowOff>110490</xdr:rowOff>
    </xdr:to>
    <xdr:cxnSp macro="">
      <xdr:nvCxnSpPr>
        <xdr:cNvPr id="140" name="直線コネクタ 139">
          <a:extLst>
            <a:ext uri="{FF2B5EF4-FFF2-40B4-BE49-F238E27FC236}">
              <a16:creationId xmlns:a16="http://schemas.microsoft.com/office/drawing/2014/main" id="{02CC7FF2-6939-45B7-8F7F-9DA61EA34A65}"/>
            </a:ext>
          </a:extLst>
        </xdr:cNvPr>
        <xdr:cNvCxnSpPr/>
      </xdr:nvCxnSpPr>
      <xdr:spPr>
        <a:xfrm flipV="1">
          <a:off x="7861300" y="702890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62956</xdr:rowOff>
    </xdr:from>
    <xdr:to>
      <xdr:col>36</xdr:col>
      <xdr:colOff>165100</xdr:colOff>
      <xdr:row>41</xdr:row>
      <xdr:rowOff>164556</xdr:rowOff>
    </xdr:to>
    <xdr:sp macro="" textlink="">
      <xdr:nvSpPr>
        <xdr:cNvPr id="141" name="楕円 140">
          <a:extLst>
            <a:ext uri="{FF2B5EF4-FFF2-40B4-BE49-F238E27FC236}">
              <a16:creationId xmlns:a16="http://schemas.microsoft.com/office/drawing/2014/main" id="{A9004573-3314-4046-A1EB-24624B0BF2DC}"/>
            </a:ext>
          </a:extLst>
        </xdr:cNvPr>
        <xdr:cNvSpPr/>
      </xdr:nvSpPr>
      <xdr:spPr>
        <a:xfrm>
          <a:off x="6921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110490</xdr:rowOff>
    </xdr:from>
    <xdr:to>
      <xdr:col>41</xdr:col>
      <xdr:colOff>50800</xdr:colOff>
      <xdr:row>41</xdr:row>
      <xdr:rowOff>113756</xdr:rowOff>
    </xdr:to>
    <xdr:cxnSp macro="">
      <xdr:nvCxnSpPr>
        <xdr:cNvPr id="142" name="直線コネクタ 141">
          <a:extLst>
            <a:ext uri="{FF2B5EF4-FFF2-40B4-BE49-F238E27FC236}">
              <a16:creationId xmlns:a16="http://schemas.microsoft.com/office/drawing/2014/main" id="{1F8E93AA-81DB-4D39-8ED9-F495AC652192}"/>
            </a:ext>
          </a:extLst>
        </xdr:cNvPr>
        <xdr:cNvCxnSpPr/>
      </xdr:nvCxnSpPr>
      <xdr:spPr>
        <a:xfrm flipV="1">
          <a:off x="6972300" y="71399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a:extLst>
            <a:ext uri="{FF2B5EF4-FFF2-40B4-BE49-F238E27FC236}">
              <a16:creationId xmlns:a16="http://schemas.microsoft.com/office/drawing/2014/main" id="{6B54D896-9A27-44D8-846F-2EE57F288D6F}"/>
            </a:ext>
          </a:extLst>
        </xdr:cNvPr>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a:extLst>
            <a:ext uri="{FF2B5EF4-FFF2-40B4-BE49-F238E27FC236}">
              <a16:creationId xmlns:a16="http://schemas.microsoft.com/office/drawing/2014/main" id="{F1EA2EF5-DC07-420B-95A6-21BB9D61710B}"/>
            </a:ext>
          </a:extLst>
        </xdr:cNvPr>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a:extLst>
            <a:ext uri="{FF2B5EF4-FFF2-40B4-BE49-F238E27FC236}">
              <a16:creationId xmlns:a16="http://schemas.microsoft.com/office/drawing/2014/main" id="{2E50FC61-936D-4E95-B9A7-0C44B089C09A}"/>
            </a:ext>
          </a:extLst>
        </xdr:cNvPr>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a:extLst>
            <a:ext uri="{FF2B5EF4-FFF2-40B4-BE49-F238E27FC236}">
              <a16:creationId xmlns:a16="http://schemas.microsoft.com/office/drawing/2014/main" id="{EE30E0B1-E13E-4A89-8E79-D56043F97F4B}"/>
            </a:ext>
          </a:extLst>
        </xdr:cNvPr>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7" name="n_1mainValue【図書館】&#10;一人当たり面積">
          <a:extLst>
            <a:ext uri="{FF2B5EF4-FFF2-40B4-BE49-F238E27FC236}">
              <a16:creationId xmlns:a16="http://schemas.microsoft.com/office/drawing/2014/main" id="{7E9BB807-7B49-4B1F-8919-0E0470DE5490}"/>
            </a:ext>
          </a:extLst>
        </xdr:cNvPr>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41383</xdr:rowOff>
    </xdr:from>
    <xdr:ext cx="469744" cy="259045"/>
    <xdr:sp macro="" textlink="">
      <xdr:nvSpPr>
        <xdr:cNvPr id="148" name="n_2mainValue【図書館】&#10;一人当たり面積">
          <a:extLst>
            <a:ext uri="{FF2B5EF4-FFF2-40B4-BE49-F238E27FC236}">
              <a16:creationId xmlns:a16="http://schemas.microsoft.com/office/drawing/2014/main" id="{1DFF21B2-70BE-4012-AA0A-441623933A8E}"/>
            </a:ext>
          </a:extLst>
        </xdr:cNvPr>
        <xdr:cNvSpPr txBox="1"/>
      </xdr:nvSpPr>
      <xdr:spPr>
        <a:xfrm>
          <a:off x="8515427" y="707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152417</xdr:rowOff>
    </xdr:from>
    <xdr:ext cx="469744" cy="259045"/>
    <xdr:sp macro="" textlink="">
      <xdr:nvSpPr>
        <xdr:cNvPr id="149" name="n_3mainValue【図書館】&#10;一人当たり面積">
          <a:extLst>
            <a:ext uri="{FF2B5EF4-FFF2-40B4-BE49-F238E27FC236}">
              <a16:creationId xmlns:a16="http://schemas.microsoft.com/office/drawing/2014/main" id="{3FC18161-EA15-4405-B97B-25204DC74629}"/>
            </a:ext>
          </a:extLst>
        </xdr:cNvPr>
        <xdr:cNvSpPr txBox="1"/>
      </xdr:nvSpPr>
      <xdr:spPr>
        <a:xfrm>
          <a:off x="7626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155683</xdr:rowOff>
    </xdr:from>
    <xdr:ext cx="469744" cy="259045"/>
    <xdr:sp macro="" textlink="">
      <xdr:nvSpPr>
        <xdr:cNvPr id="150" name="n_4mainValue【図書館】&#10;一人当たり面積">
          <a:extLst>
            <a:ext uri="{FF2B5EF4-FFF2-40B4-BE49-F238E27FC236}">
              <a16:creationId xmlns:a16="http://schemas.microsoft.com/office/drawing/2014/main" id="{2A1BEAB3-47EF-4EF0-B927-4B7C250C8FC9}"/>
            </a:ext>
          </a:extLst>
        </xdr:cNvPr>
        <xdr:cNvSpPr txBox="1"/>
      </xdr:nvSpPr>
      <xdr:spPr>
        <a:xfrm>
          <a:off x="6737427" y="718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2AF78687-DEE2-4762-9C76-04AB5B0168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3B7AED87-B64D-4DD4-9AF3-F0E4F142770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E3C4D825-2631-44D8-AE7E-3B0E2C28663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576E419B-7919-4323-B0ED-861167E55AA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71DE3874-511C-44F6-B135-9DEEA2D1924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AC522382-8D75-45B0-A401-16997BC0A47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46DC172C-BB30-4F20-B7F2-8153181BC8A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C4FB1116-E9B1-43E8-9D3A-CB35DF0B17F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4A864988-4999-4518-8B5D-32A52182536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CBB52976-29FD-45D9-A68A-A7AC7CE2AF3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34932360-6438-4B0D-ACB2-CA064D5B45D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D696DFDA-BECF-4EAB-9A18-98F5CDDC612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45183D20-C6FB-4628-A3A6-6831CBA2ACF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54257AA8-3A77-49EC-949A-922F9847E53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13287782-0E1C-4013-9A72-5DDD15D3183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11505A7C-C557-44C1-8B09-D18DBCD6F63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150E71CD-A7ED-4395-B18C-6DA0DCF11C9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819DFE12-0969-44B7-9B41-3108D8D858A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68489848-55AE-4D0E-886C-4CC2000439C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A6A0D27C-E66F-4EEB-8740-9273EBAE67D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75972B1B-17E6-4952-A172-7331F0C0820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7618712-0879-4141-AE7D-2E51AAD7F8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AAEF2798-A596-4972-9E6F-7739D410A5C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6191C1CE-989D-4048-9AA2-6B9C19F734A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D6DB54AC-E15E-4970-ACB5-027E937A8D77}"/>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494E6375-3C99-4CAE-B820-4F79305F7C8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0D48AF17-1D1F-49DE-9B56-A8D81D96F5B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E9CADC8F-0368-4882-B4C8-6F3C4C0C4219}"/>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DB8924E3-28F7-4F06-BBAD-E901997024B2}"/>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97BB0570-CDBF-447C-8AED-6C584BB22CEB}"/>
            </a:ext>
          </a:extLst>
        </xdr:cNvPr>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CCCD4851-D0A4-4B78-A109-1E4EDD927C32}"/>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a:extLst>
            <a:ext uri="{FF2B5EF4-FFF2-40B4-BE49-F238E27FC236}">
              <a16:creationId xmlns:a16="http://schemas.microsoft.com/office/drawing/2014/main" id="{5BC1815C-CD6F-4E13-8624-4D0CBEC8A87D}"/>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a:extLst>
            <a:ext uri="{FF2B5EF4-FFF2-40B4-BE49-F238E27FC236}">
              <a16:creationId xmlns:a16="http://schemas.microsoft.com/office/drawing/2014/main" id="{1C8D68B8-9155-4259-B04C-47954C1A214A}"/>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8A781979-64DC-46C5-814A-64A78D337031}"/>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a:extLst>
            <a:ext uri="{FF2B5EF4-FFF2-40B4-BE49-F238E27FC236}">
              <a16:creationId xmlns:a16="http://schemas.microsoft.com/office/drawing/2014/main" id="{BFA69C17-81BB-42DC-B34C-37EEA58C4965}"/>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00543C1-697B-4012-AD1F-44E4125F23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3AAA7D4-27F5-485F-9228-68895FE5E3E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4DAA7F3-D430-4669-BB68-88F736825EE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7556866-2BA9-4432-9894-F56AC6813D7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3B6C576-0F5A-4BBC-892D-F4217000DBA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135890</xdr:rowOff>
    </xdr:from>
    <xdr:to>
      <xdr:col>24</xdr:col>
      <xdr:colOff>114300</xdr:colOff>
      <xdr:row>60</xdr:row>
      <xdr:rowOff>66040</xdr:rowOff>
    </xdr:to>
    <xdr:sp macro="" textlink="">
      <xdr:nvSpPr>
        <xdr:cNvPr id="191" name="楕円 190">
          <a:extLst>
            <a:ext uri="{FF2B5EF4-FFF2-40B4-BE49-F238E27FC236}">
              <a16:creationId xmlns:a16="http://schemas.microsoft.com/office/drawing/2014/main" id="{3860E4DC-6C43-49C4-B9F1-3255875A5CBE}"/>
            </a:ext>
          </a:extLst>
        </xdr:cNvPr>
        <xdr:cNvSpPr/>
      </xdr:nvSpPr>
      <xdr:spPr>
        <a:xfrm>
          <a:off x="4584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158767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F970BC24-7F1B-4A59-B152-E5C3BFA12B97}"/>
            </a:ext>
          </a:extLst>
        </xdr:cNvPr>
        <xdr:cNvSpPr txBox="1"/>
      </xdr:nvSpPr>
      <xdr:spPr>
        <a:xfrm>
          <a:off x="4673600"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126365</xdr:rowOff>
    </xdr:from>
    <xdr:to>
      <xdr:col>20</xdr:col>
      <xdr:colOff>38100</xdr:colOff>
      <xdr:row>60</xdr:row>
      <xdr:rowOff>56515</xdr:rowOff>
    </xdr:to>
    <xdr:sp macro="" textlink="">
      <xdr:nvSpPr>
        <xdr:cNvPr id="193" name="楕円 192">
          <a:extLst>
            <a:ext uri="{FF2B5EF4-FFF2-40B4-BE49-F238E27FC236}">
              <a16:creationId xmlns:a16="http://schemas.microsoft.com/office/drawing/2014/main" id="{C499E270-B175-446C-A8D9-735F67D767AB}"/>
            </a:ext>
          </a:extLst>
        </xdr:cNvPr>
        <xdr:cNvSpPr/>
      </xdr:nvSpPr>
      <xdr:spPr>
        <a:xfrm>
          <a:off x="3746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xdr:rowOff>
    </xdr:from>
    <xdr:to>
      <xdr:col>24</xdr:col>
      <xdr:colOff>63500</xdr:colOff>
      <xdr:row>60</xdr:row>
      <xdr:rowOff>15240</xdr:rowOff>
    </xdr:to>
    <xdr:cxnSp macro="">
      <xdr:nvCxnSpPr>
        <xdr:cNvPr id="194" name="直線コネクタ 193">
          <a:extLst>
            <a:ext uri="{FF2B5EF4-FFF2-40B4-BE49-F238E27FC236}">
              <a16:creationId xmlns:a16="http://schemas.microsoft.com/office/drawing/2014/main" id="{A1AE33C1-0143-4564-B60C-229FFD1686E5}"/>
            </a:ext>
          </a:extLst>
        </xdr:cNvPr>
        <xdr:cNvCxnSpPr/>
      </xdr:nvCxnSpPr>
      <xdr:spPr>
        <a:xfrm>
          <a:off x="3797300" y="102927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195" name="楕円 194">
          <a:extLst>
            <a:ext uri="{FF2B5EF4-FFF2-40B4-BE49-F238E27FC236}">
              <a16:creationId xmlns:a16="http://schemas.microsoft.com/office/drawing/2014/main" id="{5CB07D3E-E181-42F1-8101-F9234973E7F2}"/>
            </a:ext>
          </a:extLst>
        </xdr:cNvPr>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60</xdr:row>
      <xdr:rowOff>5715</xdr:rowOff>
    </xdr:to>
    <xdr:cxnSp macro="">
      <xdr:nvCxnSpPr>
        <xdr:cNvPr id="196" name="直線コネクタ 195">
          <a:extLst>
            <a:ext uri="{FF2B5EF4-FFF2-40B4-BE49-F238E27FC236}">
              <a16:creationId xmlns:a16="http://schemas.microsoft.com/office/drawing/2014/main" id="{63AE19D5-5EBC-4F3D-9794-32C250574A31}"/>
            </a:ext>
          </a:extLst>
        </xdr:cNvPr>
        <xdr:cNvCxnSpPr/>
      </xdr:nvCxnSpPr>
      <xdr:spPr>
        <a:xfrm>
          <a:off x="2908300" y="102184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97" name="楕円 196">
          <a:extLst>
            <a:ext uri="{FF2B5EF4-FFF2-40B4-BE49-F238E27FC236}">
              <a16:creationId xmlns:a16="http://schemas.microsoft.com/office/drawing/2014/main" id="{4BC2F83E-CCCC-43C6-BE53-33AC54749882}"/>
            </a:ext>
          </a:extLst>
        </xdr:cNvPr>
        <xdr:cNvSpPr/>
      </xdr:nvSpPr>
      <xdr:spPr>
        <a:xfrm>
          <a:off x="1968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102870</xdr:rowOff>
    </xdr:from>
    <xdr:to>
      <xdr:col>15</xdr:col>
      <xdr:colOff>50800</xdr:colOff>
      <xdr:row>60</xdr:row>
      <xdr:rowOff>70485</xdr:rowOff>
    </xdr:to>
    <xdr:cxnSp macro="">
      <xdr:nvCxnSpPr>
        <xdr:cNvPr id="198" name="直線コネクタ 197">
          <a:extLst>
            <a:ext uri="{FF2B5EF4-FFF2-40B4-BE49-F238E27FC236}">
              <a16:creationId xmlns:a16="http://schemas.microsoft.com/office/drawing/2014/main" id="{7264A553-B27B-486A-BA92-225CF3E7389F}"/>
            </a:ext>
          </a:extLst>
        </xdr:cNvPr>
        <xdr:cNvCxnSpPr/>
      </xdr:nvCxnSpPr>
      <xdr:spPr>
        <a:xfrm flipV="1">
          <a:off x="2019300" y="10218420"/>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143510</xdr:rowOff>
    </xdr:from>
    <xdr:to>
      <xdr:col>6</xdr:col>
      <xdr:colOff>38100</xdr:colOff>
      <xdr:row>62</xdr:row>
      <xdr:rowOff>73660</xdr:rowOff>
    </xdr:to>
    <xdr:sp macro="" textlink="">
      <xdr:nvSpPr>
        <xdr:cNvPr id="199" name="楕円 198">
          <a:extLst>
            <a:ext uri="{FF2B5EF4-FFF2-40B4-BE49-F238E27FC236}">
              <a16:creationId xmlns:a16="http://schemas.microsoft.com/office/drawing/2014/main" id="{F022728D-4BA9-4A3B-B9C4-C813668E1599}"/>
            </a:ext>
          </a:extLst>
        </xdr:cNvPr>
        <xdr:cNvSpPr/>
      </xdr:nvSpPr>
      <xdr:spPr>
        <a:xfrm>
          <a:off x="107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70485</xdr:rowOff>
    </xdr:from>
    <xdr:to>
      <xdr:col>10</xdr:col>
      <xdr:colOff>114300</xdr:colOff>
      <xdr:row>62</xdr:row>
      <xdr:rowOff>22860</xdr:rowOff>
    </xdr:to>
    <xdr:cxnSp macro="">
      <xdr:nvCxnSpPr>
        <xdr:cNvPr id="200" name="直線コネクタ 199">
          <a:extLst>
            <a:ext uri="{FF2B5EF4-FFF2-40B4-BE49-F238E27FC236}">
              <a16:creationId xmlns:a16="http://schemas.microsoft.com/office/drawing/2014/main" id="{B2552CFF-87B3-4574-BE2D-04C3D0EA802E}"/>
            </a:ext>
          </a:extLst>
        </xdr:cNvPr>
        <xdr:cNvCxnSpPr/>
      </xdr:nvCxnSpPr>
      <xdr:spPr>
        <a:xfrm flipV="1">
          <a:off x="1130300" y="1035748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201" name="n_1aveValue【体育館・プール】&#10;有形固定資産減価償却率">
          <a:extLst>
            <a:ext uri="{FF2B5EF4-FFF2-40B4-BE49-F238E27FC236}">
              <a16:creationId xmlns:a16="http://schemas.microsoft.com/office/drawing/2014/main" id="{56F10918-B1A2-494D-9A37-0326EC77B361}"/>
            </a:ext>
          </a:extLst>
        </xdr:cNvPr>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aveValue【体育館・プール】&#10;有形固定資産減価償却率">
          <a:extLst>
            <a:ext uri="{FF2B5EF4-FFF2-40B4-BE49-F238E27FC236}">
              <a16:creationId xmlns:a16="http://schemas.microsoft.com/office/drawing/2014/main" id="{E3750A4D-98EB-442F-B200-620A12062549}"/>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a:extLst>
            <a:ext uri="{FF2B5EF4-FFF2-40B4-BE49-F238E27FC236}">
              <a16:creationId xmlns:a16="http://schemas.microsoft.com/office/drawing/2014/main" id="{60C9414D-5FBA-4B5F-8A79-97A0F3479A3E}"/>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204" name="n_4aveValue【体育館・プール】&#10;有形固定資産減価償却率">
          <a:extLst>
            <a:ext uri="{FF2B5EF4-FFF2-40B4-BE49-F238E27FC236}">
              <a16:creationId xmlns:a16="http://schemas.microsoft.com/office/drawing/2014/main" id="{0FEEAEB5-D7C1-4351-B67B-8DF32BF7C89C}"/>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73042</xdr:rowOff>
    </xdr:from>
    <xdr:ext cx="405111" cy="259045"/>
    <xdr:sp macro="" textlink="">
      <xdr:nvSpPr>
        <xdr:cNvPr id="205" name="n_1mainValue【体育館・プール】&#10;有形固定資産減価償却率">
          <a:extLst>
            <a:ext uri="{FF2B5EF4-FFF2-40B4-BE49-F238E27FC236}">
              <a16:creationId xmlns:a16="http://schemas.microsoft.com/office/drawing/2014/main" id="{79C17FD9-39B9-484B-95A3-A4826175F5F8}"/>
            </a:ext>
          </a:extLst>
        </xdr:cNvPr>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206" name="n_2mainValue【体育館・プール】&#10;有形固定資産減価償却率">
          <a:extLst>
            <a:ext uri="{FF2B5EF4-FFF2-40B4-BE49-F238E27FC236}">
              <a16:creationId xmlns:a16="http://schemas.microsoft.com/office/drawing/2014/main" id="{CCC0E306-49FE-4B85-94F2-FE4A55ABBEC1}"/>
            </a:ext>
          </a:extLst>
        </xdr:cNvPr>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137812</xdr:rowOff>
    </xdr:from>
    <xdr:ext cx="405111" cy="259045"/>
    <xdr:sp macro="" textlink="">
      <xdr:nvSpPr>
        <xdr:cNvPr id="207" name="n_3mainValue【体育館・プール】&#10;有形固定資産減価償却率">
          <a:extLst>
            <a:ext uri="{FF2B5EF4-FFF2-40B4-BE49-F238E27FC236}">
              <a16:creationId xmlns:a16="http://schemas.microsoft.com/office/drawing/2014/main" id="{B376982B-B6ED-443F-B2FB-AD94EF0252CE}"/>
            </a:ext>
          </a:extLst>
        </xdr:cNvPr>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64787</xdr:rowOff>
    </xdr:from>
    <xdr:ext cx="405111" cy="259045"/>
    <xdr:sp macro="" textlink="">
      <xdr:nvSpPr>
        <xdr:cNvPr id="208" name="n_4mainValue【体育館・プール】&#10;有形固定資産減価償却率">
          <a:extLst>
            <a:ext uri="{FF2B5EF4-FFF2-40B4-BE49-F238E27FC236}">
              <a16:creationId xmlns:a16="http://schemas.microsoft.com/office/drawing/2014/main" id="{41359913-C766-45D8-9639-082D166FB16A}"/>
            </a:ext>
          </a:extLst>
        </xdr:cNvPr>
        <xdr:cNvSpPr txBox="1"/>
      </xdr:nvSpPr>
      <xdr:spPr>
        <a:xfrm>
          <a:off x="927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ECCCC5DC-E7C2-41BF-A52F-2F7CCA3BC6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BDEA6D1-A551-4F50-B71A-312537CD99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CFA5C0CD-5438-48FD-94E5-F68C0A2999A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B8A350E2-D032-4745-A275-EC26441F1E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B54F7065-E854-47FC-B207-F79A6CF2CD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D097C5AB-B7EA-44AA-BAB5-082169E3B03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231C2D47-96EA-4BD2-9773-8B11A65A828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458692B7-483B-411F-9CC4-4D8BB146E24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27D218E0-80F9-4C6A-B341-4C095CDA6F9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FA9F41CB-8F4B-4616-8F09-D02A1E173F6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15F8FB3B-6678-4FE7-AFCA-E8D3F6FA122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53A65CBF-F4D9-471C-85C7-5EECE5F87C5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8E633FFC-D504-4210-97EB-0A130F80564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ADD0166A-03F0-4D5C-AF40-457F4123D81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700D974D-ECB5-47AB-A6EA-4E3972EF02C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AA59CE92-C6D8-4704-AD5B-F532C65B37D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E398C4C8-CED7-42B8-A535-CE6B4343C29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4FA91C6A-4A4A-4E94-9939-BEA876F0BFF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52A70657-BE25-42A0-A203-6EC53B549FD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488B586E-AF1A-4488-9B4C-B51DF68A86F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7BC3B0EF-44A6-4D96-98B4-8332B272643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FE8FDE9E-5776-4EAB-8B7F-D23B1C554BD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2D4CBC35-C720-4E28-B93B-FD253096567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041648EB-64D8-4EA2-A1EF-0D53E41138A8}"/>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a:extLst>
            <a:ext uri="{FF2B5EF4-FFF2-40B4-BE49-F238E27FC236}">
              <a16:creationId xmlns:a16="http://schemas.microsoft.com/office/drawing/2014/main" id="{D5126245-84C3-4E82-A518-DCBE010ED5E1}"/>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6D0D8D98-C7DC-4008-AF70-EFD1AF67E339}"/>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a:extLst>
            <a:ext uri="{FF2B5EF4-FFF2-40B4-BE49-F238E27FC236}">
              <a16:creationId xmlns:a16="http://schemas.microsoft.com/office/drawing/2014/main" id="{C36ED1B9-64FC-42FC-B132-3A3CCA6A67BB}"/>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5BE3FF79-D746-4966-8FD1-552CB5DF1F1B}"/>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237" name="【体育館・プール】&#10;一人当たり面積平均値テキスト">
          <a:extLst>
            <a:ext uri="{FF2B5EF4-FFF2-40B4-BE49-F238E27FC236}">
              <a16:creationId xmlns:a16="http://schemas.microsoft.com/office/drawing/2014/main" id="{3B219F35-40B5-40E1-A057-C2CEB1032CF5}"/>
            </a:ext>
          </a:extLst>
        </xdr:cNvPr>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a:extLst>
            <a:ext uri="{FF2B5EF4-FFF2-40B4-BE49-F238E27FC236}">
              <a16:creationId xmlns:a16="http://schemas.microsoft.com/office/drawing/2014/main" id="{31AF77C2-3366-4525-A6CC-BF11A70F1C91}"/>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a:extLst>
            <a:ext uri="{FF2B5EF4-FFF2-40B4-BE49-F238E27FC236}">
              <a16:creationId xmlns:a16="http://schemas.microsoft.com/office/drawing/2014/main" id="{B077FD67-F6A5-4B32-8E20-6673EFA9A183}"/>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a:extLst>
            <a:ext uri="{FF2B5EF4-FFF2-40B4-BE49-F238E27FC236}">
              <a16:creationId xmlns:a16="http://schemas.microsoft.com/office/drawing/2014/main" id="{FF291FE4-F925-4C63-B609-40A53E6A2734}"/>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a:extLst>
            <a:ext uri="{FF2B5EF4-FFF2-40B4-BE49-F238E27FC236}">
              <a16:creationId xmlns:a16="http://schemas.microsoft.com/office/drawing/2014/main" id="{8D34CABB-7E46-4968-BEB8-7522905314C9}"/>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a:extLst>
            <a:ext uri="{FF2B5EF4-FFF2-40B4-BE49-F238E27FC236}">
              <a16:creationId xmlns:a16="http://schemas.microsoft.com/office/drawing/2014/main" id="{32E2B4DB-7934-4369-8D0C-7D4EB9F59D80}"/>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B32410D-68C7-4BE8-AD30-5790637C442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B9AF41C-4824-4EAE-80CC-1AB714B349A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9E96FA3-781D-476B-8D91-998E8C37F70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199D2EA-7FC8-4EDE-B9BE-DC7A54EB729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614B9C6-2036-4A5B-A055-33AFE860D4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53213</xdr:rowOff>
    </xdr:from>
    <xdr:to>
      <xdr:col>55</xdr:col>
      <xdr:colOff>50800</xdr:colOff>
      <xdr:row>63</xdr:row>
      <xdr:rowOff>154813</xdr:rowOff>
    </xdr:to>
    <xdr:sp macro="" textlink="">
      <xdr:nvSpPr>
        <xdr:cNvPr id="248" name="楕円 247">
          <a:extLst>
            <a:ext uri="{FF2B5EF4-FFF2-40B4-BE49-F238E27FC236}">
              <a16:creationId xmlns:a16="http://schemas.microsoft.com/office/drawing/2014/main" id="{492C848E-DF2A-4B99-95F0-FC629C13E527}"/>
            </a:ext>
          </a:extLst>
        </xdr:cNvPr>
        <xdr:cNvSpPr/>
      </xdr:nvSpPr>
      <xdr:spPr>
        <a:xfrm>
          <a:off x="10426700" y="108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31640</xdr:rowOff>
    </xdr:from>
    <xdr:ext cx="469744" cy="259045"/>
    <xdr:sp macro="" textlink="">
      <xdr:nvSpPr>
        <xdr:cNvPr id="249" name="【体育館・プール】&#10;一人当たり面積該当値テキスト">
          <a:extLst>
            <a:ext uri="{FF2B5EF4-FFF2-40B4-BE49-F238E27FC236}">
              <a16:creationId xmlns:a16="http://schemas.microsoft.com/office/drawing/2014/main" id="{E6A51788-F989-4FE0-983C-00DA165D6EB9}"/>
            </a:ext>
          </a:extLst>
        </xdr:cNvPr>
        <xdr:cNvSpPr txBox="1"/>
      </xdr:nvSpPr>
      <xdr:spPr>
        <a:xfrm>
          <a:off x="10515600"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57404</xdr:rowOff>
    </xdr:from>
    <xdr:to>
      <xdr:col>50</xdr:col>
      <xdr:colOff>165100</xdr:colOff>
      <xdr:row>63</xdr:row>
      <xdr:rowOff>159004</xdr:rowOff>
    </xdr:to>
    <xdr:sp macro="" textlink="">
      <xdr:nvSpPr>
        <xdr:cNvPr id="250" name="楕円 249">
          <a:extLst>
            <a:ext uri="{FF2B5EF4-FFF2-40B4-BE49-F238E27FC236}">
              <a16:creationId xmlns:a16="http://schemas.microsoft.com/office/drawing/2014/main" id="{9EB50EF1-2179-4886-87FE-ED73F84353A0}"/>
            </a:ext>
          </a:extLst>
        </xdr:cNvPr>
        <xdr:cNvSpPr/>
      </xdr:nvSpPr>
      <xdr:spPr>
        <a:xfrm>
          <a:off x="9588500" y="108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104013</xdr:rowOff>
    </xdr:from>
    <xdr:to>
      <xdr:col>55</xdr:col>
      <xdr:colOff>0</xdr:colOff>
      <xdr:row>63</xdr:row>
      <xdr:rowOff>108204</xdr:rowOff>
    </xdr:to>
    <xdr:cxnSp macro="">
      <xdr:nvCxnSpPr>
        <xdr:cNvPr id="251" name="直線コネクタ 250">
          <a:extLst>
            <a:ext uri="{FF2B5EF4-FFF2-40B4-BE49-F238E27FC236}">
              <a16:creationId xmlns:a16="http://schemas.microsoft.com/office/drawing/2014/main" id="{2351F7E8-CF05-4693-BD3D-3612527D2B62}"/>
            </a:ext>
          </a:extLst>
        </xdr:cNvPr>
        <xdr:cNvCxnSpPr/>
      </xdr:nvCxnSpPr>
      <xdr:spPr>
        <a:xfrm flipV="1">
          <a:off x="9639300" y="10905363"/>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58547</xdr:rowOff>
    </xdr:from>
    <xdr:to>
      <xdr:col>46</xdr:col>
      <xdr:colOff>38100</xdr:colOff>
      <xdr:row>63</xdr:row>
      <xdr:rowOff>160147</xdr:rowOff>
    </xdr:to>
    <xdr:sp macro="" textlink="">
      <xdr:nvSpPr>
        <xdr:cNvPr id="252" name="楕円 251">
          <a:extLst>
            <a:ext uri="{FF2B5EF4-FFF2-40B4-BE49-F238E27FC236}">
              <a16:creationId xmlns:a16="http://schemas.microsoft.com/office/drawing/2014/main" id="{32364926-6F7E-4FA2-BD2A-9E4952178B24}"/>
            </a:ext>
          </a:extLst>
        </xdr:cNvPr>
        <xdr:cNvSpPr/>
      </xdr:nvSpPr>
      <xdr:spPr>
        <a:xfrm>
          <a:off x="8699500" y="108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108204</xdr:rowOff>
    </xdr:from>
    <xdr:to>
      <xdr:col>50</xdr:col>
      <xdr:colOff>114300</xdr:colOff>
      <xdr:row>63</xdr:row>
      <xdr:rowOff>109347</xdr:rowOff>
    </xdr:to>
    <xdr:cxnSp macro="">
      <xdr:nvCxnSpPr>
        <xdr:cNvPr id="253" name="直線コネクタ 252">
          <a:extLst>
            <a:ext uri="{FF2B5EF4-FFF2-40B4-BE49-F238E27FC236}">
              <a16:creationId xmlns:a16="http://schemas.microsoft.com/office/drawing/2014/main" id="{789EABE8-B33D-47AB-AC4D-B9C548B7B529}"/>
            </a:ext>
          </a:extLst>
        </xdr:cNvPr>
        <xdr:cNvCxnSpPr/>
      </xdr:nvCxnSpPr>
      <xdr:spPr>
        <a:xfrm flipV="1">
          <a:off x="8750300" y="1090955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59309</xdr:rowOff>
    </xdr:from>
    <xdr:to>
      <xdr:col>41</xdr:col>
      <xdr:colOff>101600</xdr:colOff>
      <xdr:row>63</xdr:row>
      <xdr:rowOff>160909</xdr:rowOff>
    </xdr:to>
    <xdr:sp macro="" textlink="">
      <xdr:nvSpPr>
        <xdr:cNvPr id="254" name="楕円 253">
          <a:extLst>
            <a:ext uri="{FF2B5EF4-FFF2-40B4-BE49-F238E27FC236}">
              <a16:creationId xmlns:a16="http://schemas.microsoft.com/office/drawing/2014/main" id="{BA2988A0-492C-4302-92F4-F76AD179ACE9}"/>
            </a:ext>
          </a:extLst>
        </xdr:cNvPr>
        <xdr:cNvSpPr/>
      </xdr:nvSpPr>
      <xdr:spPr>
        <a:xfrm>
          <a:off x="7810500" y="108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109347</xdr:rowOff>
    </xdr:from>
    <xdr:to>
      <xdr:col>45</xdr:col>
      <xdr:colOff>177800</xdr:colOff>
      <xdr:row>63</xdr:row>
      <xdr:rowOff>110109</xdr:rowOff>
    </xdr:to>
    <xdr:cxnSp macro="">
      <xdr:nvCxnSpPr>
        <xdr:cNvPr id="255" name="直線コネクタ 254">
          <a:extLst>
            <a:ext uri="{FF2B5EF4-FFF2-40B4-BE49-F238E27FC236}">
              <a16:creationId xmlns:a16="http://schemas.microsoft.com/office/drawing/2014/main" id="{732FFA03-A129-40E9-825D-3790AFA0ABC4}"/>
            </a:ext>
          </a:extLst>
        </xdr:cNvPr>
        <xdr:cNvCxnSpPr/>
      </xdr:nvCxnSpPr>
      <xdr:spPr>
        <a:xfrm flipV="1">
          <a:off x="7861300" y="1091069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61976</xdr:rowOff>
    </xdr:from>
    <xdr:to>
      <xdr:col>36</xdr:col>
      <xdr:colOff>165100</xdr:colOff>
      <xdr:row>63</xdr:row>
      <xdr:rowOff>163576</xdr:rowOff>
    </xdr:to>
    <xdr:sp macro="" textlink="">
      <xdr:nvSpPr>
        <xdr:cNvPr id="256" name="楕円 255">
          <a:extLst>
            <a:ext uri="{FF2B5EF4-FFF2-40B4-BE49-F238E27FC236}">
              <a16:creationId xmlns:a16="http://schemas.microsoft.com/office/drawing/2014/main" id="{1F5D7C1D-6748-4648-9246-DBB99A1EFA4C}"/>
            </a:ext>
          </a:extLst>
        </xdr:cNvPr>
        <xdr:cNvSpPr/>
      </xdr:nvSpPr>
      <xdr:spPr>
        <a:xfrm>
          <a:off x="6921500" y="108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110109</xdr:rowOff>
    </xdr:from>
    <xdr:to>
      <xdr:col>41</xdr:col>
      <xdr:colOff>50800</xdr:colOff>
      <xdr:row>63</xdr:row>
      <xdr:rowOff>112776</xdr:rowOff>
    </xdr:to>
    <xdr:cxnSp macro="">
      <xdr:nvCxnSpPr>
        <xdr:cNvPr id="257" name="直線コネクタ 256">
          <a:extLst>
            <a:ext uri="{FF2B5EF4-FFF2-40B4-BE49-F238E27FC236}">
              <a16:creationId xmlns:a16="http://schemas.microsoft.com/office/drawing/2014/main" id="{41493B77-9619-4615-974B-B891F4E04959}"/>
            </a:ext>
          </a:extLst>
        </xdr:cNvPr>
        <xdr:cNvCxnSpPr/>
      </xdr:nvCxnSpPr>
      <xdr:spPr>
        <a:xfrm flipV="1">
          <a:off x="6972300" y="1091145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258" name="n_1aveValue【体育館・プール】&#10;一人当たり面積">
          <a:extLst>
            <a:ext uri="{FF2B5EF4-FFF2-40B4-BE49-F238E27FC236}">
              <a16:creationId xmlns:a16="http://schemas.microsoft.com/office/drawing/2014/main" id="{D84A03A0-9DF4-4105-935A-B70A4661787F}"/>
            </a:ext>
          </a:extLst>
        </xdr:cNvPr>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59" name="n_2aveValue【体育館・プール】&#10;一人当たり面積">
          <a:extLst>
            <a:ext uri="{FF2B5EF4-FFF2-40B4-BE49-F238E27FC236}">
              <a16:creationId xmlns:a16="http://schemas.microsoft.com/office/drawing/2014/main" id="{F5CDE81F-04AD-4023-A2E3-3AA1516C3F70}"/>
            </a:ext>
          </a:extLst>
        </xdr:cNvPr>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60" name="n_3aveValue【体育館・プール】&#10;一人当たり面積">
          <a:extLst>
            <a:ext uri="{FF2B5EF4-FFF2-40B4-BE49-F238E27FC236}">
              <a16:creationId xmlns:a16="http://schemas.microsoft.com/office/drawing/2014/main" id="{9D49AEA3-6D70-4C14-A6ED-3D64DAFB380D}"/>
            </a:ext>
          </a:extLst>
        </xdr:cNvPr>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a:extLst>
            <a:ext uri="{FF2B5EF4-FFF2-40B4-BE49-F238E27FC236}">
              <a16:creationId xmlns:a16="http://schemas.microsoft.com/office/drawing/2014/main" id="{0EAC9BEE-3FB3-4DA6-90F7-994CB49161C4}"/>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150131</xdr:rowOff>
    </xdr:from>
    <xdr:ext cx="469744" cy="259045"/>
    <xdr:sp macro="" textlink="">
      <xdr:nvSpPr>
        <xdr:cNvPr id="262" name="n_1mainValue【体育館・プール】&#10;一人当たり面積">
          <a:extLst>
            <a:ext uri="{FF2B5EF4-FFF2-40B4-BE49-F238E27FC236}">
              <a16:creationId xmlns:a16="http://schemas.microsoft.com/office/drawing/2014/main" id="{5F040E34-2D93-4100-A233-BF0CA4B34184}"/>
            </a:ext>
          </a:extLst>
        </xdr:cNvPr>
        <xdr:cNvSpPr txBox="1"/>
      </xdr:nvSpPr>
      <xdr:spPr>
        <a:xfrm>
          <a:off x="9391727" y="1095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151274</xdr:rowOff>
    </xdr:from>
    <xdr:ext cx="469744" cy="259045"/>
    <xdr:sp macro="" textlink="">
      <xdr:nvSpPr>
        <xdr:cNvPr id="263" name="n_2mainValue【体育館・プール】&#10;一人当たり面積">
          <a:extLst>
            <a:ext uri="{FF2B5EF4-FFF2-40B4-BE49-F238E27FC236}">
              <a16:creationId xmlns:a16="http://schemas.microsoft.com/office/drawing/2014/main" id="{AD4E3944-C2A7-4B54-AF80-BA67C954FE45}"/>
            </a:ext>
          </a:extLst>
        </xdr:cNvPr>
        <xdr:cNvSpPr txBox="1"/>
      </xdr:nvSpPr>
      <xdr:spPr>
        <a:xfrm>
          <a:off x="8515427" y="1095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152036</xdr:rowOff>
    </xdr:from>
    <xdr:ext cx="469744" cy="259045"/>
    <xdr:sp macro="" textlink="">
      <xdr:nvSpPr>
        <xdr:cNvPr id="264" name="n_3mainValue【体育館・プール】&#10;一人当たり面積">
          <a:extLst>
            <a:ext uri="{FF2B5EF4-FFF2-40B4-BE49-F238E27FC236}">
              <a16:creationId xmlns:a16="http://schemas.microsoft.com/office/drawing/2014/main" id="{2A40D8EB-FAF7-41AF-B37B-F58883BDC168}"/>
            </a:ext>
          </a:extLst>
        </xdr:cNvPr>
        <xdr:cNvSpPr txBox="1"/>
      </xdr:nvSpPr>
      <xdr:spPr>
        <a:xfrm>
          <a:off x="7626427" y="1095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154703</xdr:rowOff>
    </xdr:from>
    <xdr:ext cx="469744" cy="259045"/>
    <xdr:sp macro="" textlink="">
      <xdr:nvSpPr>
        <xdr:cNvPr id="265" name="n_4mainValue【体育館・プール】&#10;一人当たり面積">
          <a:extLst>
            <a:ext uri="{FF2B5EF4-FFF2-40B4-BE49-F238E27FC236}">
              <a16:creationId xmlns:a16="http://schemas.microsoft.com/office/drawing/2014/main" id="{F8030620-9451-4CFB-9135-95C8A00CA1CE}"/>
            </a:ext>
          </a:extLst>
        </xdr:cNvPr>
        <xdr:cNvSpPr txBox="1"/>
      </xdr:nvSpPr>
      <xdr:spPr>
        <a:xfrm>
          <a:off x="6737427" y="1095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C4B5BD35-3BA6-49D5-BA04-E07778F965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369A8100-0853-491C-AB26-AB1CE6EFC8C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6EFA5226-4D73-4FCB-A444-4999BDF9459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6B42A95D-D7A8-408B-ABCF-601256EBD34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1069EC2F-2899-46C8-BDA8-7A837E60F87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88252211-EBA7-429C-94BC-2CF6743933F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3DEE0D1E-F0F1-4AD8-A0B2-0DB914BB9B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42B652C3-8D5E-4C24-AFF0-B46E6CA7C6A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9FB79FE-E074-4BD2-AC2C-052B0B76264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8A0857BE-12B8-48EF-B921-CAB1CC5274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98DFF6CE-8EB2-408F-8534-A14F0DECD62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C0D6AD16-A0EF-44B1-B06A-F90539490D5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3F54427E-7E1C-40EA-BC3D-0B2EF2B4F96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AFD658D0-ACED-4198-B644-8188B4CB2E5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78FEB846-F2E7-425B-9458-B1ADA03FDFE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DCFE3C7D-44F3-4EB9-BFCE-9FAD19238A2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7BAB3A0F-B32F-4FBB-B8BD-39BA774689C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32AAB3C5-82E3-4D5C-B82E-BF7792BB64B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45370611-0306-4455-8E93-0AB440CA8CD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FA1CCC95-9C55-46B8-BDE0-BC277ACC505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68A0A244-3B84-4D90-B985-211B43F78E2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E5CDCE84-15AD-4F44-8268-6523C45E9AD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FE20984B-E148-4B95-9420-8C442804635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16874AC3-E64C-4E30-80B0-418A81E13D9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E6CAD159-5456-4D5E-937A-CF1FDEFCF14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5ADC63B3-1321-49AC-BF17-5688D5696CDE}"/>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360CEF1F-2218-463A-865E-9D8C9952CE1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DD952D4F-B183-44EC-9075-1CA82B5DE40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a:extLst>
            <a:ext uri="{FF2B5EF4-FFF2-40B4-BE49-F238E27FC236}">
              <a16:creationId xmlns:a16="http://schemas.microsoft.com/office/drawing/2014/main" id="{053BDC8E-A3A7-4B59-B813-0A376D11992B}"/>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a:extLst>
            <a:ext uri="{FF2B5EF4-FFF2-40B4-BE49-F238E27FC236}">
              <a16:creationId xmlns:a16="http://schemas.microsoft.com/office/drawing/2014/main" id="{829493E4-E2FA-4DB9-89E0-6569C66DAE16}"/>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146EA35C-A1DA-413F-B575-D15A889ED74C}"/>
            </a:ext>
          </a:extLst>
        </xdr:cNvPr>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a:extLst>
            <a:ext uri="{FF2B5EF4-FFF2-40B4-BE49-F238E27FC236}">
              <a16:creationId xmlns:a16="http://schemas.microsoft.com/office/drawing/2014/main" id="{2035A3C7-E64B-485B-8F2C-42B5A5986210}"/>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a:extLst>
            <a:ext uri="{FF2B5EF4-FFF2-40B4-BE49-F238E27FC236}">
              <a16:creationId xmlns:a16="http://schemas.microsoft.com/office/drawing/2014/main" id="{926D93D0-91F0-417E-B4C5-9E97CC391F9E}"/>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a:extLst>
            <a:ext uri="{FF2B5EF4-FFF2-40B4-BE49-F238E27FC236}">
              <a16:creationId xmlns:a16="http://schemas.microsoft.com/office/drawing/2014/main" id="{B0C91C94-CC6C-49B7-9261-18F58DA2305E}"/>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a:extLst>
            <a:ext uri="{FF2B5EF4-FFF2-40B4-BE49-F238E27FC236}">
              <a16:creationId xmlns:a16="http://schemas.microsoft.com/office/drawing/2014/main" id="{2322AAC5-3350-4AD2-B139-FA28AECB8463}"/>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a:extLst>
            <a:ext uri="{FF2B5EF4-FFF2-40B4-BE49-F238E27FC236}">
              <a16:creationId xmlns:a16="http://schemas.microsoft.com/office/drawing/2014/main" id="{8EE84E81-9F14-41AC-A663-CF2F519B71BE}"/>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332DB2A-E4D5-4986-9A35-6AE4861B24A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2494A99-2E5F-4628-9863-E8B8011A91C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40DE99F-D40D-4A51-86C0-766051663B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3755157-821C-4B83-9E99-868CFF97FDE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38527CDE-9CBC-4BFC-9E13-D4021285060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127726</xdr:rowOff>
    </xdr:from>
    <xdr:to>
      <xdr:col>24</xdr:col>
      <xdr:colOff>114300</xdr:colOff>
      <xdr:row>84</xdr:row>
      <xdr:rowOff>57876</xdr:rowOff>
    </xdr:to>
    <xdr:sp macro="" textlink="">
      <xdr:nvSpPr>
        <xdr:cNvPr id="307" name="楕円 306">
          <a:extLst>
            <a:ext uri="{FF2B5EF4-FFF2-40B4-BE49-F238E27FC236}">
              <a16:creationId xmlns:a16="http://schemas.microsoft.com/office/drawing/2014/main" id="{BBC080AF-8817-45D4-A91E-60E29A97394D}"/>
            </a:ext>
          </a:extLst>
        </xdr:cNvPr>
        <xdr:cNvSpPr/>
      </xdr:nvSpPr>
      <xdr:spPr>
        <a:xfrm>
          <a:off x="45847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106153</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A092A8B0-E6DD-4751-A5D1-62B9F0105DF2}"/>
            </a:ext>
          </a:extLst>
        </xdr:cNvPr>
        <xdr:cNvSpPr txBox="1"/>
      </xdr:nvSpPr>
      <xdr:spPr>
        <a:xfrm>
          <a:off x="4673600"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309" name="楕円 308">
          <a:extLst>
            <a:ext uri="{FF2B5EF4-FFF2-40B4-BE49-F238E27FC236}">
              <a16:creationId xmlns:a16="http://schemas.microsoft.com/office/drawing/2014/main" id="{23AD5CDD-79AF-45E8-9918-F4F9F7E5068A}"/>
            </a:ext>
          </a:extLst>
        </xdr:cNvPr>
        <xdr:cNvSpPr/>
      </xdr:nvSpPr>
      <xdr:spPr>
        <a:xfrm>
          <a:off x="3746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140970</xdr:rowOff>
    </xdr:from>
    <xdr:to>
      <xdr:col>24</xdr:col>
      <xdr:colOff>63500</xdr:colOff>
      <xdr:row>84</xdr:row>
      <xdr:rowOff>7076</xdr:rowOff>
    </xdr:to>
    <xdr:cxnSp macro="">
      <xdr:nvCxnSpPr>
        <xdr:cNvPr id="310" name="直線コネクタ 309">
          <a:extLst>
            <a:ext uri="{FF2B5EF4-FFF2-40B4-BE49-F238E27FC236}">
              <a16:creationId xmlns:a16="http://schemas.microsoft.com/office/drawing/2014/main" id="{C7BBB9D0-8B5D-4CFD-888F-4A6DEE3238A2}"/>
            </a:ext>
          </a:extLst>
        </xdr:cNvPr>
        <xdr:cNvCxnSpPr/>
      </xdr:nvCxnSpPr>
      <xdr:spPr>
        <a:xfrm>
          <a:off x="3797300" y="1437132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54248</xdr:rowOff>
    </xdr:from>
    <xdr:to>
      <xdr:col>15</xdr:col>
      <xdr:colOff>101600</xdr:colOff>
      <xdr:row>83</xdr:row>
      <xdr:rowOff>155848</xdr:rowOff>
    </xdr:to>
    <xdr:sp macro="" textlink="">
      <xdr:nvSpPr>
        <xdr:cNvPr id="311" name="楕円 310">
          <a:extLst>
            <a:ext uri="{FF2B5EF4-FFF2-40B4-BE49-F238E27FC236}">
              <a16:creationId xmlns:a16="http://schemas.microsoft.com/office/drawing/2014/main" id="{DA51200A-E289-4384-B692-2848D09B88F6}"/>
            </a:ext>
          </a:extLst>
        </xdr:cNvPr>
        <xdr:cNvSpPr/>
      </xdr:nvSpPr>
      <xdr:spPr>
        <a:xfrm>
          <a:off x="2857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105048</xdr:rowOff>
    </xdr:from>
    <xdr:to>
      <xdr:col>19</xdr:col>
      <xdr:colOff>177800</xdr:colOff>
      <xdr:row>83</xdr:row>
      <xdr:rowOff>140970</xdr:rowOff>
    </xdr:to>
    <xdr:cxnSp macro="">
      <xdr:nvCxnSpPr>
        <xdr:cNvPr id="312" name="直線コネクタ 311">
          <a:extLst>
            <a:ext uri="{FF2B5EF4-FFF2-40B4-BE49-F238E27FC236}">
              <a16:creationId xmlns:a16="http://schemas.microsoft.com/office/drawing/2014/main" id="{E26F0C81-B4BE-4A5B-884A-B24C214D1197}"/>
            </a:ext>
          </a:extLst>
        </xdr:cNvPr>
        <xdr:cNvCxnSpPr/>
      </xdr:nvCxnSpPr>
      <xdr:spPr>
        <a:xfrm>
          <a:off x="2908300" y="143353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18324</xdr:rowOff>
    </xdr:from>
    <xdr:to>
      <xdr:col>10</xdr:col>
      <xdr:colOff>165100</xdr:colOff>
      <xdr:row>83</xdr:row>
      <xdr:rowOff>119924</xdr:rowOff>
    </xdr:to>
    <xdr:sp macro="" textlink="">
      <xdr:nvSpPr>
        <xdr:cNvPr id="313" name="楕円 312">
          <a:extLst>
            <a:ext uri="{FF2B5EF4-FFF2-40B4-BE49-F238E27FC236}">
              <a16:creationId xmlns:a16="http://schemas.microsoft.com/office/drawing/2014/main" id="{F80AB5E2-0D12-4038-99B8-0F65A48E7625}"/>
            </a:ext>
          </a:extLst>
        </xdr:cNvPr>
        <xdr:cNvSpPr/>
      </xdr:nvSpPr>
      <xdr:spPr>
        <a:xfrm>
          <a:off x="1968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69124</xdr:rowOff>
    </xdr:from>
    <xdr:to>
      <xdr:col>15</xdr:col>
      <xdr:colOff>50800</xdr:colOff>
      <xdr:row>83</xdr:row>
      <xdr:rowOff>105048</xdr:rowOff>
    </xdr:to>
    <xdr:cxnSp macro="">
      <xdr:nvCxnSpPr>
        <xdr:cNvPr id="314" name="直線コネクタ 313">
          <a:extLst>
            <a:ext uri="{FF2B5EF4-FFF2-40B4-BE49-F238E27FC236}">
              <a16:creationId xmlns:a16="http://schemas.microsoft.com/office/drawing/2014/main" id="{65F497FE-C2CD-4FE0-84A4-2DE9E0F6AC32}"/>
            </a:ext>
          </a:extLst>
        </xdr:cNvPr>
        <xdr:cNvCxnSpPr/>
      </xdr:nvCxnSpPr>
      <xdr:spPr>
        <a:xfrm>
          <a:off x="2019300" y="142994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153851</xdr:rowOff>
    </xdr:from>
    <xdr:to>
      <xdr:col>6</xdr:col>
      <xdr:colOff>38100</xdr:colOff>
      <xdr:row>83</xdr:row>
      <xdr:rowOff>84001</xdr:rowOff>
    </xdr:to>
    <xdr:sp macro="" textlink="">
      <xdr:nvSpPr>
        <xdr:cNvPr id="315" name="楕円 314">
          <a:extLst>
            <a:ext uri="{FF2B5EF4-FFF2-40B4-BE49-F238E27FC236}">
              <a16:creationId xmlns:a16="http://schemas.microsoft.com/office/drawing/2014/main" id="{2CCAD7F3-A72C-4BEF-86EB-E84DC2EEDE1E}"/>
            </a:ext>
          </a:extLst>
        </xdr:cNvPr>
        <xdr:cNvSpPr/>
      </xdr:nvSpPr>
      <xdr:spPr>
        <a:xfrm>
          <a:off x="1079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33201</xdr:rowOff>
    </xdr:from>
    <xdr:to>
      <xdr:col>10</xdr:col>
      <xdr:colOff>114300</xdr:colOff>
      <xdr:row>83</xdr:row>
      <xdr:rowOff>69124</xdr:rowOff>
    </xdr:to>
    <xdr:cxnSp macro="">
      <xdr:nvCxnSpPr>
        <xdr:cNvPr id="316" name="直線コネクタ 315">
          <a:extLst>
            <a:ext uri="{FF2B5EF4-FFF2-40B4-BE49-F238E27FC236}">
              <a16:creationId xmlns:a16="http://schemas.microsoft.com/office/drawing/2014/main" id="{2FCDD39F-153F-4CE5-86A3-7EB78B23601F}"/>
            </a:ext>
          </a:extLst>
        </xdr:cNvPr>
        <xdr:cNvCxnSpPr/>
      </xdr:nvCxnSpPr>
      <xdr:spPr>
        <a:xfrm>
          <a:off x="1130300" y="142635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7" name="n_1aveValue【福祉施設】&#10;有形固定資産減価償却率">
          <a:extLst>
            <a:ext uri="{FF2B5EF4-FFF2-40B4-BE49-F238E27FC236}">
              <a16:creationId xmlns:a16="http://schemas.microsoft.com/office/drawing/2014/main" id="{C7DCD24B-0AD6-403D-A4B6-ACBEDA73ADF6}"/>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8" name="n_2aveValue【福祉施設】&#10;有形固定資産減価償却率">
          <a:extLst>
            <a:ext uri="{FF2B5EF4-FFF2-40B4-BE49-F238E27FC236}">
              <a16:creationId xmlns:a16="http://schemas.microsoft.com/office/drawing/2014/main" id="{D982CE2C-7373-4215-89A3-F1DB6B7CE8C5}"/>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19" name="n_3aveValue【福祉施設】&#10;有形固定資産減価償却率">
          <a:extLst>
            <a:ext uri="{FF2B5EF4-FFF2-40B4-BE49-F238E27FC236}">
              <a16:creationId xmlns:a16="http://schemas.microsoft.com/office/drawing/2014/main" id="{5BBAB107-0631-4468-9456-1B8896A444A7}"/>
            </a:ext>
          </a:extLst>
        </xdr:cNvPr>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20" name="n_4aveValue【福祉施設】&#10;有形固定資産減価償却率">
          <a:extLst>
            <a:ext uri="{FF2B5EF4-FFF2-40B4-BE49-F238E27FC236}">
              <a16:creationId xmlns:a16="http://schemas.microsoft.com/office/drawing/2014/main" id="{F228AC8B-927E-481F-A4EC-F269CBF31F68}"/>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321" name="n_1mainValue【福祉施設】&#10;有形固定資産減価償却率">
          <a:extLst>
            <a:ext uri="{FF2B5EF4-FFF2-40B4-BE49-F238E27FC236}">
              <a16:creationId xmlns:a16="http://schemas.microsoft.com/office/drawing/2014/main" id="{17ACAD49-79A9-4E09-BEC1-522AF3EEB8F5}"/>
            </a:ext>
          </a:extLst>
        </xdr:cNvPr>
        <xdr:cNvSpPr txBox="1"/>
      </xdr:nvSpPr>
      <xdr:spPr>
        <a:xfrm>
          <a:off x="3582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146975</xdr:rowOff>
    </xdr:from>
    <xdr:ext cx="405111" cy="259045"/>
    <xdr:sp macro="" textlink="">
      <xdr:nvSpPr>
        <xdr:cNvPr id="322" name="n_2mainValue【福祉施設】&#10;有形固定資産減価償却率">
          <a:extLst>
            <a:ext uri="{FF2B5EF4-FFF2-40B4-BE49-F238E27FC236}">
              <a16:creationId xmlns:a16="http://schemas.microsoft.com/office/drawing/2014/main" id="{2D9662A6-66E7-44BD-A8A6-63DF9635A296}"/>
            </a:ext>
          </a:extLst>
        </xdr:cNvPr>
        <xdr:cNvSpPr txBox="1"/>
      </xdr:nvSpPr>
      <xdr:spPr>
        <a:xfrm>
          <a:off x="2705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136451</xdr:rowOff>
    </xdr:from>
    <xdr:ext cx="405111" cy="259045"/>
    <xdr:sp macro="" textlink="">
      <xdr:nvSpPr>
        <xdr:cNvPr id="323" name="n_3mainValue【福祉施設】&#10;有形固定資産減価償却率">
          <a:extLst>
            <a:ext uri="{FF2B5EF4-FFF2-40B4-BE49-F238E27FC236}">
              <a16:creationId xmlns:a16="http://schemas.microsoft.com/office/drawing/2014/main" id="{A6CAEA7F-1FA9-44FB-BAE3-5529EC0D082B}"/>
            </a:ext>
          </a:extLst>
        </xdr:cNvPr>
        <xdr:cNvSpPr txBox="1"/>
      </xdr:nvSpPr>
      <xdr:spPr>
        <a:xfrm>
          <a:off x="1816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100528</xdr:rowOff>
    </xdr:from>
    <xdr:ext cx="405111" cy="259045"/>
    <xdr:sp macro="" textlink="">
      <xdr:nvSpPr>
        <xdr:cNvPr id="324" name="n_4mainValue【福祉施設】&#10;有形固定資産減価償却率">
          <a:extLst>
            <a:ext uri="{FF2B5EF4-FFF2-40B4-BE49-F238E27FC236}">
              <a16:creationId xmlns:a16="http://schemas.microsoft.com/office/drawing/2014/main" id="{64F1E03E-C3A6-4A34-AF2B-9B860CCBC1BC}"/>
            </a:ext>
          </a:extLst>
        </xdr:cNvPr>
        <xdr:cNvSpPr txBox="1"/>
      </xdr:nvSpPr>
      <xdr:spPr>
        <a:xfrm>
          <a:off x="927744" y="1398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1334BF2C-5E4E-4409-8AFF-ED71409A0FB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C0DE21A7-E5F8-470A-A37C-0362865AAC7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1E4CD90C-C4CA-43FA-852A-B6F2E481BC7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80D6EF00-78A4-4814-AF46-EF89025A9CE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5B1EF9-0D86-4A02-87FE-CB209D4D6DC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F803542D-E9A5-4DA5-96B5-9C435415C79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92A8543-6EC4-4C79-A21A-4FF34230CD8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6F884551-9DE1-48A1-9CD8-3D578DE80FB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E16F9357-19C1-497E-8830-EE44CF435FB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2EDFE8B1-05F2-4721-99D4-F82E3E42D50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21E70235-E91C-4AD5-B866-24909EB0506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866EB338-2921-4CA3-9E0D-7E67FFCFD99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938690C-A649-4514-B26D-D1A3806D64C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A7EBF039-2C19-49F6-8520-58ED91CB33C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24A9D2FF-A408-4C49-8EF9-733CCCF9AC8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A02C256F-4850-4324-897C-355D8053599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74D949FF-352C-4EE8-9BCD-F6BC8DAFB98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BD1F1310-4AA7-4F54-9CC9-0ABD4E37094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6B2BB910-676E-4967-BE56-57FA5409B0D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B0BD936C-8AD5-4150-9C56-4686F01A385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6978B3CF-DCA8-457F-8831-57F02AB95A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4FD004C4-CAAF-4704-B886-16A8E042DED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74FB9684-D09E-4420-BCE1-B0FC30BB67F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a:extLst>
            <a:ext uri="{FF2B5EF4-FFF2-40B4-BE49-F238E27FC236}">
              <a16:creationId xmlns:a16="http://schemas.microsoft.com/office/drawing/2014/main" id="{66686696-C79E-428E-83C6-555DB187F8EE}"/>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a:extLst>
            <a:ext uri="{FF2B5EF4-FFF2-40B4-BE49-F238E27FC236}">
              <a16:creationId xmlns:a16="http://schemas.microsoft.com/office/drawing/2014/main" id="{B8032029-831C-4F27-A802-A9FF69DF799E}"/>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a:extLst>
            <a:ext uri="{FF2B5EF4-FFF2-40B4-BE49-F238E27FC236}">
              <a16:creationId xmlns:a16="http://schemas.microsoft.com/office/drawing/2014/main" id="{071E5487-FB60-45BE-9B3D-1B6916D62D6F}"/>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a:extLst>
            <a:ext uri="{FF2B5EF4-FFF2-40B4-BE49-F238E27FC236}">
              <a16:creationId xmlns:a16="http://schemas.microsoft.com/office/drawing/2014/main" id="{EDC02392-87D8-46BD-8CC0-7531DD2757CC}"/>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a:extLst>
            <a:ext uri="{FF2B5EF4-FFF2-40B4-BE49-F238E27FC236}">
              <a16:creationId xmlns:a16="http://schemas.microsoft.com/office/drawing/2014/main" id="{5C3A4981-FA1E-4A6F-AB87-0D9B8C812EA0}"/>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124985</xdr:rowOff>
    </xdr:from>
    <xdr:ext cx="469744" cy="259045"/>
    <xdr:sp macro="" textlink="">
      <xdr:nvSpPr>
        <xdr:cNvPr id="353" name="【福祉施設】&#10;一人当たり面積平均値テキスト">
          <a:extLst>
            <a:ext uri="{FF2B5EF4-FFF2-40B4-BE49-F238E27FC236}">
              <a16:creationId xmlns:a16="http://schemas.microsoft.com/office/drawing/2014/main" id="{B55B1F1B-2188-4203-840B-E70E11947E64}"/>
            </a:ext>
          </a:extLst>
        </xdr:cNvPr>
        <xdr:cNvSpPr txBox="1"/>
      </xdr:nvSpPr>
      <xdr:spPr>
        <a:xfrm>
          <a:off x="10515600" y="14526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a:extLst>
            <a:ext uri="{FF2B5EF4-FFF2-40B4-BE49-F238E27FC236}">
              <a16:creationId xmlns:a16="http://schemas.microsoft.com/office/drawing/2014/main" id="{9FE4044F-2AFD-4927-A1B7-AC77A2414A0C}"/>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a:extLst>
            <a:ext uri="{FF2B5EF4-FFF2-40B4-BE49-F238E27FC236}">
              <a16:creationId xmlns:a16="http://schemas.microsoft.com/office/drawing/2014/main" id="{5C3B5B8A-522A-4A6A-845B-AC9F67F95E64}"/>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a:extLst>
            <a:ext uri="{FF2B5EF4-FFF2-40B4-BE49-F238E27FC236}">
              <a16:creationId xmlns:a16="http://schemas.microsoft.com/office/drawing/2014/main" id="{4848B049-1F59-44CC-BCD7-3E9C1F10FCAE}"/>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a:extLst>
            <a:ext uri="{FF2B5EF4-FFF2-40B4-BE49-F238E27FC236}">
              <a16:creationId xmlns:a16="http://schemas.microsoft.com/office/drawing/2014/main" id="{F5456517-E986-475A-AF3B-BAFC7C231452}"/>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a:extLst>
            <a:ext uri="{FF2B5EF4-FFF2-40B4-BE49-F238E27FC236}">
              <a16:creationId xmlns:a16="http://schemas.microsoft.com/office/drawing/2014/main" id="{62D0D623-B5E0-49AF-B113-2460F8A5C20F}"/>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0BE810B-0C90-4CFC-91D8-000D5A33F56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EB72732-F616-476E-B6B1-2BF2DBD541A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FA87931-30CA-4DE7-9D77-2628EC83B1D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BA8CDA3-2C34-454C-85C1-7DB2364C049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114B2236-75D2-4F01-808F-6995959B34C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81026</xdr:rowOff>
    </xdr:from>
    <xdr:to>
      <xdr:col>55</xdr:col>
      <xdr:colOff>50800</xdr:colOff>
      <xdr:row>85</xdr:row>
      <xdr:rowOff>11176</xdr:rowOff>
    </xdr:to>
    <xdr:sp macro="" textlink="">
      <xdr:nvSpPr>
        <xdr:cNvPr id="364" name="楕円 363">
          <a:extLst>
            <a:ext uri="{FF2B5EF4-FFF2-40B4-BE49-F238E27FC236}">
              <a16:creationId xmlns:a16="http://schemas.microsoft.com/office/drawing/2014/main" id="{422A4285-0A3B-4512-82C0-8EA98659D66C}"/>
            </a:ext>
          </a:extLst>
        </xdr:cNvPr>
        <xdr:cNvSpPr/>
      </xdr:nvSpPr>
      <xdr:spPr>
        <a:xfrm>
          <a:off x="104267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103903</xdr:rowOff>
    </xdr:from>
    <xdr:ext cx="469744" cy="259045"/>
    <xdr:sp macro="" textlink="">
      <xdr:nvSpPr>
        <xdr:cNvPr id="365" name="【福祉施設】&#10;一人当たり面積該当値テキスト">
          <a:extLst>
            <a:ext uri="{FF2B5EF4-FFF2-40B4-BE49-F238E27FC236}">
              <a16:creationId xmlns:a16="http://schemas.microsoft.com/office/drawing/2014/main" id="{8B187C55-D854-4B30-9613-C90D5F2A254F}"/>
            </a:ext>
          </a:extLst>
        </xdr:cNvPr>
        <xdr:cNvSpPr txBox="1"/>
      </xdr:nvSpPr>
      <xdr:spPr>
        <a:xfrm>
          <a:off x="10515600" y="1433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85598</xdr:rowOff>
    </xdr:from>
    <xdr:to>
      <xdr:col>50</xdr:col>
      <xdr:colOff>165100</xdr:colOff>
      <xdr:row>85</xdr:row>
      <xdr:rowOff>15748</xdr:rowOff>
    </xdr:to>
    <xdr:sp macro="" textlink="">
      <xdr:nvSpPr>
        <xdr:cNvPr id="366" name="楕円 365">
          <a:extLst>
            <a:ext uri="{FF2B5EF4-FFF2-40B4-BE49-F238E27FC236}">
              <a16:creationId xmlns:a16="http://schemas.microsoft.com/office/drawing/2014/main" id="{BE971C73-4F28-4924-8178-DD4DD4F283DE}"/>
            </a:ext>
          </a:extLst>
        </xdr:cNvPr>
        <xdr:cNvSpPr/>
      </xdr:nvSpPr>
      <xdr:spPr>
        <a:xfrm>
          <a:off x="9588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131826</xdr:rowOff>
    </xdr:from>
    <xdr:to>
      <xdr:col>55</xdr:col>
      <xdr:colOff>0</xdr:colOff>
      <xdr:row>84</xdr:row>
      <xdr:rowOff>136398</xdr:rowOff>
    </xdr:to>
    <xdr:cxnSp macro="">
      <xdr:nvCxnSpPr>
        <xdr:cNvPr id="367" name="直線コネクタ 366">
          <a:extLst>
            <a:ext uri="{FF2B5EF4-FFF2-40B4-BE49-F238E27FC236}">
              <a16:creationId xmlns:a16="http://schemas.microsoft.com/office/drawing/2014/main" id="{F877B4BD-44C5-40A5-A8E9-94674068FC4A}"/>
            </a:ext>
          </a:extLst>
        </xdr:cNvPr>
        <xdr:cNvCxnSpPr/>
      </xdr:nvCxnSpPr>
      <xdr:spPr>
        <a:xfrm flipV="1">
          <a:off x="9639300" y="145336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88646</xdr:rowOff>
    </xdr:from>
    <xdr:to>
      <xdr:col>46</xdr:col>
      <xdr:colOff>38100</xdr:colOff>
      <xdr:row>85</xdr:row>
      <xdr:rowOff>18796</xdr:rowOff>
    </xdr:to>
    <xdr:sp macro="" textlink="">
      <xdr:nvSpPr>
        <xdr:cNvPr id="368" name="楕円 367">
          <a:extLst>
            <a:ext uri="{FF2B5EF4-FFF2-40B4-BE49-F238E27FC236}">
              <a16:creationId xmlns:a16="http://schemas.microsoft.com/office/drawing/2014/main" id="{1210A753-7069-422E-BD3A-8B612177275D}"/>
            </a:ext>
          </a:extLst>
        </xdr:cNvPr>
        <xdr:cNvSpPr/>
      </xdr:nvSpPr>
      <xdr:spPr>
        <a:xfrm>
          <a:off x="8699500" y="1449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136398</xdr:rowOff>
    </xdr:from>
    <xdr:to>
      <xdr:col>50</xdr:col>
      <xdr:colOff>114300</xdr:colOff>
      <xdr:row>84</xdr:row>
      <xdr:rowOff>139446</xdr:rowOff>
    </xdr:to>
    <xdr:cxnSp macro="">
      <xdr:nvCxnSpPr>
        <xdr:cNvPr id="369" name="直線コネクタ 368">
          <a:extLst>
            <a:ext uri="{FF2B5EF4-FFF2-40B4-BE49-F238E27FC236}">
              <a16:creationId xmlns:a16="http://schemas.microsoft.com/office/drawing/2014/main" id="{57291CAB-1AD2-48B0-8CCC-AFE153806439}"/>
            </a:ext>
          </a:extLst>
        </xdr:cNvPr>
        <xdr:cNvCxnSpPr/>
      </xdr:nvCxnSpPr>
      <xdr:spPr>
        <a:xfrm flipV="1">
          <a:off x="8750300" y="145381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90170</xdr:rowOff>
    </xdr:from>
    <xdr:to>
      <xdr:col>41</xdr:col>
      <xdr:colOff>101600</xdr:colOff>
      <xdr:row>85</xdr:row>
      <xdr:rowOff>20320</xdr:rowOff>
    </xdr:to>
    <xdr:sp macro="" textlink="">
      <xdr:nvSpPr>
        <xdr:cNvPr id="370" name="楕円 369">
          <a:extLst>
            <a:ext uri="{FF2B5EF4-FFF2-40B4-BE49-F238E27FC236}">
              <a16:creationId xmlns:a16="http://schemas.microsoft.com/office/drawing/2014/main" id="{24EB8600-41F0-43DC-AADE-51C77F9614F0}"/>
            </a:ext>
          </a:extLst>
        </xdr:cNvPr>
        <xdr:cNvSpPr/>
      </xdr:nvSpPr>
      <xdr:spPr>
        <a:xfrm>
          <a:off x="7810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139446</xdr:rowOff>
    </xdr:from>
    <xdr:to>
      <xdr:col>45</xdr:col>
      <xdr:colOff>177800</xdr:colOff>
      <xdr:row>84</xdr:row>
      <xdr:rowOff>140970</xdr:rowOff>
    </xdr:to>
    <xdr:cxnSp macro="">
      <xdr:nvCxnSpPr>
        <xdr:cNvPr id="371" name="直線コネクタ 370">
          <a:extLst>
            <a:ext uri="{FF2B5EF4-FFF2-40B4-BE49-F238E27FC236}">
              <a16:creationId xmlns:a16="http://schemas.microsoft.com/office/drawing/2014/main" id="{4E1ACB8A-3D0D-41EF-9C2E-44F37467D84E}"/>
            </a:ext>
          </a:extLst>
        </xdr:cNvPr>
        <xdr:cNvCxnSpPr/>
      </xdr:nvCxnSpPr>
      <xdr:spPr>
        <a:xfrm flipV="1">
          <a:off x="7861300" y="145412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96265</xdr:rowOff>
    </xdr:from>
    <xdr:to>
      <xdr:col>36</xdr:col>
      <xdr:colOff>165100</xdr:colOff>
      <xdr:row>85</xdr:row>
      <xdr:rowOff>26415</xdr:rowOff>
    </xdr:to>
    <xdr:sp macro="" textlink="">
      <xdr:nvSpPr>
        <xdr:cNvPr id="372" name="楕円 371">
          <a:extLst>
            <a:ext uri="{FF2B5EF4-FFF2-40B4-BE49-F238E27FC236}">
              <a16:creationId xmlns:a16="http://schemas.microsoft.com/office/drawing/2014/main" id="{2E50B7D0-BCA4-4BB2-A220-5AAEAE936B10}"/>
            </a:ext>
          </a:extLst>
        </xdr:cNvPr>
        <xdr:cNvSpPr/>
      </xdr:nvSpPr>
      <xdr:spPr>
        <a:xfrm>
          <a:off x="6921500" y="144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140970</xdr:rowOff>
    </xdr:from>
    <xdr:to>
      <xdr:col>41</xdr:col>
      <xdr:colOff>50800</xdr:colOff>
      <xdr:row>84</xdr:row>
      <xdr:rowOff>147065</xdr:rowOff>
    </xdr:to>
    <xdr:cxnSp macro="">
      <xdr:nvCxnSpPr>
        <xdr:cNvPr id="373" name="直線コネクタ 372">
          <a:extLst>
            <a:ext uri="{FF2B5EF4-FFF2-40B4-BE49-F238E27FC236}">
              <a16:creationId xmlns:a16="http://schemas.microsoft.com/office/drawing/2014/main" id="{25B39D6D-0C15-43C8-A0AA-454F0E105421}"/>
            </a:ext>
          </a:extLst>
        </xdr:cNvPr>
        <xdr:cNvCxnSpPr/>
      </xdr:nvCxnSpPr>
      <xdr:spPr>
        <a:xfrm flipV="1">
          <a:off x="6972300" y="14542770"/>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102888</xdr:rowOff>
    </xdr:from>
    <xdr:ext cx="469744" cy="259045"/>
    <xdr:sp macro="" textlink="">
      <xdr:nvSpPr>
        <xdr:cNvPr id="374" name="n_1aveValue【福祉施設】&#10;一人当たり面積">
          <a:extLst>
            <a:ext uri="{FF2B5EF4-FFF2-40B4-BE49-F238E27FC236}">
              <a16:creationId xmlns:a16="http://schemas.microsoft.com/office/drawing/2014/main" id="{7554C93F-8A07-4422-A700-34BF3002E3A7}"/>
            </a:ext>
          </a:extLst>
        </xdr:cNvPr>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375" name="n_2aveValue【福祉施設】&#10;一人当たり面積">
          <a:extLst>
            <a:ext uri="{FF2B5EF4-FFF2-40B4-BE49-F238E27FC236}">
              <a16:creationId xmlns:a16="http://schemas.microsoft.com/office/drawing/2014/main" id="{2677E890-BE79-4BD8-8249-705FD32AE887}"/>
            </a:ext>
          </a:extLst>
        </xdr:cNvPr>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87647</xdr:rowOff>
    </xdr:from>
    <xdr:ext cx="469744" cy="259045"/>
    <xdr:sp macro="" textlink="">
      <xdr:nvSpPr>
        <xdr:cNvPr id="376" name="n_3aveValue【福祉施設】&#10;一人当たり面積">
          <a:extLst>
            <a:ext uri="{FF2B5EF4-FFF2-40B4-BE49-F238E27FC236}">
              <a16:creationId xmlns:a16="http://schemas.microsoft.com/office/drawing/2014/main" id="{D7C2302D-B6BA-41BF-80CB-D7A0B6A043D4}"/>
            </a:ext>
          </a:extLst>
        </xdr:cNvPr>
        <xdr:cNvSpPr txBox="1"/>
      </xdr:nvSpPr>
      <xdr:spPr>
        <a:xfrm>
          <a:off x="7626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a:extLst>
            <a:ext uri="{FF2B5EF4-FFF2-40B4-BE49-F238E27FC236}">
              <a16:creationId xmlns:a16="http://schemas.microsoft.com/office/drawing/2014/main" id="{AF27D988-A6AB-4B6A-9FAF-D457EDE41318}"/>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32275</xdr:rowOff>
    </xdr:from>
    <xdr:ext cx="469744" cy="259045"/>
    <xdr:sp macro="" textlink="">
      <xdr:nvSpPr>
        <xdr:cNvPr id="378" name="n_1mainValue【福祉施設】&#10;一人当たり面積">
          <a:extLst>
            <a:ext uri="{FF2B5EF4-FFF2-40B4-BE49-F238E27FC236}">
              <a16:creationId xmlns:a16="http://schemas.microsoft.com/office/drawing/2014/main" id="{FDAF17FE-58D3-4A11-8214-224112F3E1CE}"/>
            </a:ext>
          </a:extLst>
        </xdr:cNvPr>
        <xdr:cNvSpPr txBox="1"/>
      </xdr:nvSpPr>
      <xdr:spPr>
        <a:xfrm>
          <a:off x="9391727" y="1426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35323</xdr:rowOff>
    </xdr:from>
    <xdr:ext cx="469744" cy="259045"/>
    <xdr:sp macro="" textlink="">
      <xdr:nvSpPr>
        <xdr:cNvPr id="379" name="n_2mainValue【福祉施設】&#10;一人当たり面積">
          <a:extLst>
            <a:ext uri="{FF2B5EF4-FFF2-40B4-BE49-F238E27FC236}">
              <a16:creationId xmlns:a16="http://schemas.microsoft.com/office/drawing/2014/main" id="{DFFE1BB6-A630-4175-94F4-25F14AFD76A7}"/>
            </a:ext>
          </a:extLst>
        </xdr:cNvPr>
        <xdr:cNvSpPr txBox="1"/>
      </xdr:nvSpPr>
      <xdr:spPr>
        <a:xfrm>
          <a:off x="8515427" y="1426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36847</xdr:rowOff>
    </xdr:from>
    <xdr:ext cx="469744" cy="259045"/>
    <xdr:sp macro="" textlink="">
      <xdr:nvSpPr>
        <xdr:cNvPr id="380" name="n_3mainValue【福祉施設】&#10;一人当たり面積">
          <a:extLst>
            <a:ext uri="{FF2B5EF4-FFF2-40B4-BE49-F238E27FC236}">
              <a16:creationId xmlns:a16="http://schemas.microsoft.com/office/drawing/2014/main" id="{8F6E5628-030C-496F-A043-34A415A567C9}"/>
            </a:ext>
          </a:extLst>
        </xdr:cNvPr>
        <xdr:cNvSpPr txBox="1"/>
      </xdr:nvSpPr>
      <xdr:spPr>
        <a:xfrm>
          <a:off x="7626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17542</xdr:rowOff>
    </xdr:from>
    <xdr:ext cx="469744" cy="259045"/>
    <xdr:sp macro="" textlink="">
      <xdr:nvSpPr>
        <xdr:cNvPr id="381" name="n_4mainValue【福祉施設】&#10;一人当たり面積">
          <a:extLst>
            <a:ext uri="{FF2B5EF4-FFF2-40B4-BE49-F238E27FC236}">
              <a16:creationId xmlns:a16="http://schemas.microsoft.com/office/drawing/2014/main" id="{F20955A2-1715-4E65-949D-900EB3E15D1C}"/>
            </a:ext>
          </a:extLst>
        </xdr:cNvPr>
        <xdr:cNvSpPr txBox="1"/>
      </xdr:nvSpPr>
      <xdr:spPr>
        <a:xfrm>
          <a:off x="6737427" y="1459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BBE29AB9-7F88-43D6-9EFA-53D538BCDAC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DCCD6A32-B5BC-41A8-869B-BF56712D18D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4BE9A9D-7C20-45F0-A5B3-FA37B0805D6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652BF019-1313-4A7E-BFF0-D0C45F527AE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D319FFAB-D6F7-44FC-8D3A-70EBCA549D0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8F1DD4EB-9E3E-4A64-9FEC-622299E511A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40AB06CA-844B-4E05-BF56-87BD32A318C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17F21B42-892D-4814-984C-D379931961D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DC7092B-FD80-43AA-BF18-F424F2C78ED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2BB7AE15-E00A-46F0-95AF-F2E0CBFB066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FA902FB9-CF7F-4AC7-9CF9-544DCF4530F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C34BCC5-A4DB-41C1-9C0A-2C328C11D9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BF0C190A-FF02-4D1B-8B04-C90557E0AD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CF8C1114-FDF2-47BC-94CA-C78BE0D2EE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180B6388-D423-4ACD-9AC2-982B479386F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69B6DC25-2039-4DD3-83B5-BEA88FC72B7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E93E948-D5F2-44C6-9866-08B622C3556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29D69FEE-2FE9-4366-A43B-36096898BA5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9FFB0575-95AA-4774-AD6A-82467017DD9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583475E0-C9AC-4292-B105-C5A3203D168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831DA94B-C10F-4983-B880-898C20A3DEA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81634B8B-17A2-4EF9-BA35-7E1389DEA14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18D5CFB2-520D-49A2-9FC2-17963AB480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134BBD0B-CFAC-4371-9112-D02D95722BE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067E4E99-1CEA-4386-A1C1-131243B63B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DB138933-55DB-43CC-8FD1-F318165C999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612B382A-D9AE-44D1-9E01-42385B2B991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a:extLst>
            <a:ext uri="{FF2B5EF4-FFF2-40B4-BE49-F238E27FC236}">
              <a16:creationId xmlns:a16="http://schemas.microsoft.com/office/drawing/2014/main" id="{3C4D4C33-CE56-4B0D-B0F8-8908B6A7195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a:extLst>
            <a:ext uri="{FF2B5EF4-FFF2-40B4-BE49-F238E27FC236}">
              <a16:creationId xmlns:a16="http://schemas.microsoft.com/office/drawing/2014/main" id="{B766B6DC-DE07-49A3-ADA5-AD7A1EECCF9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a:extLst>
            <a:ext uri="{FF2B5EF4-FFF2-40B4-BE49-F238E27FC236}">
              <a16:creationId xmlns:a16="http://schemas.microsoft.com/office/drawing/2014/main" id="{15DB7BFD-9C43-410D-8CD6-2B6739BD811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a:extLst>
            <a:ext uri="{FF2B5EF4-FFF2-40B4-BE49-F238E27FC236}">
              <a16:creationId xmlns:a16="http://schemas.microsoft.com/office/drawing/2014/main" id="{6E7136D7-B7F5-4E11-B98C-8BA4AC1A476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a:extLst>
            <a:ext uri="{FF2B5EF4-FFF2-40B4-BE49-F238E27FC236}">
              <a16:creationId xmlns:a16="http://schemas.microsoft.com/office/drawing/2014/main" id="{28E7DB72-801A-43F0-95A5-F405D629CCE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a:extLst>
            <a:ext uri="{FF2B5EF4-FFF2-40B4-BE49-F238E27FC236}">
              <a16:creationId xmlns:a16="http://schemas.microsoft.com/office/drawing/2014/main" id="{7CD0EB8B-DE91-41A0-A7CB-9BB68C3B9D6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a:extLst>
            <a:ext uri="{FF2B5EF4-FFF2-40B4-BE49-F238E27FC236}">
              <a16:creationId xmlns:a16="http://schemas.microsoft.com/office/drawing/2014/main" id="{A79E64A8-9923-4C96-B9F6-FA9793C70DE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a:extLst>
            <a:ext uri="{FF2B5EF4-FFF2-40B4-BE49-F238E27FC236}">
              <a16:creationId xmlns:a16="http://schemas.microsoft.com/office/drawing/2014/main" id="{053F11EF-47EE-42E6-8069-C29306BD828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a:extLst>
            <a:ext uri="{FF2B5EF4-FFF2-40B4-BE49-F238E27FC236}">
              <a16:creationId xmlns:a16="http://schemas.microsoft.com/office/drawing/2014/main" id="{5FC0DD78-E3E6-4213-8F94-135CFD61EFF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a:extLst>
            <a:ext uri="{FF2B5EF4-FFF2-40B4-BE49-F238E27FC236}">
              <a16:creationId xmlns:a16="http://schemas.microsoft.com/office/drawing/2014/main" id="{040B7E63-1023-4B3C-B00B-E5F3C1A6035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a:extLst>
            <a:ext uri="{FF2B5EF4-FFF2-40B4-BE49-F238E27FC236}">
              <a16:creationId xmlns:a16="http://schemas.microsoft.com/office/drawing/2014/main" id="{570F97E9-BB07-47C1-BE22-F2BF78CB21F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a:extLst>
            <a:ext uri="{FF2B5EF4-FFF2-40B4-BE49-F238E27FC236}">
              <a16:creationId xmlns:a16="http://schemas.microsoft.com/office/drawing/2014/main" id="{96639A79-2237-4C59-914E-DDF59B137CA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40C19A0C-6965-4210-B6F7-9358CC617B8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2F86ADED-3EC0-477B-8FB7-9A0345E0477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3" name="直線コネクタ 422">
          <a:extLst>
            <a:ext uri="{FF2B5EF4-FFF2-40B4-BE49-F238E27FC236}">
              <a16:creationId xmlns:a16="http://schemas.microsoft.com/office/drawing/2014/main" id="{18AB7FC0-65E1-461F-B416-29D3505C1752}"/>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4" name="【一般廃棄物処理施設】&#10;有形固定資産減価償却率最小値テキスト">
          <a:extLst>
            <a:ext uri="{FF2B5EF4-FFF2-40B4-BE49-F238E27FC236}">
              <a16:creationId xmlns:a16="http://schemas.microsoft.com/office/drawing/2014/main" id="{0F1BD0C4-B1FE-4D85-940E-44924C2D9B1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5" name="直線コネクタ 424">
          <a:extLst>
            <a:ext uri="{FF2B5EF4-FFF2-40B4-BE49-F238E27FC236}">
              <a16:creationId xmlns:a16="http://schemas.microsoft.com/office/drawing/2014/main" id="{F097F606-BDA5-42F5-A1B2-77AD6C874AE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6" name="【一般廃棄物処理施設】&#10;有形固定資産減価償却率最大値テキスト">
          <a:extLst>
            <a:ext uri="{FF2B5EF4-FFF2-40B4-BE49-F238E27FC236}">
              <a16:creationId xmlns:a16="http://schemas.microsoft.com/office/drawing/2014/main" id="{F3ECE777-9CAE-41EE-80EF-581E5DD87502}"/>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7" name="直線コネクタ 426">
          <a:extLst>
            <a:ext uri="{FF2B5EF4-FFF2-40B4-BE49-F238E27FC236}">
              <a16:creationId xmlns:a16="http://schemas.microsoft.com/office/drawing/2014/main" id="{F5B811CC-309E-4C8D-A8B4-7CC4EB788FAD}"/>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428" name="【一般廃棄物処理施設】&#10;有形固定資産減価償却率平均値テキスト">
          <a:extLst>
            <a:ext uri="{FF2B5EF4-FFF2-40B4-BE49-F238E27FC236}">
              <a16:creationId xmlns:a16="http://schemas.microsoft.com/office/drawing/2014/main" id="{0F8AF3AF-B881-4FEA-BD46-3CA12B787F60}"/>
            </a:ext>
          </a:extLst>
        </xdr:cNvPr>
        <xdr:cNvSpPr txBox="1"/>
      </xdr:nvSpPr>
      <xdr:spPr>
        <a:xfrm>
          <a:off x="16357600" y="646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9" name="フローチャート: 判断 428">
          <a:extLst>
            <a:ext uri="{FF2B5EF4-FFF2-40B4-BE49-F238E27FC236}">
              <a16:creationId xmlns:a16="http://schemas.microsoft.com/office/drawing/2014/main" id="{BCC933CA-4033-4871-9621-A84AF353235B}"/>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30" name="フローチャート: 判断 429">
          <a:extLst>
            <a:ext uri="{FF2B5EF4-FFF2-40B4-BE49-F238E27FC236}">
              <a16:creationId xmlns:a16="http://schemas.microsoft.com/office/drawing/2014/main" id="{ABD7F481-FF00-42BB-AA20-B613EDAA8ADE}"/>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31" name="フローチャート: 判断 430">
          <a:extLst>
            <a:ext uri="{FF2B5EF4-FFF2-40B4-BE49-F238E27FC236}">
              <a16:creationId xmlns:a16="http://schemas.microsoft.com/office/drawing/2014/main" id="{7286E1FF-EF29-4D21-9214-ED0FDD0F58A6}"/>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32" name="フローチャート: 判断 431">
          <a:extLst>
            <a:ext uri="{FF2B5EF4-FFF2-40B4-BE49-F238E27FC236}">
              <a16:creationId xmlns:a16="http://schemas.microsoft.com/office/drawing/2014/main" id="{A0825686-5D60-43FA-A328-487ABEC863C1}"/>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3" name="フローチャート: 判断 432">
          <a:extLst>
            <a:ext uri="{FF2B5EF4-FFF2-40B4-BE49-F238E27FC236}">
              <a16:creationId xmlns:a16="http://schemas.microsoft.com/office/drawing/2014/main" id="{71D19510-AA9D-4FB8-B811-36C1E9A446D3}"/>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BA8C5E5-B5C3-4270-9BE8-FB7DD083F85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D8B511A-494A-4E29-874B-40DCC0265FF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302A51F-78F2-4F92-917C-E0761FF6D90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E17625E9-D33C-446A-B4B3-B72F9B96165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51AC1CAC-5E9B-4112-9952-51B8AF3C3C4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39" name="楕円 438">
          <a:extLst>
            <a:ext uri="{FF2B5EF4-FFF2-40B4-BE49-F238E27FC236}">
              <a16:creationId xmlns:a16="http://schemas.microsoft.com/office/drawing/2014/main" id="{5A344722-78EF-4A2B-A57D-B552A22FDF8D}"/>
            </a:ext>
          </a:extLst>
        </xdr:cNvPr>
        <xdr:cNvSpPr/>
      </xdr:nvSpPr>
      <xdr:spPr>
        <a:xfrm>
          <a:off x="16268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118490</xdr:rowOff>
    </xdr:from>
    <xdr:ext cx="405111" cy="259045"/>
    <xdr:sp macro="" textlink="">
      <xdr:nvSpPr>
        <xdr:cNvPr id="440" name="【一般廃棄物処理施設】&#10;有形固定資産減価償却率該当値テキスト">
          <a:extLst>
            <a:ext uri="{FF2B5EF4-FFF2-40B4-BE49-F238E27FC236}">
              <a16:creationId xmlns:a16="http://schemas.microsoft.com/office/drawing/2014/main" id="{93550BBE-66D3-48CF-8015-E68729BFB88E}"/>
            </a:ext>
          </a:extLst>
        </xdr:cNvPr>
        <xdr:cNvSpPr txBox="1"/>
      </xdr:nvSpPr>
      <xdr:spPr>
        <a:xfrm>
          <a:off x="16357600" y="629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167459</xdr:rowOff>
    </xdr:from>
    <xdr:to>
      <xdr:col>81</xdr:col>
      <xdr:colOff>101600</xdr:colOff>
      <xdr:row>39</xdr:row>
      <xdr:rowOff>97609</xdr:rowOff>
    </xdr:to>
    <xdr:sp macro="" textlink="">
      <xdr:nvSpPr>
        <xdr:cNvPr id="441" name="楕円 440">
          <a:extLst>
            <a:ext uri="{FF2B5EF4-FFF2-40B4-BE49-F238E27FC236}">
              <a16:creationId xmlns:a16="http://schemas.microsoft.com/office/drawing/2014/main" id="{C2A5E756-F766-4D24-B87A-9E13B3E95E45}"/>
            </a:ext>
          </a:extLst>
        </xdr:cNvPr>
        <xdr:cNvSpPr/>
      </xdr:nvSpPr>
      <xdr:spPr>
        <a:xfrm>
          <a:off x="15430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146413</xdr:rowOff>
    </xdr:from>
    <xdr:to>
      <xdr:col>85</xdr:col>
      <xdr:colOff>127000</xdr:colOff>
      <xdr:row>39</xdr:row>
      <xdr:rowOff>46809</xdr:rowOff>
    </xdr:to>
    <xdr:cxnSp macro="">
      <xdr:nvCxnSpPr>
        <xdr:cNvPr id="442" name="直線コネクタ 441">
          <a:extLst>
            <a:ext uri="{FF2B5EF4-FFF2-40B4-BE49-F238E27FC236}">
              <a16:creationId xmlns:a16="http://schemas.microsoft.com/office/drawing/2014/main" id="{20D22B2A-2CBB-462E-B059-19675630980A}"/>
            </a:ext>
          </a:extLst>
        </xdr:cNvPr>
        <xdr:cNvCxnSpPr/>
      </xdr:nvCxnSpPr>
      <xdr:spPr>
        <a:xfrm flipV="1">
          <a:off x="15481300" y="6490063"/>
          <a:ext cx="8382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167459</xdr:rowOff>
    </xdr:from>
    <xdr:to>
      <xdr:col>76</xdr:col>
      <xdr:colOff>165100</xdr:colOff>
      <xdr:row>39</xdr:row>
      <xdr:rowOff>97609</xdr:rowOff>
    </xdr:to>
    <xdr:sp macro="" textlink="">
      <xdr:nvSpPr>
        <xdr:cNvPr id="443" name="楕円 442">
          <a:extLst>
            <a:ext uri="{FF2B5EF4-FFF2-40B4-BE49-F238E27FC236}">
              <a16:creationId xmlns:a16="http://schemas.microsoft.com/office/drawing/2014/main" id="{56914CFF-F5FB-4EE1-97A5-1B461E4CA2C5}"/>
            </a:ext>
          </a:extLst>
        </xdr:cNvPr>
        <xdr:cNvSpPr/>
      </xdr:nvSpPr>
      <xdr:spPr>
        <a:xfrm>
          <a:off x="14541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46809</xdr:rowOff>
    </xdr:from>
    <xdr:to>
      <xdr:col>81</xdr:col>
      <xdr:colOff>50800</xdr:colOff>
      <xdr:row>39</xdr:row>
      <xdr:rowOff>46809</xdr:rowOff>
    </xdr:to>
    <xdr:cxnSp macro="">
      <xdr:nvCxnSpPr>
        <xdr:cNvPr id="444" name="直線コネクタ 443">
          <a:extLst>
            <a:ext uri="{FF2B5EF4-FFF2-40B4-BE49-F238E27FC236}">
              <a16:creationId xmlns:a16="http://schemas.microsoft.com/office/drawing/2014/main" id="{8F0AE961-232E-4919-8298-26D3F4CF4CC2}"/>
            </a:ext>
          </a:extLst>
        </xdr:cNvPr>
        <xdr:cNvCxnSpPr/>
      </xdr:nvCxnSpPr>
      <xdr:spPr>
        <a:xfrm>
          <a:off x="14592300" y="67333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120106</xdr:rowOff>
    </xdr:from>
    <xdr:to>
      <xdr:col>72</xdr:col>
      <xdr:colOff>38100</xdr:colOff>
      <xdr:row>39</xdr:row>
      <xdr:rowOff>50256</xdr:rowOff>
    </xdr:to>
    <xdr:sp macro="" textlink="">
      <xdr:nvSpPr>
        <xdr:cNvPr id="445" name="楕円 444">
          <a:extLst>
            <a:ext uri="{FF2B5EF4-FFF2-40B4-BE49-F238E27FC236}">
              <a16:creationId xmlns:a16="http://schemas.microsoft.com/office/drawing/2014/main" id="{9A72ED09-D0AE-4D27-9FB4-5353B920DB29}"/>
            </a:ext>
          </a:extLst>
        </xdr:cNvPr>
        <xdr:cNvSpPr/>
      </xdr:nvSpPr>
      <xdr:spPr>
        <a:xfrm>
          <a:off x="13652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170906</xdr:rowOff>
    </xdr:from>
    <xdr:to>
      <xdr:col>76</xdr:col>
      <xdr:colOff>114300</xdr:colOff>
      <xdr:row>39</xdr:row>
      <xdr:rowOff>46809</xdr:rowOff>
    </xdr:to>
    <xdr:cxnSp macro="">
      <xdr:nvCxnSpPr>
        <xdr:cNvPr id="446" name="直線コネクタ 445">
          <a:extLst>
            <a:ext uri="{FF2B5EF4-FFF2-40B4-BE49-F238E27FC236}">
              <a16:creationId xmlns:a16="http://schemas.microsoft.com/office/drawing/2014/main" id="{E79278C8-7BD2-4362-ACA7-A696D95D421F}"/>
            </a:ext>
          </a:extLst>
        </xdr:cNvPr>
        <xdr:cNvCxnSpPr/>
      </xdr:nvCxnSpPr>
      <xdr:spPr>
        <a:xfrm>
          <a:off x="13703300" y="668600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118473</xdr:rowOff>
    </xdr:from>
    <xdr:to>
      <xdr:col>67</xdr:col>
      <xdr:colOff>101600</xdr:colOff>
      <xdr:row>39</xdr:row>
      <xdr:rowOff>48623</xdr:rowOff>
    </xdr:to>
    <xdr:sp macro="" textlink="">
      <xdr:nvSpPr>
        <xdr:cNvPr id="447" name="楕円 446">
          <a:extLst>
            <a:ext uri="{FF2B5EF4-FFF2-40B4-BE49-F238E27FC236}">
              <a16:creationId xmlns:a16="http://schemas.microsoft.com/office/drawing/2014/main" id="{97E842C5-E20F-4CD2-9CE2-5B3F6C4D59BA}"/>
            </a:ext>
          </a:extLst>
        </xdr:cNvPr>
        <xdr:cNvSpPr/>
      </xdr:nvSpPr>
      <xdr:spPr>
        <a:xfrm>
          <a:off x="12763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169273</xdr:rowOff>
    </xdr:from>
    <xdr:to>
      <xdr:col>71</xdr:col>
      <xdr:colOff>177800</xdr:colOff>
      <xdr:row>38</xdr:row>
      <xdr:rowOff>170906</xdr:rowOff>
    </xdr:to>
    <xdr:cxnSp macro="">
      <xdr:nvCxnSpPr>
        <xdr:cNvPr id="448" name="直線コネクタ 447">
          <a:extLst>
            <a:ext uri="{FF2B5EF4-FFF2-40B4-BE49-F238E27FC236}">
              <a16:creationId xmlns:a16="http://schemas.microsoft.com/office/drawing/2014/main" id="{E6D8D842-ABA6-4B9E-8DF9-BACE3E51DC8F}"/>
            </a:ext>
          </a:extLst>
        </xdr:cNvPr>
        <xdr:cNvCxnSpPr/>
      </xdr:nvCxnSpPr>
      <xdr:spPr>
        <a:xfrm>
          <a:off x="12814300" y="668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9" name="n_1aveValue【一般廃棄物処理施設】&#10;有形固定資産減価償却率">
          <a:extLst>
            <a:ext uri="{FF2B5EF4-FFF2-40B4-BE49-F238E27FC236}">
              <a16:creationId xmlns:a16="http://schemas.microsoft.com/office/drawing/2014/main" id="{E192D6EE-0739-4F82-B6C4-D6507519FC70}"/>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450" name="n_2aveValue【一般廃棄物処理施設】&#10;有形固定資産減価償却率">
          <a:extLst>
            <a:ext uri="{FF2B5EF4-FFF2-40B4-BE49-F238E27FC236}">
              <a16:creationId xmlns:a16="http://schemas.microsoft.com/office/drawing/2014/main" id="{A6945070-0B6D-47E8-A118-6F74443138DA}"/>
            </a:ext>
          </a:extLst>
        </xdr:cNvPr>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451" name="n_3aveValue【一般廃棄物処理施設】&#10;有形固定資産減価償却率">
          <a:extLst>
            <a:ext uri="{FF2B5EF4-FFF2-40B4-BE49-F238E27FC236}">
              <a16:creationId xmlns:a16="http://schemas.microsoft.com/office/drawing/2014/main" id="{53B364B0-E734-47C7-9DBF-65E49979453F}"/>
            </a:ext>
          </a:extLst>
        </xdr:cNvPr>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2" name="n_4aveValue【一般廃棄物処理施設】&#10;有形固定資産減価償却率">
          <a:extLst>
            <a:ext uri="{FF2B5EF4-FFF2-40B4-BE49-F238E27FC236}">
              <a16:creationId xmlns:a16="http://schemas.microsoft.com/office/drawing/2014/main" id="{5701EF85-7571-48EF-B7B4-DA823790FA4B}"/>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88736</xdr:rowOff>
    </xdr:from>
    <xdr:ext cx="405111" cy="259045"/>
    <xdr:sp macro="" textlink="">
      <xdr:nvSpPr>
        <xdr:cNvPr id="453" name="n_1mainValue【一般廃棄物処理施設】&#10;有形固定資産減価償却率">
          <a:extLst>
            <a:ext uri="{FF2B5EF4-FFF2-40B4-BE49-F238E27FC236}">
              <a16:creationId xmlns:a16="http://schemas.microsoft.com/office/drawing/2014/main" id="{28261AFD-8102-4C77-8E6A-6F69F8B4CBEB}"/>
            </a:ext>
          </a:extLst>
        </xdr:cNvPr>
        <xdr:cNvSpPr txBox="1"/>
      </xdr:nvSpPr>
      <xdr:spPr>
        <a:xfrm>
          <a:off x="152660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88736</xdr:rowOff>
    </xdr:from>
    <xdr:ext cx="405111" cy="259045"/>
    <xdr:sp macro="" textlink="">
      <xdr:nvSpPr>
        <xdr:cNvPr id="454" name="n_2mainValue【一般廃棄物処理施設】&#10;有形固定資産減価償却率">
          <a:extLst>
            <a:ext uri="{FF2B5EF4-FFF2-40B4-BE49-F238E27FC236}">
              <a16:creationId xmlns:a16="http://schemas.microsoft.com/office/drawing/2014/main" id="{C4938EB1-D7F8-4662-AD67-091D50179E1D}"/>
            </a:ext>
          </a:extLst>
        </xdr:cNvPr>
        <xdr:cNvSpPr txBox="1"/>
      </xdr:nvSpPr>
      <xdr:spPr>
        <a:xfrm>
          <a:off x="14389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41383</xdr:rowOff>
    </xdr:from>
    <xdr:ext cx="405111" cy="259045"/>
    <xdr:sp macro="" textlink="">
      <xdr:nvSpPr>
        <xdr:cNvPr id="455" name="n_3mainValue【一般廃棄物処理施設】&#10;有形固定資産減価償却率">
          <a:extLst>
            <a:ext uri="{FF2B5EF4-FFF2-40B4-BE49-F238E27FC236}">
              <a16:creationId xmlns:a16="http://schemas.microsoft.com/office/drawing/2014/main" id="{E745C538-AFA2-4D57-A741-DC336F786B42}"/>
            </a:ext>
          </a:extLst>
        </xdr:cNvPr>
        <xdr:cNvSpPr txBox="1"/>
      </xdr:nvSpPr>
      <xdr:spPr>
        <a:xfrm>
          <a:off x="13500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39750</xdr:rowOff>
    </xdr:from>
    <xdr:ext cx="405111" cy="259045"/>
    <xdr:sp macro="" textlink="">
      <xdr:nvSpPr>
        <xdr:cNvPr id="456" name="n_4mainValue【一般廃棄物処理施設】&#10;有形固定資産減価償却率">
          <a:extLst>
            <a:ext uri="{FF2B5EF4-FFF2-40B4-BE49-F238E27FC236}">
              <a16:creationId xmlns:a16="http://schemas.microsoft.com/office/drawing/2014/main" id="{60484E41-1DD3-4A4B-A70E-5B564DC39540}"/>
            </a:ext>
          </a:extLst>
        </xdr:cNvPr>
        <xdr:cNvSpPr txBox="1"/>
      </xdr:nvSpPr>
      <xdr:spPr>
        <a:xfrm>
          <a:off x="12611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19F36CB7-054D-46F3-A229-71A50A3DA04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E6A695E6-FC2E-4BA2-B421-8C5E4A52C2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83FF989C-2B53-4AAB-B2B6-B9F5A8CA003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68EA9A3F-E358-4E31-9233-049B629AA3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9C26D587-D3CF-450D-A984-2CF7F4EE195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91D84AFE-14B7-41A1-BF37-8115F8A6694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853D7E3C-629C-49E6-B571-513521926CE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47BE893E-4A87-4418-9D86-B50053E3AE3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60786103-2F56-46F9-951E-8C8E4FBD6B1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85FA844E-B2A5-490E-9260-A02727163E9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AD79B61E-E60B-4678-8B12-B893CF4329B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8" name="テキスト ボックス 467">
          <a:extLst>
            <a:ext uri="{FF2B5EF4-FFF2-40B4-BE49-F238E27FC236}">
              <a16:creationId xmlns:a16="http://schemas.microsoft.com/office/drawing/2014/main" id="{34E7E420-A6A5-44B4-8D87-8C188336668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14E6B4E9-C54D-4272-B176-B47BC3A4290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0" name="テキスト ボックス 469">
          <a:extLst>
            <a:ext uri="{FF2B5EF4-FFF2-40B4-BE49-F238E27FC236}">
              <a16:creationId xmlns:a16="http://schemas.microsoft.com/office/drawing/2014/main" id="{18F3C4AE-D78F-4010-9DE1-7900FB22E40C}"/>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38129CD2-7697-4002-A828-A2DAB639B0E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72" name="テキスト ボックス 471">
          <a:extLst>
            <a:ext uri="{FF2B5EF4-FFF2-40B4-BE49-F238E27FC236}">
              <a16:creationId xmlns:a16="http://schemas.microsoft.com/office/drawing/2014/main" id="{DC4D2D7D-D468-4BCC-AB8D-DF903C194623}"/>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5C882140-9CD0-4062-B88F-46CF6788BD5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74" name="テキスト ボックス 473">
          <a:extLst>
            <a:ext uri="{FF2B5EF4-FFF2-40B4-BE49-F238E27FC236}">
              <a16:creationId xmlns:a16="http://schemas.microsoft.com/office/drawing/2014/main" id="{3B4F5D92-DD44-405D-8EA2-7277250CEA11}"/>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D9136E40-B1B6-41D1-A375-D398CA71641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6" name="テキスト ボックス 475">
          <a:extLst>
            <a:ext uri="{FF2B5EF4-FFF2-40B4-BE49-F238E27FC236}">
              <a16:creationId xmlns:a16="http://schemas.microsoft.com/office/drawing/2014/main" id="{918053D3-FBBE-478E-BEDC-A7D3DC3F557E}"/>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34B8D413-46CA-4E9B-BC42-52C51F98896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8" name="テキスト ボックス 477">
          <a:extLst>
            <a:ext uri="{FF2B5EF4-FFF2-40B4-BE49-F238E27FC236}">
              <a16:creationId xmlns:a16="http://schemas.microsoft.com/office/drawing/2014/main" id="{F12A7ABF-4994-4211-8A41-13910B08B82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a:extLst>
            <a:ext uri="{FF2B5EF4-FFF2-40B4-BE49-F238E27FC236}">
              <a16:creationId xmlns:a16="http://schemas.microsoft.com/office/drawing/2014/main" id="{E85A14B0-E523-4A4A-8AB7-51C0142586A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80" name="直線コネクタ 479">
          <a:extLst>
            <a:ext uri="{FF2B5EF4-FFF2-40B4-BE49-F238E27FC236}">
              <a16:creationId xmlns:a16="http://schemas.microsoft.com/office/drawing/2014/main" id="{1C82CB7D-22E4-45C0-999D-ADD5940A0378}"/>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81" name="【一般廃棄物処理施設】&#10;一人当たり有形固定資産（償却資産）額最小値テキスト">
          <a:extLst>
            <a:ext uri="{FF2B5EF4-FFF2-40B4-BE49-F238E27FC236}">
              <a16:creationId xmlns:a16="http://schemas.microsoft.com/office/drawing/2014/main" id="{D7B5DFB1-89EF-47B4-853D-23802A6DBE23}"/>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82" name="直線コネクタ 481">
          <a:extLst>
            <a:ext uri="{FF2B5EF4-FFF2-40B4-BE49-F238E27FC236}">
              <a16:creationId xmlns:a16="http://schemas.microsoft.com/office/drawing/2014/main" id="{1D3A9721-5FB7-405D-91C6-0D0A9DC9411C}"/>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83" name="【一般廃棄物処理施設】&#10;一人当たり有形固定資産（償却資産）額最大値テキスト">
          <a:extLst>
            <a:ext uri="{FF2B5EF4-FFF2-40B4-BE49-F238E27FC236}">
              <a16:creationId xmlns:a16="http://schemas.microsoft.com/office/drawing/2014/main" id="{D0ED55A9-4BA8-46AA-97CE-B5F18C543946}"/>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84" name="直線コネクタ 483">
          <a:extLst>
            <a:ext uri="{FF2B5EF4-FFF2-40B4-BE49-F238E27FC236}">
              <a16:creationId xmlns:a16="http://schemas.microsoft.com/office/drawing/2014/main" id="{BFA10DCE-60BF-4B74-92E7-174121E83718}"/>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485" name="【一般廃棄物処理施設】&#10;一人当たり有形固定資産（償却資産）額平均値テキスト">
          <a:extLst>
            <a:ext uri="{FF2B5EF4-FFF2-40B4-BE49-F238E27FC236}">
              <a16:creationId xmlns:a16="http://schemas.microsoft.com/office/drawing/2014/main" id="{E3253C90-0863-432C-A21D-69EE5FEE9202}"/>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6" name="フローチャート: 判断 485">
          <a:extLst>
            <a:ext uri="{FF2B5EF4-FFF2-40B4-BE49-F238E27FC236}">
              <a16:creationId xmlns:a16="http://schemas.microsoft.com/office/drawing/2014/main" id="{EDF1D7E9-4490-4848-B621-EE1E984A08C2}"/>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7" name="フローチャート: 判断 486">
          <a:extLst>
            <a:ext uri="{FF2B5EF4-FFF2-40B4-BE49-F238E27FC236}">
              <a16:creationId xmlns:a16="http://schemas.microsoft.com/office/drawing/2014/main" id="{92230E75-FBDC-4806-B431-520E8C79651F}"/>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88" name="フローチャート: 判断 487">
          <a:extLst>
            <a:ext uri="{FF2B5EF4-FFF2-40B4-BE49-F238E27FC236}">
              <a16:creationId xmlns:a16="http://schemas.microsoft.com/office/drawing/2014/main" id="{66D08C6D-EEB8-4803-8330-A7E004400F94}"/>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9" name="フローチャート: 判断 488">
          <a:extLst>
            <a:ext uri="{FF2B5EF4-FFF2-40B4-BE49-F238E27FC236}">
              <a16:creationId xmlns:a16="http://schemas.microsoft.com/office/drawing/2014/main" id="{6110EF6F-4527-4129-A451-C0215C31E8B9}"/>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90" name="フローチャート: 判断 489">
          <a:extLst>
            <a:ext uri="{FF2B5EF4-FFF2-40B4-BE49-F238E27FC236}">
              <a16:creationId xmlns:a16="http://schemas.microsoft.com/office/drawing/2014/main" id="{5D09D083-8380-4465-9DE4-20BD08924C79}"/>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A0F9925-E9DF-4C3E-BC78-8A0DD525608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1B13C72-AE19-4EB4-A75B-19F17F3EC5B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A5CF6142-727B-4A28-985C-8A2470DE8D4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12369792-BF34-4D87-93DF-226E86D5899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9D26712A-310A-42AC-98C1-9783B7C27D7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158643</xdr:rowOff>
    </xdr:from>
    <xdr:to>
      <xdr:col>116</xdr:col>
      <xdr:colOff>114300</xdr:colOff>
      <xdr:row>42</xdr:row>
      <xdr:rowOff>88793</xdr:rowOff>
    </xdr:to>
    <xdr:sp macro="" textlink="">
      <xdr:nvSpPr>
        <xdr:cNvPr id="496" name="楕円 495">
          <a:extLst>
            <a:ext uri="{FF2B5EF4-FFF2-40B4-BE49-F238E27FC236}">
              <a16:creationId xmlns:a16="http://schemas.microsoft.com/office/drawing/2014/main" id="{2346C938-15EB-4596-9C13-9F034A257109}"/>
            </a:ext>
          </a:extLst>
        </xdr:cNvPr>
        <xdr:cNvSpPr/>
      </xdr:nvSpPr>
      <xdr:spPr>
        <a:xfrm>
          <a:off x="22110700" y="71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73570</xdr:rowOff>
    </xdr:from>
    <xdr:ext cx="378565" cy="259045"/>
    <xdr:sp macro="" textlink="">
      <xdr:nvSpPr>
        <xdr:cNvPr id="497" name="【一般廃棄物処理施設】&#10;一人当たり有形固定資産（償却資産）額該当値テキスト">
          <a:extLst>
            <a:ext uri="{FF2B5EF4-FFF2-40B4-BE49-F238E27FC236}">
              <a16:creationId xmlns:a16="http://schemas.microsoft.com/office/drawing/2014/main" id="{E8A55A5F-6DF1-43BA-A953-02413ABAC7F5}"/>
            </a:ext>
          </a:extLst>
        </xdr:cNvPr>
        <xdr:cNvSpPr txBox="1"/>
      </xdr:nvSpPr>
      <xdr:spPr>
        <a:xfrm>
          <a:off x="22199600" y="7103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158669</xdr:rowOff>
    </xdr:from>
    <xdr:to>
      <xdr:col>112</xdr:col>
      <xdr:colOff>38100</xdr:colOff>
      <xdr:row>42</xdr:row>
      <xdr:rowOff>88819</xdr:rowOff>
    </xdr:to>
    <xdr:sp macro="" textlink="">
      <xdr:nvSpPr>
        <xdr:cNvPr id="498" name="楕円 497">
          <a:extLst>
            <a:ext uri="{FF2B5EF4-FFF2-40B4-BE49-F238E27FC236}">
              <a16:creationId xmlns:a16="http://schemas.microsoft.com/office/drawing/2014/main" id="{480D13AD-71E3-4FCC-A83A-55770B9D60C8}"/>
            </a:ext>
          </a:extLst>
        </xdr:cNvPr>
        <xdr:cNvSpPr/>
      </xdr:nvSpPr>
      <xdr:spPr>
        <a:xfrm>
          <a:off x="21272500" y="718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37993</xdr:rowOff>
    </xdr:from>
    <xdr:to>
      <xdr:col>116</xdr:col>
      <xdr:colOff>63500</xdr:colOff>
      <xdr:row>42</xdr:row>
      <xdr:rowOff>38019</xdr:rowOff>
    </xdr:to>
    <xdr:cxnSp macro="">
      <xdr:nvCxnSpPr>
        <xdr:cNvPr id="499" name="直線コネクタ 498">
          <a:extLst>
            <a:ext uri="{FF2B5EF4-FFF2-40B4-BE49-F238E27FC236}">
              <a16:creationId xmlns:a16="http://schemas.microsoft.com/office/drawing/2014/main" id="{A0D5A525-6765-4592-B065-5D49F39DB04F}"/>
            </a:ext>
          </a:extLst>
        </xdr:cNvPr>
        <xdr:cNvCxnSpPr/>
      </xdr:nvCxnSpPr>
      <xdr:spPr>
        <a:xfrm flipV="1">
          <a:off x="21323300" y="7238893"/>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158669</xdr:rowOff>
    </xdr:from>
    <xdr:to>
      <xdr:col>107</xdr:col>
      <xdr:colOff>101600</xdr:colOff>
      <xdr:row>42</xdr:row>
      <xdr:rowOff>88819</xdr:rowOff>
    </xdr:to>
    <xdr:sp macro="" textlink="">
      <xdr:nvSpPr>
        <xdr:cNvPr id="500" name="楕円 499">
          <a:extLst>
            <a:ext uri="{FF2B5EF4-FFF2-40B4-BE49-F238E27FC236}">
              <a16:creationId xmlns:a16="http://schemas.microsoft.com/office/drawing/2014/main" id="{3E2A4F45-F6AA-4AFE-B5DE-E480D8C23400}"/>
            </a:ext>
          </a:extLst>
        </xdr:cNvPr>
        <xdr:cNvSpPr/>
      </xdr:nvSpPr>
      <xdr:spPr>
        <a:xfrm>
          <a:off x="20383500" y="718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38019</xdr:rowOff>
    </xdr:from>
    <xdr:to>
      <xdr:col>111</xdr:col>
      <xdr:colOff>177800</xdr:colOff>
      <xdr:row>42</xdr:row>
      <xdr:rowOff>38019</xdr:rowOff>
    </xdr:to>
    <xdr:cxnSp macro="">
      <xdr:nvCxnSpPr>
        <xdr:cNvPr id="501" name="直線コネクタ 500">
          <a:extLst>
            <a:ext uri="{FF2B5EF4-FFF2-40B4-BE49-F238E27FC236}">
              <a16:creationId xmlns:a16="http://schemas.microsoft.com/office/drawing/2014/main" id="{7171C754-2CBE-4DEC-B37B-ADD26E079E44}"/>
            </a:ext>
          </a:extLst>
        </xdr:cNvPr>
        <xdr:cNvCxnSpPr/>
      </xdr:nvCxnSpPr>
      <xdr:spPr>
        <a:xfrm flipV="1">
          <a:off x="20434300" y="7238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79080</xdr:rowOff>
    </xdr:from>
    <xdr:to>
      <xdr:col>102</xdr:col>
      <xdr:colOff>165100</xdr:colOff>
      <xdr:row>42</xdr:row>
      <xdr:rowOff>9230</xdr:rowOff>
    </xdr:to>
    <xdr:sp macro="" textlink="">
      <xdr:nvSpPr>
        <xdr:cNvPr id="502" name="楕円 501">
          <a:extLst>
            <a:ext uri="{FF2B5EF4-FFF2-40B4-BE49-F238E27FC236}">
              <a16:creationId xmlns:a16="http://schemas.microsoft.com/office/drawing/2014/main" id="{6E55D5F0-DB6C-4D4B-887D-929D0975A426}"/>
            </a:ext>
          </a:extLst>
        </xdr:cNvPr>
        <xdr:cNvSpPr/>
      </xdr:nvSpPr>
      <xdr:spPr>
        <a:xfrm>
          <a:off x="19494500" y="710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129880</xdr:rowOff>
    </xdr:from>
    <xdr:to>
      <xdr:col>107</xdr:col>
      <xdr:colOff>50800</xdr:colOff>
      <xdr:row>42</xdr:row>
      <xdr:rowOff>38019</xdr:rowOff>
    </xdr:to>
    <xdr:cxnSp macro="">
      <xdr:nvCxnSpPr>
        <xdr:cNvPr id="503" name="直線コネクタ 502">
          <a:extLst>
            <a:ext uri="{FF2B5EF4-FFF2-40B4-BE49-F238E27FC236}">
              <a16:creationId xmlns:a16="http://schemas.microsoft.com/office/drawing/2014/main" id="{B529A890-32B0-441D-8CBE-3AAE40A7EEF0}"/>
            </a:ext>
          </a:extLst>
        </xdr:cNvPr>
        <xdr:cNvCxnSpPr/>
      </xdr:nvCxnSpPr>
      <xdr:spPr>
        <a:xfrm>
          <a:off x="19545300" y="7159330"/>
          <a:ext cx="889000" cy="7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80739</xdr:rowOff>
    </xdr:from>
    <xdr:to>
      <xdr:col>98</xdr:col>
      <xdr:colOff>38100</xdr:colOff>
      <xdr:row>42</xdr:row>
      <xdr:rowOff>10889</xdr:rowOff>
    </xdr:to>
    <xdr:sp macro="" textlink="">
      <xdr:nvSpPr>
        <xdr:cNvPr id="504" name="楕円 503">
          <a:extLst>
            <a:ext uri="{FF2B5EF4-FFF2-40B4-BE49-F238E27FC236}">
              <a16:creationId xmlns:a16="http://schemas.microsoft.com/office/drawing/2014/main" id="{7547F360-408D-4EC5-998B-0960DF6615E6}"/>
            </a:ext>
          </a:extLst>
        </xdr:cNvPr>
        <xdr:cNvSpPr/>
      </xdr:nvSpPr>
      <xdr:spPr>
        <a:xfrm>
          <a:off x="18605500" y="71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129880</xdr:rowOff>
    </xdr:from>
    <xdr:to>
      <xdr:col>102</xdr:col>
      <xdr:colOff>114300</xdr:colOff>
      <xdr:row>41</xdr:row>
      <xdr:rowOff>131539</xdr:rowOff>
    </xdr:to>
    <xdr:cxnSp macro="">
      <xdr:nvCxnSpPr>
        <xdr:cNvPr id="505" name="直線コネクタ 504">
          <a:extLst>
            <a:ext uri="{FF2B5EF4-FFF2-40B4-BE49-F238E27FC236}">
              <a16:creationId xmlns:a16="http://schemas.microsoft.com/office/drawing/2014/main" id="{C52F3B4E-FE97-4D61-A378-BB2C1A46DBC0}"/>
            </a:ext>
          </a:extLst>
        </xdr:cNvPr>
        <xdr:cNvCxnSpPr/>
      </xdr:nvCxnSpPr>
      <xdr:spPr>
        <a:xfrm flipV="1">
          <a:off x="18656300" y="7159330"/>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506" name="n_1aveValue【一般廃棄物処理施設】&#10;一人当たり有形固定資産（償却資産）額">
          <a:extLst>
            <a:ext uri="{FF2B5EF4-FFF2-40B4-BE49-F238E27FC236}">
              <a16:creationId xmlns:a16="http://schemas.microsoft.com/office/drawing/2014/main" id="{67AA4021-7C44-4387-B953-14A59E8A727A}"/>
            </a:ext>
          </a:extLst>
        </xdr:cNvPr>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507" name="n_2aveValue【一般廃棄物処理施設】&#10;一人当たり有形固定資産（償却資産）額">
          <a:extLst>
            <a:ext uri="{FF2B5EF4-FFF2-40B4-BE49-F238E27FC236}">
              <a16:creationId xmlns:a16="http://schemas.microsoft.com/office/drawing/2014/main" id="{C9A912EF-65B4-4B78-AB75-BD1BF63E14AD}"/>
            </a:ext>
          </a:extLst>
        </xdr:cNvPr>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508" name="n_3aveValue【一般廃棄物処理施設】&#10;一人当たり有形固定資産（償却資産）額">
          <a:extLst>
            <a:ext uri="{FF2B5EF4-FFF2-40B4-BE49-F238E27FC236}">
              <a16:creationId xmlns:a16="http://schemas.microsoft.com/office/drawing/2014/main" id="{3B31BBF8-BCFF-4FED-82A2-B64B47AF32A7}"/>
            </a:ext>
          </a:extLst>
        </xdr:cNvPr>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509" name="n_4aveValue【一般廃棄物処理施設】&#10;一人当たり有形固定資産（償却資産）額">
          <a:extLst>
            <a:ext uri="{FF2B5EF4-FFF2-40B4-BE49-F238E27FC236}">
              <a16:creationId xmlns:a16="http://schemas.microsoft.com/office/drawing/2014/main" id="{041F7E3F-3D68-4BBB-9D23-AF4D51253AAF}"/>
            </a:ext>
          </a:extLst>
        </xdr:cNvPr>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79946</xdr:rowOff>
    </xdr:from>
    <xdr:ext cx="378565" cy="259045"/>
    <xdr:sp macro="" textlink="">
      <xdr:nvSpPr>
        <xdr:cNvPr id="510" name="n_1mainValue【一般廃棄物処理施設】&#10;一人当たり有形固定資産（償却資産）額">
          <a:extLst>
            <a:ext uri="{FF2B5EF4-FFF2-40B4-BE49-F238E27FC236}">
              <a16:creationId xmlns:a16="http://schemas.microsoft.com/office/drawing/2014/main" id="{C565EAE4-319B-4C33-A60A-33B7ED330E11}"/>
            </a:ext>
          </a:extLst>
        </xdr:cNvPr>
        <xdr:cNvSpPr txBox="1"/>
      </xdr:nvSpPr>
      <xdr:spPr>
        <a:xfrm>
          <a:off x="21121317" y="7280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79946</xdr:rowOff>
    </xdr:from>
    <xdr:ext cx="378565" cy="259045"/>
    <xdr:sp macro="" textlink="">
      <xdr:nvSpPr>
        <xdr:cNvPr id="511" name="n_2mainValue【一般廃棄物処理施設】&#10;一人当たり有形固定資産（償却資産）額">
          <a:extLst>
            <a:ext uri="{FF2B5EF4-FFF2-40B4-BE49-F238E27FC236}">
              <a16:creationId xmlns:a16="http://schemas.microsoft.com/office/drawing/2014/main" id="{B77C5B17-DA47-4806-989C-820E04469459}"/>
            </a:ext>
          </a:extLst>
        </xdr:cNvPr>
        <xdr:cNvSpPr txBox="1"/>
      </xdr:nvSpPr>
      <xdr:spPr>
        <a:xfrm>
          <a:off x="20245017" y="7280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357</xdr:rowOff>
    </xdr:from>
    <xdr:ext cx="599010" cy="259045"/>
    <xdr:sp macro="" textlink="">
      <xdr:nvSpPr>
        <xdr:cNvPr id="512" name="n_3mainValue【一般廃棄物処理施設】&#10;一人当たり有形固定資産（償却資産）額">
          <a:extLst>
            <a:ext uri="{FF2B5EF4-FFF2-40B4-BE49-F238E27FC236}">
              <a16:creationId xmlns:a16="http://schemas.microsoft.com/office/drawing/2014/main" id="{E3CD0E52-13F6-4FDF-BDF1-2B77C8EF7C14}"/>
            </a:ext>
          </a:extLst>
        </xdr:cNvPr>
        <xdr:cNvSpPr txBox="1"/>
      </xdr:nvSpPr>
      <xdr:spPr>
        <a:xfrm>
          <a:off x="19245795" y="720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2016</xdr:rowOff>
    </xdr:from>
    <xdr:ext cx="599010" cy="259045"/>
    <xdr:sp macro="" textlink="">
      <xdr:nvSpPr>
        <xdr:cNvPr id="513" name="n_4mainValue【一般廃棄物処理施設】&#10;一人当たり有形固定資産（償却資産）額">
          <a:extLst>
            <a:ext uri="{FF2B5EF4-FFF2-40B4-BE49-F238E27FC236}">
              <a16:creationId xmlns:a16="http://schemas.microsoft.com/office/drawing/2014/main" id="{48481729-040C-4B83-8741-2664D0801ED0}"/>
            </a:ext>
          </a:extLst>
        </xdr:cNvPr>
        <xdr:cNvSpPr txBox="1"/>
      </xdr:nvSpPr>
      <xdr:spPr>
        <a:xfrm>
          <a:off x="18356795" y="720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7A24EF38-7736-4FC5-9798-9B4D826E3E7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9C99140A-FD82-4AF0-9F16-617E9DB7067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F943EA67-74F8-46DD-A9FD-755E5A9F412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9F27E445-E60B-48C6-9850-CFF80C537A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792450A3-FB0B-4762-AA6C-F7867462B1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995C0663-BFFC-4CFE-BF48-53E6BC31930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ED0C92E6-0300-4775-8D51-3AFE6AEE273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78DEFE90-7F8B-49AC-B2B8-CB47EBEDFE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827FC61A-DEF5-404F-9D07-650D41670DC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3991195D-FD44-4A3D-80A9-7FE3B906825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D22EE5AB-E824-48F8-A713-0E226427480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086606BC-2BE4-4CD9-AADE-A48BFD24F83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DBD4448F-74C6-44D7-91A5-724F53AEC60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43628033-1BAD-4585-89BF-4C5E07122F8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C4E4DCF3-933F-4382-84CA-817A32CE186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009401FF-ABAB-4114-82DE-D3A21ED213A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AC353610-C3C4-4902-8587-06DF7E0C51E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4F11383E-BFBE-44A3-A70F-AA97C17A7F8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FFA19A6D-B94B-419F-AD7B-A802042FCCF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442BF8A6-7E27-4BA6-8767-8F480DF6F08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EE21D7D6-5400-4107-8F68-F880875B00C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A600F890-35F4-4CDF-948A-EFEA6F0238F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6" name="テキスト ボックス 535">
          <a:extLst>
            <a:ext uri="{FF2B5EF4-FFF2-40B4-BE49-F238E27FC236}">
              <a16:creationId xmlns:a16="http://schemas.microsoft.com/office/drawing/2014/main" id="{90D66006-ECFD-4EAC-AAD3-2BA9DB06E95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8560F7A0-7EC3-4306-AACB-4AC0954CD36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a:extLst>
            <a:ext uri="{FF2B5EF4-FFF2-40B4-BE49-F238E27FC236}">
              <a16:creationId xmlns:a16="http://schemas.microsoft.com/office/drawing/2014/main" id="{0C2274D1-C830-497F-A08A-D797CD35E62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539" name="直線コネクタ 538">
          <a:extLst>
            <a:ext uri="{FF2B5EF4-FFF2-40B4-BE49-F238E27FC236}">
              <a16:creationId xmlns:a16="http://schemas.microsoft.com/office/drawing/2014/main" id="{8ED438C6-0BB8-459E-BA94-E19C13023FD9}"/>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40" name="【保健センター・保健所】&#10;有形固定資産減価償却率最小値テキスト">
          <a:extLst>
            <a:ext uri="{FF2B5EF4-FFF2-40B4-BE49-F238E27FC236}">
              <a16:creationId xmlns:a16="http://schemas.microsoft.com/office/drawing/2014/main" id="{9A3D7BC7-2908-4199-9F4A-FEBBF65CE951}"/>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41" name="直線コネクタ 540">
          <a:extLst>
            <a:ext uri="{FF2B5EF4-FFF2-40B4-BE49-F238E27FC236}">
              <a16:creationId xmlns:a16="http://schemas.microsoft.com/office/drawing/2014/main" id="{4D9F3BA6-05C4-4D6D-B6DC-F21865249002}"/>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542" name="【保健センター・保健所】&#10;有形固定資産減価償却率最大値テキスト">
          <a:extLst>
            <a:ext uri="{FF2B5EF4-FFF2-40B4-BE49-F238E27FC236}">
              <a16:creationId xmlns:a16="http://schemas.microsoft.com/office/drawing/2014/main" id="{D05A57C4-9D1E-4030-93D8-52880B998073}"/>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543" name="直線コネクタ 542">
          <a:extLst>
            <a:ext uri="{FF2B5EF4-FFF2-40B4-BE49-F238E27FC236}">
              <a16:creationId xmlns:a16="http://schemas.microsoft.com/office/drawing/2014/main" id="{88D37F9B-B6C5-44A1-96FB-E0C04F8E56F5}"/>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4" name="【保健センター・保健所】&#10;有形固定資産減価償却率平均値テキスト">
          <a:extLst>
            <a:ext uri="{FF2B5EF4-FFF2-40B4-BE49-F238E27FC236}">
              <a16:creationId xmlns:a16="http://schemas.microsoft.com/office/drawing/2014/main" id="{846CC09A-9089-4667-8299-B0C2340CC49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5" name="フローチャート: 判断 544">
          <a:extLst>
            <a:ext uri="{FF2B5EF4-FFF2-40B4-BE49-F238E27FC236}">
              <a16:creationId xmlns:a16="http://schemas.microsoft.com/office/drawing/2014/main" id="{1578002C-2ACD-4281-9BCF-FD4ED7B887F2}"/>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546" name="フローチャート: 判断 545">
          <a:extLst>
            <a:ext uri="{FF2B5EF4-FFF2-40B4-BE49-F238E27FC236}">
              <a16:creationId xmlns:a16="http://schemas.microsoft.com/office/drawing/2014/main" id="{4A3FCBDF-DB4C-4103-AC3E-140187F57E52}"/>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47" name="フローチャート: 判断 546">
          <a:extLst>
            <a:ext uri="{FF2B5EF4-FFF2-40B4-BE49-F238E27FC236}">
              <a16:creationId xmlns:a16="http://schemas.microsoft.com/office/drawing/2014/main" id="{FD4E914E-0E2C-4A0C-A75D-9B6888BCC6BE}"/>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48" name="フローチャート: 判断 547">
          <a:extLst>
            <a:ext uri="{FF2B5EF4-FFF2-40B4-BE49-F238E27FC236}">
              <a16:creationId xmlns:a16="http://schemas.microsoft.com/office/drawing/2014/main" id="{43ACE1F0-6EEC-493F-A5B2-1AC6DFC3D359}"/>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549" name="フローチャート: 判断 548">
          <a:extLst>
            <a:ext uri="{FF2B5EF4-FFF2-40B4-BE49-F238E27FC236}">
              <a16:creationId xmlns:a16="http://schemas.microsoft.com/office/drawing/2014/main" id="{BD8B40D8-6573-4A88-8E97-751437E66D71}"/>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A4D2EAB-9941-4C49-8D67-DC262864782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FB4EC48-2C40-4AC2-A332-7F84B080EB9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CB8118E-2E15-494C-8C5F-6BC68B12D44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9B7BD31A-F237-4D70-B566-F298EFA03ED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3BE9F293-BE87-4AC9-8758-757F13716E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555" name="楕円 554">
          <a:extLst>
            <a:ext uri="{FF2B5EF4-FFF2-40B4-BE49-F238E27FC236}">
              <a16:creationId xmlns:a16="http://schemas.microsoft.com/office/drawing/2014/main" id="{745E0565-3AFF-4120-AB81-86758A4719AD}"/>
            </a:ext>
          </a:extLst>
        </xdr:cNvPr>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556" name="【保健センター・保健所】&#10;有形固定資産減価償却率該当値テキスト">
          <a:extLst>
            <a:ext uri="{FF2B5EF4-FFF2-40B4-BE49-F238E27FC236}">
              <a16:creationId xmlns:a16="http://schemas.microsoft.com/office/drawing/2014/main" id="{1F4D9A9E-F007-431B-8A1B-B21ECE008490}"/>
            </a:ext>
          </a:extLst>
        </xdr:cNvPr>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557" name="楕円 556">
          <a:extLst>
            <a:ext uri="{FF2B5EF4-FFF2-40B4-BE49-F238E27FC236}">
              <a16:creationId xmlns:a16="http://schemas.microsoft.com/office/drawing/2014/main" id="{E86EDAF1-0CB4-4FB4-AB9F-263CBE720332}"/>
            </a:ext>
          </a:extLst>
        </xdr:cNvPr>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40822</xdr:rowOff>
    </xdr:to>
    <xdr:cxnSp macro="">
      <xdr:nvCxnSpPr>
        <xdr:cNvPr id="558" name="直線コネクタ 557">
          <a:extLst>
            <a:ext uri="{FF2B5EF4-FFF2-40B4-BE49-F238E27FC236}">
              <a16:creationId xmlns:a16="http://schemas.microsoft.com/office/drawing/2014/main" id="{7A3CEFF9-E3E5-42FE-9BEC-042F246AE545}"/>
            </a:ext>
          </a:extLst>
        </xdr:cNvPr>
        <xdr:cNvCxnSpPr/>
      </xdr:nvCxnSpPr>
      <xdr:spPr>
        <a:xfrm>
          <a:off x="15481300" y="101237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559" name="楕円 558">
          <a:extLst>
            <a:ext uri="{FF2B5EF4-FFF2-40B4-BE49-F238E27FC236}">
              <a16:creationId xmlns:a16="http://schemas.microsoft.com/office/drawing/2014/main" id="{722063F6-AAE4-4802-AC18-8168129E316C}"/>
            </a:ext>
          </a:extLst>
        </xdr:cNvPr>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560" name="直線コネクタ 559">
          <a:extLst>
            <a:ext uri="{FF2B5EF4-FFF2-40B4-BE49-F238E27FC236}">
              <a16:creationId xmlns:a16="http://schemas.microsoft.com/office/drawing/2014/main" id="{6571A69E-2993-4565-A8E1-1B93D3A4B86A}"/>
            </a:ext>
          </a:extLst>
        </xdr:cNvPr>
        <xdr:cNvCxnSpPr/>
      </xdr:nvCxnSpPr>
      <xdr:spPr>
        <a:xfrm>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561" name="楕円 560">
          <a:extLst>
            <a:ext uri="{FF2B5EF4-FFF2-40B4-BE49-F238E27FC236}">
              <a16:creationId xmlns:a16="http://schemas.microsoft.com/office/drawing/2014/main" id="{E6CDE0D6-9138-48F7-9EE6-5738871DBA8F}"/>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562" name="直線コネクタ 561">
          <a:extLst>
            <a:ext uri="{FF2B5EF4-FFF2-40B4-BE49-F238E27FC236}">
              <a16:creationId xmlns:a16="http://schemas.microsoft.com/office/drawing/2014/main" id="{E6AD9FE7-914B-4BAC-A45B-946F18DEBE64}"/>
            </a:ext>
          </a:extLst>
        </xdr:cNvPr>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117384</xdr:rowOff>
    </xdr:from>
    <xdr:to>
      <xdr:col>67</xdr:col>
      <xdr:colOff>101600</xdr:colOff>
      <xdr:row>58</xdr:row>
      <xdr:rowOff>47534</xdr:rowOff>
    </xdr:to>
    <xdr:sp macro="" textlink="">
      <xdr:nvSpPr>
        <xdr:cNvPr id="563" name="楕円 562">
          <a:extLst>
            <a:ext uri="{FF2B5EF4-FFF2-40B4-BE49-F238E27FC236}">
              <a16:creationId xmlns:a16="http://schemas.microsoft.com/office/drawing/2014/main" id="{275E0FCE-6673-4FB2-80F4-3454F84B748D}"/>
            </a:ext>
          </a:extLst>
        </xdr:cNvPr>
        <xdr:cNvSpPr/>
      </xdr:nvSpPr>
      <xdr:spPr>
        <a:xfrm>
          <a:off x="12763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168184</xdr:rowOff>
    </xdr:from>
    <xdr:to>
      <xdr:col>71</xdr:col>
      <xdr:colOff>177800</xdr:colOff>
      <xdr:row>58</xdr:row>
      <xdr:rowOff>114300</xdr:rowOff>
    </xdr:to>
    <xdr:cxnSp macro="">
      <xdr:nvCxnSpPr>
        <xdr:cNvPr id="564" name="直線コネクタ 563">
          <a:extLst>
            <a:ext uri="{FF2B5EF4-FFF2-40B4-BE49-F238E27FC236}">
              <a16:creationId xmlns:a16="http://schemas.microsoft.com/office/drawing/2014/main" id="{38CB0053-E1BC-4856-85C1-5790FE9F07CE}"/>
            </a:ext>
          </a:extLst>
        </xdr:cNvPr>
        <xdr:cNvCxnSpPr/>
      </xdr:nvCxnSpPr>
      <xdr:spPr>
        <a:xfrm>
          <a:off x="12814300" y="99408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565" name="n_1aveValue【保健センター・保健所】&#10;有形固定資産減価償却率">
          <a:extLst>
            <a:ext uri="{FF2B5EF4-FFF2-40B4-BE49-F238E27FC236}">
              <a16:creationId xmlns:a16="http://schemas.microsoft.com/office/drawing/2014/main" id="{F03E2690-D08F-49AD-B83F-7890B1EEDD4F}"/>
            </a:ext>
          </a:extLst>
        </xdr:cNvPr>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566" name="n_2aveValue【保健センター・保健所】&#10;有形固定資産減価償却率">
          <a:extLst>
            <a:ext uri="{FF2B5EF4-FFF2-40B4-BE49-F238E27FC236}">
              <a16:creationId xmlns:a16="http://schemas.microsoft.com/office/drawing/2014/main" id="{00F1755B-2AAE-4C18-9F98-A4399B806976}"/>
            </a:ext>
          </a:extLst>
        </xdr:cNvPr>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567" name="n_3aveValue【保健センター・保健所】&#10;有形固定資産減価償却率">
          <a:extLst>
            <a:ext uri="{FF2B5EF4-FFF2-40B4-BE49-F238E27FC236}">
              <a16:creationId xmlns:a16="http://schemas.microsoft.com/office/drawing/2014/main" id="{2B5D1B13-5500-4148-B554-63CA57E16AA3}"/>
            </a:ext>
          </a:extLst>
        </xdr:cNvPr>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66420</xdr:rowOff>
    </xdr:from>
    <xdr:ext cx="405111" cy="259045"/>
    <xdr:sp macro="" textlink="">
      <xdr:nvSpPr>
        <xdr:cNvPr id="568" name="n_4aveValue【保健センター・保健所】&#10;有形固定資産減価償却率">
          <a:extLst>
            <a:ext uri="{FF2B5EF4-FFF2-40B4-BE49-F238E27FC236}">
              <a16:creationId xmlns:a16="http://schemas.microsoft.com/office/drawing/2014/main" id="{1A94E17B-05CB-4DC8-8F60-50C8D16E5566}"/>
            </a:ext>
          </a:extLst>
        </xdr:cNvPr>
        <xdr:cNvSpPr txBox="1"/>
      </xdr:nvSpPr>
      <xdr:spPr>
        <a:xfrm>
          <a:off x="12611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569" name="n_1mainValue【保健センター・保健所】&#10;有形固定資産減価償却率">
          <a:extLst>
            <a:ext uri="{FF2B5EF4-FFF2-40B4-BE49-F238E27FC236}">
              <a16:creationId xmlns:a16="http://schemas.microsoft.com/office/drawing/2014/main" id="{C5AC5DC5-6FA9-4190-99A9-0392B4E28870}"/>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570" name="n_2mainValue【保健センター・保健所】&#10;有形固定資産減価償却率">
          <a:extLst>
            <a:ext uri="{FF2B5EF4-FFF2-40B4-BE49-F238E27FC236}">
              <a16:creationId xmlns:a16="http://schemas.microsoft.com/office/drawing/2014/main" id="{BD7C9543-5F16-4011-9995-B7140DE18B37}"/>
            </a:ext>
          </a:extLst>
        </xdr:cNvPr>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571" name="n_3mainValue【保健センター・保健所】&#10;有形固定資産減価償却率">
          <a:extLst>
            <a:ext uri="{FF2B5EF4-FFF2-40B4-BE49-F238E27FC236}">
              <a16:creationId xmlns:a16="http://schemas.microsoft.com/office/drawing/2014/main" id="{58DECC04-82AC-44A2-9725-7BEAD42DB293}"/>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64061</xdr:rowOff>
    </xdr:from>
    <xdr:ext cx="405111" cy="259045"/>
    <xdr:sp macro="" textlink="">
      <xdr:nvSpPr>
        <xdr:cNvPr id="572" name="n_4mainValue【保健センター・保健所】&#10;有形固定資産減価償却率">
          <a:extLst>
            <a:ext uri="{FF2B5EF4-FFF2-40B4-BE49-F238E27FC236}">
              <a16:creationId xmlns:a16="http://schemas.microsoft.com/office/drawing/2014/main" id="{95BA37EB-C2BD-4BAA-91C1-1176D668596F}"/>
            </a:ext>
          </a:extLst>
        </xdr:cNvPr>
        <xdr:cNvSpPr txBox="1"/>
      </xdr:nvSpPr>
      <xdr:spPr>
        <a:xfrm>
          <a:off x="126117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25A7ED79-5B8E-4D7B-A529-0B42DD96225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0992349E-5888-4F95-A086-F080041044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4A49E383-5DD4-4C85-80EF-5BA48A28658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0A836A28-7661-449F-AC78-0B9DEAA3AF0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BA0B3B68-7AFF-40F9-9E7D-2272EF13DE4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9BF261EC-881D-41C5-90E5-E9021117DDB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87A2A448-784C-48CB-9063-98D28DB9EF3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37C89505-DEF6-43C2-BAA3-B821C4646E2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50FA0F6E-0C09-4F1F-9AC1-4AF4BA790F4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91ABEFE6-841D-484F-B4B1-A1D6822D339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3" name="直線コネクタ 582">
          <a:extLst>
            <a:ext uri="{FF2B5EF4-FFF2-40B4-BE49-F238E27FC236}">
              <a16:creationId xmlns:a16="http://schemas.microsoft.com/office/drawing/2014/main" id="{015A9B6F-ACC1-4864-A608-D04487C7361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4" name="テキスト ボックス 583">
          <a:extLst>
            <a:ext uri="{FF2B5EF4-FFF2-40B4-BE49-F238E27FC236}">
              <a16:creationId xmlns:a16="http://schemas.microsoft.com/office/drawing/2014/main" id="{AA66A09A-528F-4796-BED3-734477E5127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a:extLst>
            <a:ext uri="{FF2B5EF4-FFF2-40B4-BE49-F238E27FC236}">
              <a16:creationId xmlns:a16="http://schemas.microsoft.com/office/drawing/2014/main" id="{3297778B-3355-4613-8641-1E081013BB8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6" name="テキスト ボックス 585">
          <a:extLst>
            <a:ext uri="{FF2B5EF4-FFF2-40B4-BE49-F238E27FC236}">
              <a16:creationId xmlns:a16="http://schemas.microsoft.com/office/drawing/2014/main" id="{2C1E55D2-BC3C-44F7-94CF-69C66DB5706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a:extLst>
            <a:ext uri="{FF2B5EF4-FFF2-40B4-BE49-F238E27FC236}">
              <a16:creationId xmlns:a16="http://schemas.microsoft.com/office/drawing/2014/main" id="{8D9330FB-0939-43EF-A54D-686ABE251E7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8" name="テキスト ボックス 587">
          <a:extLst>
            <a:ext uri="{FF2B5EF4-FFF2-40B4-BE49-F238E27FC236}">
              <a16:creationId xmlns:a16="http://schemas.microsoft.com/office/drawing/2014/main" id="{A77B2695-5B95-42D2-9736-5D1492C4B75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a:extLst>
            <a:ext uri="{FF2B5EF4-FFF2-40B4-BE49-F238E27FC236}">
              <a16:creationId xmlns:a16="http://schemas.microsoft.com/office/drawing/2014/main" id="{DC30716A-3DFD-4CF8-A466-1F47859F452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0" name="テキスト ボックス 589">
          <a:extLst>
            <a:ext uri="{FF2B5EF4-FFF2-40B4-BE49-F238E27FC236}">
              <a16:creationId xmlns:a16="http://schemas.microsoft.com/office/drawing/2014/main" id="{48D86A5C-7BB7-4D21-9E93-87D8C203D5B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A64144A2-3E69-4CB2-86EE-C8DE752C965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B62F3878-399E-43FD-B040-3E5808EAA12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12ACACC6-BDD6-4B42-A3B7-BB948BAA02F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594" name="直線コネクタ 593">
          <a:extLst>
            <a:ext uri="{FF2B5EF4-FFF2-40B4-BE49-F238E27FC236}">
              <a16:creationId xmlns:a16="http://schemas.microsoft.com/office/drawing/2014/main" id="{E4F51839-B4C2-4B6C-A30F-64043E4CEBB9}"/>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ED63F5A4-17E1-4524-9E6B-199198881926}"/>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596" name="直線コネクタ 595">
          <a:extLst>
            <a:ext uri="{FF2B5EF4-FFF2-40B4-BE49-F238E27FC236}">
              <a16:creationId xmlns:a16="http://schemas.microsoft.com/office/drawing/2014/main" id="{55B25A74-4BD6-4C46-811E-B17B27E90F3F}"/>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DD0557E2-A5FF-44E2-B2D6-51FB75202F49}"/>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598" name="直線コネクタ 597">
          <a:extLst>
            <a:ext uri="{FF2B5EF4-FFF2-40B4-BE49-F238E27FC236}">
              <a16:creationId xmlns:a16="http://schemas.microsoft.com/office/drawing/2014/main" id="{AA1EBBFA-B6B7-424A-87D6-F6248F67B47A}"/>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5ACCC856-C224-43EC-B325-CDD5D8F243F5}"/>
            </a:ext>
          </a:extLst>
        </xdr:cNvPr>
        <xdr:cNvSpPr txBox="1"/>
      </xdr:nvSpPr>
      <xdr:spPr>
        <a:xfrm>
          <a:off x="22199600" y="10767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600" name="フローチャート: 判断 599">
          <a:extLst>
            <a:ext uri="{FF2B5EF4-FFF2-40B4-BE49-F238E27FC236}">
              <a16:creationId xmlns:a16="http://schemas.microsoft.com/office/drawing/2014/main" id="{4F0E200C-35D6-4BBE-B80B-DBF3B145BAF5}"/>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601" name="フローチャート: 判断 600">
          <a:extLst>
            <a:ext uri="{FF2B5EF4-FFF2-40B4-BE49-F238E27FC236}">
              <a16:creationId xmlns:a16="http://schemas.microsoft.com/office/drawing/2014/main" id="{63F77B17-7F4A-4B73-83A1-1B9EB3F57503}"/>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602" name="フローチャート: 判断 601">
          <a:extLst>
            <a:ext uri="{FF2B5EF4-FFF2-40B4-BE49-F238E27FC236}">
              <a16:creationId xmlns:a16="http://schemas.microsoft.com/office/drawing/2014/main" id="{D05817E6-99FD-4DB4-8AA3-3233061DF341}"/>
            </a:ext>
          </a:extLst>
        </xdr:cNvPr>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603" name="フローチャート: 判断 602">
          <a:extLst>
            <a:ext uri="{FF2B5EF4-FFF2-40B4-BE49-F238E27FC236}">
              <a16:creationId xmlns:a16="http://schemas.microsoft.com/office/drawing/2014/main" id="{3FD04358-827B-43E7-A88B-D1255F4EC634}"/>
            </a:ext>
          </a:extLst>
        </xdr:cNvPr>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604" name="フローチャート: 判断 603">
          <a:extLst>
            <a:ext uri="{FF2B5EF4-FFF2-40B4-BE49-F238E27FC236}">
              <a16:creationId xmlns:a16="http://schemas.microsoft.com/office/drawing/2014/main" id="{EFCEADC0-DB0B-49DD-8B0F-B21315ED30E4}"/>
            </a:ext>
          </a:extLst>
        </xdr:cNvPr>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B5AA96F-6E41-41AE-AE83-52A3B51F0F6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2E90427-B4D4-4539-9DE3-B4CEA9FB407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2DF8D9A-1350-4AF3-8706-1901AC87308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53A2CDFD-9309-4B34-89F1-EE31C2FFE9C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F292EEC7-0011-4823-B193-80531D7B741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610" name="楕円 609">
          <a:extLst>
            <a:ext uri="{FF2B5EF4-FFF2-40B4-BE49-F238E27FC236}">
              <a16:creationId xmlns:a16="http://schemas.microsoft.com/office/drawing/2014/main" id="{C49E3CBB-0AB3-4B70-AED2-E7F487F7832C}"/>
            </a:ext>
          </a:extLst>
        </xdr:cNvPr>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122953</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44B922B4-2FA7-45A9-9D02-AFF08A0D1EC8}"/>
            </a:ext>
          </a:extLst>
        </xdr:cNvPr>
        <xdr:cNvSpPr txBox="1"/>
      </xdr:nvSpPr>
      <xdr:spPr>
        <a:xfrm>
          <a:off x="22199600" y="1058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102819</xdr:rowOff>
    </xdr:from>
    <xdr:to>
      <xdr:col>112</xdr:col>
      <xdr:colOff>38100</xdr:colOff>
      <xdr:row>63</xdr:row>
      <xdr:rowOff>32969</xdr:rowOff>
    </xdr:to>
    <xdr:sp macro="" textlink="">
      <xdr:nvSpPr>
        <xdr:cNvPr id="612" name="楕円 611">
          <a:extLst>
            <a:ext uri="{FF2B5EF4-FFF2-40B4-BE49-F238E27FC236}">
              <a16:creationId xmlns:a16="http://schemas.microsoft.com/office/drawing/2014/main" id="{79FD952C-0916-4E08-B034-FB32D1D3BA2D}"/>
            </a:ext>
          </a:extLst>
        </xdr:cNvPr>
        <xdr:cNvSpPr/>
      </xdr:nvSpPr>
      <xdr:spPr>
        <a:xfrm>
          <a:off x="21272500" y="1073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153619</xdr:rowOff>
    </xdr:to>
    <xdr:cxnSp macro="">
      <xdr:nvCxnSpPr>
        <xdr:cNvPr id="613" name="直線コネクタ 612">
          <a:extLst>
            <a:ext uri="{FF2B5EF4-FFF2-40B4-BE49-F238E27FC236}">
              <a16:creationId xmlns:a16="http://schemas.microsoft.com/office/drawing/2014/main" id="{487079C5-98C8-4FA1-BB3F-FA1668171BE8}"/>
            </a:ext>
          </a:extLst>
        </xdr:cNvPr>
        <xdr:cNvCxnSpPr/>
      </xdr:nvCxnSpPr>
      <xdr:spPr>
        <a:xfrm flipV="1">
          <a:off x="21323300" y="1078077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104648</xdr:rowOff>
    </xdr:from>
    <xdr:to>
      <xdr:col>107</xdr:col>
      <xdr:colOff>101600</xdr:colOff>
      <xdr:row>63</xdr:row>
      <xdr:rowOff>34798</xdr:rowOff>
    </xdr:to>
    <xdr:sp macro="" textlink="">
      <xdr:nvSpPr>
        <xdr:cNvPr id="614" name="楕円 613">
          <a:extLst>
            <a:ext uri="{FF2B5EF4-FFF2-40B4-BE49-F238E27FC236}">
              <a16:creationId xmlns:a16="http://schemas.microsoft.com/office/drawing/2014/main" id="{E714D254-F691-4EBE-BA5F-F7C52C2C03F5}"/>
            </a:ext>
          </a:extLst>
        </xdr:cNvPr>
        <xdr:cNvSpPr/>
      </xdr:nvSpPr>
      <xdr:spPr>
        <a:xfrm>
          <a:off x="20383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153619</xdr:rowOff>
    </xdr:from>
    <xdr:to>
      <xdr:col>111</xdr:col>
      <xdr:colOff>177800</xdr:colOff>
      <xdr:row>62</xdr:row>
      <xdr:rowOff>155448</xdr:rowOff>
    </xdr:to>
    <xdr:cxnSp macro="">
      <xdr:nvCxnSpPr>
        <xdr:cNvPr id="615" name="直線コネクタ 614">
          <a:extLst>
            <a:ext uri="{FF2B5EF4-FFF2-40B4-BE49-F238E27FC236}">
              <a16:creationId xmlns:a16="http://schemas.microsoft.com/office/drawing/2014/main" id="{904C7B3B-2E06-4F2F-BAD4-44C6107096C2}"/>
            </a:ext>
          </a:extLst>
        </xdr:cNvPr>
        <xdr:cNvCxnSpPr/>
      </xdr:nvCxnSpPr>
      <xdr:spPr>
        <a:xfrm flipV="1">
          <a:off x="20434300" y="1078351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105563</xdr:rowOff>
    </xdr:from>
    <xdr:to>
      <xdr:col>102</xdr:col>
      <xdr:colOff>165100</xdr:colOff>
      <xdr:row>63</xdr:row>
      <xdr:rowOff>35713</xdr:rowOff>
    </xdr:to>
    <xdr:sp macro="" textlink="">
      <xdr:nvSpPr>
        <xdr:cNvPr id="616" name="楕円 615">
          <a:extLst>
            <a:ext uri="{FF2B5EF4-FFF2-40B4-BE49-F238E27FC236}">
              <a16:creationId xmlns:a16="http://schemas.microsoft.com/office/drawing/2014/main" id="{2A08567B-1123-441D-B89D-8BD1C0EFB2BA}"/>
            </a:ext>
          </a:extLst>
        </xdr:cNvPr>
        <xdr:cNvSpPr/>
      </xdr:nvSpPr>
      <xdr:spPr>
        <a:xfrm>
          <a:off x="19494500" y="107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155448</xdr:rowOff>
    </xdr:from>
    <xdr:to>
      <xdr:col>107</xdr:col>
      <xdr:colOff>50800</xdr:colOff>
      <xdr:row>62</xdr:row>
      <xdr:rowOff>156363</xdr:rowOff>
    </xdr:to>
    <xdr:cxnSp macro="">
      <xdr:nvCxnSpPr>
        <xdr:cNvPr id="617" name="直線コネクタ 616">
          <a:extLst>
            <a:ext uri="{FF2B5EF4-FFF2-40B4-BE49-F238E27FC236}">
              <a16:creationId xmlns:a16="http://schemas.microsoft.com/office/drawing/2014/main" id="{B4F668A1-1206-44D4-9EDB-0AD34369B419}"/>
            </a:ext>
          </a:extLst>
        </xdr:cNvPr>
        <xdr:cNvCxnSpPr/>
      </xdr:nvCxnSpPr>
      <xdr:spPr>
        <a:xfrm flipV="1">
          <a:off x="19545300" y="1078534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18" name="楕円 617">
          <a:extLst>
            <a:ext uri="{FF2B5EF4-FFF2-40B4-BE49-F238E27FC236}">
              <a16:creationId xmlns:a16="http://schemas.microsoft.com/office/drawing/2014/main" id="{CB34D263-9E25-47B8-B06B-8EC2C4866040}"/>
            </a:ext>
          </a:extLst>
        </xdr:cNvPr>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156363</xdr:rowOff>
    </xdr:from>
    <xdr:to>
      <xdr:col>102</xdr:col>
      <xdr:colOff>114300</xdr:colOff>
      <xdr:row>62</xdr:row>
      <xdr:rowOff>160020</xdr:rowOff>
    </xdr:to>
    <xdr:cxnSp macro="">
      <xdr:nvCxnSpPr>
        <xdr:cNvPr id="619" name="直線コネクタ 618">
          <a:extLst>
            <a:ext uri="{FF2B5EF4-FFF2-40B4-BE49-F238E27FC236}">
              <a16:creationId xmlns:a16="http://schemas.microsoft.com/office/drawing/2014/main" id="{95EA5962-8C25-4D3B-9F3E-B6F5FCE7A064}"/>
            </a:ext>
          </a:extLst>
        </xdr:cNvPr>
        <xdr:cNvCxnSpPr/>
      </xdr:nvCxnSpPr>
      <xdr:spPr>
        <a:xfrm flipV="1">
          <a:off x="18656300" y="1078626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81704</xdr:rowOff>
    </xdr:from>
    <xdr:ext cx="469744" cy="259045"/>
    <xdr:sp macro="" textlink="">
      <xdr:nvSpPr>
        <xdr:cNvPr id="620" name="n_1aveValue【保健センター・保健所】&#10;一人当たり面積">
          <a:extLst>
            <a:ext uri="{FF2B5EF4-FFF2-40B4-BE49-F238E27FC236}">
              <a16:creationId xmlns:a16="http://schemas.microsoft.com/office/drawing/2014/main" id="{31BB8155-F87E-4153-86BB-5B71ECC74713}"/>
            </a:ext>
          </a:extLst>
        </xdr:cNvPr>
        <xdr:cNvSpPr txBox="1"/>
      </xdr:nvSpPr>
      <xdr:spPr>
        <a:xfrm>
          <a:off x="210757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89019</xdr:rowOff>
    </xdr:from>
    <xdr:ext cx="469744" cy="259045"/>
    <xdr:sp macro="" textlink="">
      <xdr:nvSpPr>
        <xdr:cNvPr id="621" name="n_2aveValue【保健センター・保健所】&#10;一人当たり面積">
          <a:extLst>
            <a:ext uri="{FF2B5EF4-FFF2-40B4-BE49-F238E27FC236}">
              <a16:creationId xmlns:a16="http://schemas.microsoft.com/office/drawing/2014/main" id="{203CA148-0925-4B5D-AD6B-38C437423CC7}"/>
            </a:ext>
          </a:extLst>
        </xdr:cNvPr>
        <xdr:cNvSpPr txBox="1"/>
      </xdr:nvSpPr>
      <xdr:spPr>
        <a:xfrm>
          <a:off x="201994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622" name="n_3aveValue【保健センター・保健所】&#10;一人当たり面積">
          <a:extLst>
            <a:ext uri="{FF2B5EF4-FFF2-40B4-BE49-F238E27FC236}">
              <a16:creationId xmlns:a16="http://schemas.microsoft.com/office/drawing/2014/main" id="{96B1F188-6678-4050-8969-352AD30D7F04}"/>
            </a:ext>
          </a:extLst>
        </xdr:cNvPr>
        <xdr:cNvSpPr txBox="1"/>
      </xdr:nvSpPr>
      <xdr:spPr>
        <a:xfrm>
          <a:off x="19310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110964</xdr:rowOff>
    </xdr:from>
    <xdr:ext cx="469744" cy="259045"/>
    <xdr:sp macro="" textlink="">
      <xdr:nvSpPr>
        <xdr:cNvPr id="623" name="n_4aveValue【保健センター・保健所】&#10;一人当たり面積">
          <a:extLst>
            <a:ext uri="{FF2B5EF4-FFF2-40B4-BE49-F238E27FC236}">
              <a16:creationId xmlns:a16="http://schemas.microsoft.com/office/drawing/2014/main" id="{9946B3C8-AFEE-41FD-9E9C-EDFCD73F3786}"/>
            </a:ext>
          </a:extLst>
        </xdr:cNvPr>
        <xdr:cNvSpPr txBox="1"/>
      </xdr:nvSpPr>
      <xdr:spPr>
        <a:xfrm>
          <a:off x="18421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49496</xdr:rowOff>
    </xdr:from>
    <xdr:ext cx="469744" cy="259045"/>
    <xdr:sp macro="" textlink="">
      <xdr:nvSpPr>
        <xdr:cNvPr id="624" name="n_1mainValue【保健センター・保健所】&#10;一人当たり面積">
          <a:extLst>
            <a:ext uri="{FF2B5EF4-FFF2-40B4-BE49-F238E27FC236}">
              <a16:creationId xmlns:a16="http://schemas.microsoft.com/office/drawing/2014/main" id="{9EFD5155-5054-4E0A-89DC-4EB25914200F}"/>
            </a:ext>
          </a:extLst>
        </xdr:cNvPr>
        <xdr:cNvSpPr txBox="1"/>
      </xdr:nvSpPr>
      <xdr:spPr>
        <a:xfrm>
          <a:off x="21075727" y="1050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51325</xdr:rowOff>
    </xdr:from>
    <xdr:ext cx="469744" cy="259045"/>
    <xdr:sp macro="" textlink="">
      <xdr:nvSpPr>
        <xdr:cNvPr id="625" name="n_2mainValue【保健センター・保健所】&#10;一人当たり面積">
          <a:extLst>
            <a:ext uri="{FF2B5EF4-FFF2-40B4-BE49-F238E27FC236}">
              <a16:creationId xmlns:a16="http://schemas.microsoft.com/office/drawing/2014/main" id="{A0A6C713-C7CC-47BB-9A39-99C1A0ADDB24}"/>
            </a:ext>
          </a:extLst>
        </xdr:cNvPr>
        <xdr:cNvSpPr txBox="1"/>
      </xdr:nvSpPr>
      <xdr:spPr>
        <a:xfrm>
          <a:off x="201994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52240</xdr:rowOff>
    </xdr:from>
    <xdr:ext cx="469744" cy="259045"/>
    <xdr:sp macro="" textlink="">
      <xdr:nvSpPr>
        <xdr:cNvPr id="626" name="n_3mainValue【保健センター・保健所】&#10;一人当たり面積">
          <a:extLst>
            <a:ext uri="{FF2B5EF4-FFF2-40B4-BE49-F238E27FC236}">
              <a16:creationId xmlns:a16="http://schemas.microsoft.com/office/drawing/2014/main" id="{FB266279-E1F8-42B9-929E-E3802D5711D0}"/>
            </a:ext>
          </a:extLst>
        </xdr:cNvPr>
        <xdr:cNvSpPr txBox="1"/>
      </xdr:nvSpPr>
      <xdr:spPr>
        <a:xfrm>
          <a:off x="19310427" y="105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627" name="n_4mainValue【保健センター・保健所】&#10;一人当たり面積">
          <a:extLst>
            <a:ext uri="{FF2B5EF4-FFF2-40B4-BE49-F238E27FC236}">
              <a16:creationId xmlns:a16="http://schemas.microsoft.com/office/drawing/2014/main" id="{66B46F24-DD25-4870-991B-171F005583E9}"/>
            </a:ext>
          </a:extLst>
        </xdr:cNvPr>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FB4D8078-C364-4905-AF9B-3E5D2C07CD3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65AC85F6-BA58-4DCE-A6F3-20CEFCF9D5C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A9A4382C-82C4-40C8-B69E-DE7CACA9CE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E736E94E-6273-4506-88A2-E3715CC9D8C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679C7187-0E5B-46BD-BDB6-59BF183AF8C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CBABA66A-2556-4115-A5F2-710E1DB3868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63ED065B-AC5E-480E-B3FA-A8F3B33AD19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34D5D77F-F0D1-4831-A0C4-FC7D4BFEDF1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00298331-8347-4B63-9889-08577D0282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1F56E784-0CA5-4719-B11C-D347064983A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2CE6B554-91ED-4F7D-AB38-1F210384742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5258B352-C675-4665-B6AA-0D7000D82C9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F591F5B5-86FE-40FF-B475-1B50728DC9E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52D18C95-4DB3-446B-8A58-4336D1C4FB3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C4ABB941-785A-462D-808B-4BA54DBECB1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F22B529E-F1C9-4311-BC71-7415AA8C830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BBDFBD3F-C1AB-4D80-864D-A7FA8AC47F7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121AEABD-8778-4D3C-8AD4-F12B0E726E0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3E090DE6-A86C-4E75-B8E5-54068B46A49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271B3B70-D052-4BF9-9D8A-97416E2CC7E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586B78E8-4C3E-47A4-AFA4-234EF22B56D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FF160AFF-01D2-4FF3-93A0-665E107DF7B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EC497A99-5041-4001-8547-1B82ACC98A8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2E05EEEC-1441-4572-B6DC-C2CA0E90797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B1D46FDC-7839-42AE-BFA2-063266901FA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53" name="直線コネクタ 652">
          <a:extLst>
            <a:ext uri="{FF2B5EF4-FFF2-40B4-BE49-F238E27FC236}">
              <a16:creationId xmlns:a16="http://schemas.microsoft.com/office/drawing/2014/main" id="{55A12C56-E10B-40E3-B327-FCB983BF8F9B}"/>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消防施設】&#10;有形固定資産減価償却率最小値テキスト">
          <a:extLst>
            <a:ext uri="{FF2B5EF4-FFF2-40B4-BE49-F238E27FC236}">
              <a16:creationId xmlns:a16="http://schemas.microsoft.com/office/drawing/2014/main" id="{C52FF1FA-D36B-4B1B-B96B-81EB61CCBA2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a:extLst>
            <a:ext uri="{FF2B5EF4-FFF2-40B4-BE49-F238E27FC236}">
              <a16:creationId xmlns:a16="http://schemas.microsoft.com/office/drawing/2014/main" id="{E870DCF6-7C87-4CCB-873A-9462F254848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6" name="【消防施設】&#10;有形固定資産減価償却率最大値テキスト">
          <a:extLst>
            <a:ext uri="{FF2B5EF4-FFF2-40B4-BE49-F238E27FC236}">
              <a16:creationId xmlns:a16="http://schemas.microsoft.com/office/drawing/2014/main" id="{3B7A39B4-15AB-4B8C-B1D2-1D2DFFD4EDC1}"/>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7" name="直線コネクタ 656">
          <a:extLst>
            <a:ext uri="{FF2B5EF4-FFF2-40B4-BE49-F238E27FC236}">
              <a16:creationId xmlns:a16="http://schemas.microsoft.com/office/drawing/2014/main" id="{7BA8D086-44FE-4252-8F41-D99EF76E7867}"/>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658" name="【消防施設】&#10;有形固定資産減価償却率平均値テキスト">
          <a:extLst>
            <a:ext uri="{FF2B5EF4-FFF2-40B4-BE49-F238E27FC236}">
              <a16:creationId xmlns:a16="http://schemas.microsoft.com/office/drawing/2014/main" id="{2CE48A4E-FCAA-4811-A2B2-3CEE7DCE3CE0}"/>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659" name="フローチャート: 判断 658">
          <a:extLst>
            <a:ext uri="{FF2B5EF4-FFF2-40B4-BE49-F238E27FC236}">
              <a16:creationId xmlns:a16="http://schemas.microsoft.com/office/drawing/2014/main" id="{EEE146AE-2735-47D7-B06C-BA0E8D08B26C}"/>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60" name="フローチャート: 判断 659">
          <a:extLst>
            <a:ext uri="{FF2B5EF4-FFF2-40B4-BE49-F238E27FC236}">
              <a16:creationId xmlns:a16="http://schemas.microsoft.com/office/drawing/2014/main" id="{9AFFC689-D0AA-4E94-B9A7-900D8ABA3FFF}"/>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61" name="フローチャート: 判断 660">
          <a:extLst>
            <a:ext uri="{FF2B5EF4-FFF2-40B4-BE49-F238E27FC236}">
              <a16:creationId xmlns:a16="http://schemas.microsoft.com/office/drawing/2014/main" id="{F2744420-E60C-4A8D-BC3D-44E657AD2DC8}"/>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62" name="フローチャート: 判断 661">
          <a:extLst>
            <a:ext uri="{FF2B5EF4-FFF2-40B4-BE49-F238E27FC236}">
              <a16:creationId xmlns:a16="http://schemas.microsoft.com/office/drawing/2014/main" id="{C3D64F70-082E-43DB-A7D5-C6DBC50F9EAD}"/>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663" name="フローチャート: 判断 662">
          <a:extLst>
            <a:ext uri="{FF2B5EF4-FFF2-40B4-BE49-F238E27FC236}">
              <a16:creationId xmlns:a16="http://schemas.microsoft.com/office/drawing/2014/main" id="{D8391C6D-0C18-4A2B-8B73-D4E05B1CE58C}"/>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FAC4524-55E4-43B9-8BF5-8068B99F44D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3153535-86C6-4A9B-95B5-F00D7AC8612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6A429619-0F3A-428D-A3B6-46F36F22D0A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894C06FD-1051-4FA3-9AAE-D3C3BA82FB1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7754DDFB-40B5-4983-9076-DB2D2743F71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41184</xdr:rowOff>
    </xdr:from>
    <xdr:to>
      <xdr:col>85</xdr:col>
      <xdr:colOff>177800</xdr:colOff>
      <xdr:row>81</xdr:row>
      <xdr:rowOff>142784</xdr:rowOff>
    </xdr:to>
    <xdr:sp macro="" textlink="">
      <xdr:nvSpPr>
        <xdr:cNvPr id="669" name="楕円 668">
          <a:extLst>
            <a:ext uri="{FF2B5EF4-FFF2-40B4-BE49-F238E27FC236}">
              <a16:creationId xmlns:a16="http://schemas.microsoft.com/office/drawing/2014/main" id="{C02AEC7B-E09B-43B3-B3BA-B3DB64769611}"/>
            </a:ext>
          </a:extLst>
        </xdr:cNvPr>
        <xdr:cNvSpPr/>
      </xdr:nvSpPr>
      <xdr:spPr>
        <a:xfrm>
          <a:off x="162687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64061</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420A7DB7-8550-4B51-9DF3-60039CD0582A}"/>
            </a:ext>
          </a:extLst>
        </xdr:cNvPr>
        <xdr:cNvSpPr txBox="1"/>
      </xdr:nvSpPr>
      <xdr:spPr>
        <a:xfrm>
          <a:off x="16357600" y="1378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168548</xdr:rowOff>
    </xdr:from>
    <xdr:to>
      <xdr:col>81</xdr:col>
      <xdr:colOff>101600</xdr:colOff>
      <xdr:row>81</xdr:row>
      <xdr:rowOff>98698</xdr:rowOff>
    </xdr:to>
    <xdr:sp macro="" textlink="">
      <xdr:nvSpPr>
        <xdr:cNvPr id="671" name="楕円 670">
          <a:extLst>
            <a:ext uri="{FF2B5EF4-FFF2-40B4-BE49-F238E27FC236}">
              <a16:creationId xmlns:a16="http://schemas.microsoft.com/office/drawing/2014/main" id="{4A63C4A5-853A-4885-BF21-1D216EF0274E}"/>
            </a:ext>
          </a:extLst>
        </xdr:cNvPr>
        <xdr:cNvSpPr/>
      </xdr:nvSpPr>
      <xdr:spPr>
        <a:xfrm>
          <a:off x="15430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47898</xdr:rowOff>
    </xdr:from>
    <xdr:to>
      <xdr:col>85</xdr:col>
      <xdr:colOff>127000</xdr:colOff>
      <xdr:row>81</xdr:row>
      <xdr:rowOff>91984</xdr:rowOff>
    </xdr:to>
    <xdr:cxnSp macro="">
      <xdr:nvCxnSpPr>
        <xdr:cNvPr id="672" name="直線コネクタ 671">
          <a:extLst>
            <a:ext uri="{FF2B5EF4-FFF2-40B4-BE49-F238E27FC236}">
              <a16:creationId xmlns:a16="http://schemas.microsoft.com/office/drawing/2014/main" id="{F2796ED5-E651-4916-8C89-3F9C0603CB3B}"/>
            </a:ext>
          </a:extLst>
        </xdr:cNvPr>
        <xdr:cNvCxnSpPr/>
      </xdr:nvCxnSpPr>
      <xdr:spPr>
        <a:xfrm>
          <a:off x="15481300" y="13935348"/>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673" name="楕円 672">
          <a:extLst>
            <a:ext uri="{FF2B5EF4-FFF2-40B4-BE49-F238E27FC236}">
              <a16:creationId xmlns:a16="http://schemas.microsoft.com/office/drawing/2014/main" id="{B5624D27-FAEC-4364-8669-D7837CB3A2CF}"/>
            </a:ext>
          </a:extLst>
        </xdr:cNvPr>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47898</xdr:rowOff>
    </xdr:from>
    <xdr:to>
      <xdr:col>81</xdr:col>
      <xdr:colOff>50800</xdr:colOff>
      <xdr:row>83</xdr:row>
      <xdr:rowOff>49530</xdr:rowOff>
    </xdr:to>
    <xdr:cxnSp macro="">
      <xdr:nvCxnSpPr>
        <xdr:cNvPr id="674" name="直線コネクタ 673">
          <a:extLst>
            <a:ext uri="{FF2B5EF4-FFF2-40B4-BE49-F238E27FC236}">
              <a16:creationId xmlns:a16="http://schemas.microsoft.com/office/drawing/2014/main" id="{25E84F9C-1E72-4200-B08F-2BEDD2B5B663}"/>
            </a:ext>
          </a:extLst>
        </xdr:cNvPr>
        <xdr:cNvCxnSpPr/>
      </xdr:nvCxnSpPr>
      <xdr:spPr>
        <a:xfrm flipV="1">
          <a:off x="14592300" y="13935348"/>
          <a:ext cx="889000" cy="3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126093</xdr:rowOff>
    </xdr:from>
    <xdr:to>
      <xdr:col>72</xdr:col>
      <xdr:colOff>38100</xdr:colOff>
      <xdr:row>81</xdr:row>
      <xdr:rowOff>56243</xdr:rowOff>
    </xdr:to>
    <xdr:sp macro="" textlink="">
      <xdr:nvSpPr>
        <xdr:cNvPr id="675" name="楕円 674">
          <a:extLst>
            <a:ext uri="{FF2B5EF4-FFF2-40B4-BE49-F238E27FC236}">
              <a16:creationId xmlns:a16="http://schemas.microsoft.com/office/drawing/2014/main" id="{03E7777F-B744-427A-88A5-CF3299A3049A}"/>
            </a:ext>
          </a:extLst>
        </xdr:cNvPr>
        <xdr:cNvSpPr/>
      </xdr:nvSpPr>
      <xdr:spPr>
        <a:xfrm>
          <a:off x="13652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5443</xdr:rowOff>
    </xdr:from>
    <xdr:to>
      <xdr:col>76</xdr:col>
      <xdr:colOff>114300</xdr:colOff>
      <xdr:row>83</xdr:row>
      <xdr:rowOff>49530</xdr:rowOff>
    </xdr:to>
    <xdr:cxnSp macro="">
      <xdr:nvCxnSpPr>
        <xdr:cNvPr id="676" name="直線コネクタ 675">
          <a:extLst>
            <a:ext uri="{FF2B5EF4-FFF2-40B4-BE49-F238E27FC236}">
              <a16:creationId xmlns:a16="http://schemas.microsoft.com/office/drawing/2014/main" id="{E8038944-992B-4C4F-A99F-45DB5552944A}"/>
            </a:ext>
          </a:extLst>
        </xdr:cNvPr>
        <xdr:cNvCxnSpPr/>
      </xdr:nvCxnSpPr>
      <xdr:spPr>
        <a:xfrm>
          <a:off x="13703300" y="13892893"/>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96701</xdr:rowOff>
    </xdr:from>
    <xdr:to>
      <xdr:col>67</xdr:col>
      <xdr:colOff>101600</xdr:colOff>
      <xdr:row>81</xdr:row>
      <xdr:rowOff>26851</xdr:rowOff>
    </xdr:to>
    <xdr:sp macro="" textlink="">
      <xdr:nvSpPr>
        <xdr:cNvPr id="677" name="楕円 676">
          <a:extLst>
            <a:ext uri="{FF2B5EF4-FFF2-40B4-BE49-F238E27FC236}">
              <a16:creationId xmlns:a16="http://schemas.microsoft.com/office/drawing/2014/main" id="{17BF155C-2CD1-4B10-BA9A-5B5F9A2343E4}"/>
            </a:ext>
          </a:extLst>
        </xdr:cNvPr>
        <xdr:cNvSpPr/>
      </xdr:nvSpPr>
      <xdr:spPr>
        <a:xfrm>
          <a:off x="12763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147501</xdr:rowOff>
    </xdr:from>
    <xdr:to>
      <xdr:col>71</xdr:col>
      <xdr:colOff>177800</xdr:colOff>
      <xdr:row>81</xdr:row>
      <xdr:rowOff>5443</xdr:rowOff>
    </xdr:to>
    <xdr:cxnSp macro="">
      <xdr:nvCxnSpPr>
        <xdr:cNvPr id="678" name="直線コネクタ 677">
          <a:extLst>
            <a:ext uri="{FF2B5EF4-FFF2-40B4-BE49-F238E27FC236}">
              <a16:creationId xmlns:a16="http://schemas.microsoft.com/office/drawing/2014/main" id="{786BA661-BC50-4272-BEF3-3B34944C79EA}"/>
            </a:ext>
          </a:extLst>
        </xdr:cNvPr>
        <xdr:cNvCxnSpPr/>
      </xdr:nvCxnSpPr>
      <xdr:spPr>
        <a:xfrm>
          <a:off x="12814300" y="138635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679" name="n_1aveValue【消防施設】&#10;有形固定資産減価償却率">
          <a:extLst>
            <a:ext uri="{FF2B5EF4-FFF2-40B4-BE49-F238E27FC236}">
              <a16:creationId xmlns:a16="http://schemas.microsoft.com/office/drawing/2014/main" id="{7673D6B8-2522-47DE-8133-3EBE59736851}"/>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680" name="n_2aveValue【消防施設】&#10;有形固定資産減価償却率">
          <a:extLst>
            <a:ext uri="{FF2B5EF4-FFF2-40B4-BE49-F238E27FC236}">
              <a16:creationId xmlns:a16="http://schemas.microsoft.com/office/drawing/2014/main" id="{BC1A42E0-58DB-4660-BE02-DEBCC9AD3D00}"/>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81" name="n_3aveValue【消防施設】&#10;有形固定資産減価償却率">
          <a:extLst>
            <a:ext uri="{FF2B5EF4-FFF2-40B4-BE49-F238E27FC236}">
              <a16:creationId xmlns:a16="http://schemas.microsoft.com/office/drawing/2014/main" id="{8D48617E-D88A-4962-A240-33CC2DB0070A}"/>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682" name="n_4aveValue【消防施設】&#10;有形固定資産減価償却率">
          <a:extLst>
            <a:ext uri="{FF2B5EF4-FFF2-40B4-BE49-F238E27FC236}">
              <a16:creationId xmlns:a16="http://schemas.microsoft.com/office/drawing/2014/main" id="{407572AD-6EB5-4D08-8AF6-9618A0F93D69}"/>
            </a:ext>
          </a:extLst>
        </xdr:cNvPr>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115225</xdr:rowOff>
    </xdr:from>
    <xdr:ext cx="405111" cy="259045"/>
    <xdr:sp macro="" textlink="">
      <xdr:nvSpPr>
        <xdr:cNvPr id="683" name="n_1mainValue【消防施設】&#10;有形固定資産減価償却率">
          <a:extLst>
            <a:ext uri="{FF2B5EF4-FFF2-40B4-BE49-F238E27FC236}">
              <a16:creationId xmlns:a16="http://schemas.microsoft.com/office/drawing/2014/main" id="{32F0E4FF-4D24-41A5-AD74-FFE5CD5ED044}"/>
            </a:ext>
          </a:extLst>
        </xdr:cNvPr>
        <xdr:cNvSpPr txBox="1"/>
      </xdr:nvSpPr>
      <xdr:spPr>
        <a:xfrm>
          <a:off x="152660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684" name="n_2mainValue【消防施設】&#10;有形固定資産減価償却率">
          <a:extLst>
            <a:ext uri="{FF2B5EF4-FFF2-40B4-BE49-F238E27FC236}">
              <a16:creationId xmlns:a16="http://schemas.microsoft.com/office/drawing/2014/main" id="{34DBBB83-EEC8-46A6-9673-F704FD2DD022}"/>
            </a:ext>
          </a:extLst>
        </xdr:cNvPr>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72770</xdr:rowOff>
    </xdr:from>
    <xdr:ext cx="405111" cy="259045"/>
    <xdr:sp macro="" textlink="">
      <xdr:nvSpPr>
        <xdr:cNvPr id="685" name="n_3mainValue【消防施設】&#10;有形固定資産減価償却率">
          <a:extLst>
            <a:ext uri="{FF2B5EF4-FFF2-40B4-BE49-F238E27FC236}">
              <a16:creationId xmlns:a16="http://schemas.microsoft.com/office/drawing/2014/main" id="{54D6D0D0-C59C-46DD-A05F-EBE4E1E8040A}"/>
            </a:ext>
          </a:extLst>
        </xdr:cNvPr>
        <xdr:cNvSpPr txBox="1"/>
      </xdr:nvSpPr>
      <xdr:spPr>
        <a:xfrm>
          <a:off x="13500744" y="1361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43378</xdr:rowOff>
    </xdr:from>
    <xdr:ext cx="405111" cy="259045"/>
    <xdr:sp macro="" textlink="">
      <xdr:nvSpPr>
        <xdr:cNvPr id="686" name="n_4mainValue【消防施設】&#10;有形固定資産減価償却率">
          <a:extLst>
            <a:ext uri="{FF2B5EF4-FFF2-40B4-BE49-F238E27FC236}">
              <a16:creationId xmlns:a16="http://schemas.microsoft.com/office/drawing/2014/main" id="{64501045-E214-4227-90EE-93D4C5B067AA}"/>
            </a:ext>
          </a:extLst>
        </xdr:cNvPr>
        <xdr:cNvSpPr txBox="1"/>
      </xdr:nvSpPr>
      <xdr:spPr>
        <a:xfrm>
          <a:off x="12611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79BB91E2-95F6-4DC5-87FF-895C7AAA87F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4814C08B-82B2-4F71-A632-7A421A279E4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AA35B63E-40D5-4DE1-920F-53D23550A50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48B57247-9320-4760-9531-79410289576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F284AA71-F3F9-4CD7-B415-1DA8494444A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D2E46855-A14F-4FA4-9C05-165C97D581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31D6E174-5574-4581-9D1C-6AA185B0E4F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07DB3033-495D-4C3E-A2CE-FCF41785124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F02DE1BB-D541-42F2-8147-7AA72143608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1B219E2F-B53B-408A-AE20-A90188E2EC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a:extLst>
            <a:ext uri="{FF2B5EF4-FFF2-40B4-BE49-F238E27FC236}">
              <a16:creationId xmlns:a16="http://schemas.microsoft.com/office/drawing/2014/main" id="{2EDC5493-607A-44B9-8F6E-3636790FC83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8" name="テキスト ボックス 697">
          <a:extLst>
            <a:ext uri="{FF2B5EF4-FFF2-40B4-BE49-F238E27FC236}">
              <a16:creationId xmlns:a16="http://schemas.microsoft.com/office/drawing/2014/main" id="{0367C998-F6BE-4B05-B382-7A874507C87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a:extLst>
            <a:ext uri="{FF2B5EF4-FFF2-40B4-BE49-F238E27FC236}">
              <a16:creationId xmlns:a16="http://schemas.microsoft.com/office/drawing/2014/main" id="{10196FD8-E92F-444A-9588-1872DDA5180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0" name="テキスト ボックス 699">
          <a:extLst>
            <a:ext uri="{FF2B5EF4-FFF2-40B4-BE49-F238E27FC236}">
              <a16:creationId xmlns:a16="http://schemas.microsoft.com/office/drawing/2014/main" id="{C51E2478-B679-495A-9B3B-20A4D71EDBE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a:extLst>
            <a:ext uri="{FF2B5EF4-FFF2-40B4-BE49-F238E27FC236}">
              <a16:creationId xmlns:a16="http://schemas.microsoft.com/office/drawing/2014/main" id="{212135D3-1F86-42B2-84FC-73DB0435BA7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2" name="テキスト ボックス 701">
          <a:extLst>
            <a:ext uri="{FF2B5EF4-FFF2-40B4-BE49-F238E27FC236}">
              <a16:creationId xmlns:a16="http://schemas.microsoft.com/office/drawing/2014/main" id="{F2E77B3C-A068-4DCB-A2AD-6E2BABCAF50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a:extLst>
            <a:ext uri="{FF2B5EF4-FFF2-40B4-BE49-F238E27FC236}">
              <a16:creationId xmlns:a16="http://schemas.microsoft.com/office/drawing/2014/main" id="{B28AC2D6-72AA-4039-9ECF-513AB1D76C3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4" name="テキスト ボックス 703">
          <a:extLst>
            <a:ext uri="{FF2B5EF4-FFF2-40B4-BE49-F238E27FC236}">
              <a16:creationId xmlns:a16="http://schemas.microsoft.com/office/drawing/2014/main" id="{8C92188B-3FCE-48B2-B2FE-A59053CE941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C515182A-8AF5-4B85-B574-38067AE2D74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374BFEA1-8E92-4BA4-A460-4293C8DE281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E6A2056E-6709-4010-A03A-5641582E684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708" name="直線コネクタ 707">
          <a:extLst>
            <a:ext uri="{FF2B5EF4-FFF2-40B4-BE49-F238E27FC236}">
              <a16:creationId xmlns:a16="http://schemas.microsoft.com/office/drawing/2014/main" id="{2261F43A-76F4-4DCA-923A-92CD04188268}"/>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709" name="【消防施設】&#10;一人当たり面積最小値テキスト">
          <a:extLst>
            <a:ext uri="{FF2B5EF4-FFF2-40B4-BE49-F238E27FC236}">
              <a16:creationId xmlns:a16="http://schemas.microsoft.com/office/drawing/2014/main" id="{E376D67A-EAB9-42E6-A130-1B6FE62B0AEA}"/>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710" name="直線コネクタ 709">
          <a:extLst>
            <a:ext uri="{FF2B5EF4-FFF2-40B4-BE49-F238E27FC236}">
              <a16:creationId xmlns:a16="http://schemas.microsoft.com/office/drawing/2014/main" id="{C161B23E-1FB3-497F-A6D8-EA4D0A37AD50}"/>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11" name="【消防施設】&#10;一人当たり面積最大値テキスト">
          <a:extLst>
            <a:ext uri="{FF2B5EF4-FFF2-40B4-BE49-F238E27FC236}">
              <a16:creationId xmlns:a16="http://schemas.microsoft.com/office/drawing/2014/main" id="{F33AD2BC-24B4-4946-BC22-1CF9E6E58396}"/>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12" name="直線コネクタ 711">
          <a:extLst>
            <a:ext uri="{FF2B5EF4-FFF2-40B4-BE49-F238E27FC236}">
              <a16:creationId xmlns:a16="http://schemas.microsoft.com/office/drawing/2014/main" id="{933FC72F-E427-4C02-8226-210BC8997034}"/>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713" name="【消防施設】&#10;一人当たり面積平均値テキスト">
          <a:extLst>
            <a:ext uri="{FF2B5EF4-FFF2-40B4-BE49-F238E27FC236}">
              <a16:creationId xmlns:a16="http://schemas.microsoft.com/office/drawing/2014/main" id="{6537155C-489D-4129-82E0-532CDC56649B}"/>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714" name="フローチャート: 判断 713">
          <a:extLst>
            <a:ext uri="{FF2B5EF4-FFF2-40B4-BE49-F238E27FC236}">
              <a16:creationId xmlns:a16="http://schemas.microsoft.com/office/drawing/2014/main" id="{BEDC6131-8C29-46DA-A837-AA5FA99893BA}"/>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715" name="フローチャート: 判断 714">
          <a:extLst>
            <a:ext uri="{FF2B5EF4-FFF2-40B4-BE49-F238E27FC236}">
              <a16:creationId xmlns:a16="http://schemas.microsoft.com/office/drawing/2014/main" id="{20B2E1A4-17A9-4B33-98A8-DCDDFC1A7FA7}"/>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716" name="フローチャート: 判断 715">
          <a:extLst>
            <a:ext uri="{FF2B5EF4-FFF2-40B4-BE49-F238E27FC236}">
              <a16:creationId xmlns:a16="http://schemas.microsoft.com/office/drawing/2014/main" id="{D2156923-3584-40A0-89EA-65BDC666E971}"/>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17" name="フローチャート: 判断 716">
          <a:extLst>
            <a:ext uri="{FF2B5EF4-FFF2-40B4-BE49-F238E27FC236}">
              <a16:creationId xmlns:a16="http://schemas.microsoft.com/office/drawing/2014/main" id="{A6A2E2E0-7CF3-49F1-9D84-5F129811B07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8" name="フローチャート: 判断 717">
          <a:extLst>
            <a:ext uri="{FF2B5EF4-FFF2-40B4-BE49-F238E27FC236}">
              <a16:creationId xmlns:a16="http://schemas.microsoft.com/office/drawing/2014/main" id="{E5940180-A518-4D9F-8EC9-D27A1F3C4A62}"/>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28EFACE-8A51-481B-8CB8-8B1325D0E2A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CF61F6D-B47C-4D09-AE75-C21BDD2AE53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7279F52A-A951-4BBA-89EA-1CD9D73F888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22B4E3F-CD47-401D-BD72-5DD77AE4021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27701C-034D-478D-B46F-1ADE3D78C59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24" name="楕円 723">
          <a:extLst>
            <a:ext uri="{FF2B5EF4-FFF2-40B4-BE49-F238E27FC236}">
              <a16:creationId xmlns:a16="http://schemas.microsoft.com/office/drawing/2014/main" id="{41C3350D-0468-4DFA-BA3F-013D40A0820E}"/>
            </a:ext>
          </a:extLst>
        </xdr:cNvPr>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725" name="【消防施設】&#10;一人当たり面積該当値テキスト">
          <a:extLst>
            <a:ext uri="{FF2B5EF4-FFF2-40B4-BE49-F238E27FC236}">
              <a16:creationId xmlns:a16="http://schemas.microsoft.com/office/drawing/2014/main" id="{D9AF8832-8436-4EA1-AEA7-5E47551279BD}"/>
            </a:ext>
          </a:extLst>
        </xdr:cNvPr>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149606</xdr:rowOff>
    </xdr:from>
    <xdr:to>
      <xdr:col>112</xdr:col>
      <xdr:colOff>38100</xdr:colOff>
      <xdr:row>85</xdr:row>
      <xdr:rowOff>79756</xdr:rowOff>
    </xdr:to>
    <xdr:sp macro="" textlink="">
      <xdr:nvSpPr>
        <xdr:cNvPr id="726" name="楕円 725">
          <a:extLst>
            <a:ext uri="{FF2B5EF4-FFF2-40B4-BE49-F238E27FC236}">
              <a16:creationId xmlns:a16="http://schemas.microsoft.com/office/drawing/2014/main" id="{A5146A0B-D5C8-4441-857F-D74EB2C90CC1}"/>
            </a:ext>
          </a:extLst>
        </xdr:cNvPr>
        <xdr:cNvSpPr/>
      </xdr:nvSpPr>
      <xdr:spPr>
        <a:xfrm>
          <a:off x="21272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28956</xdr:rowOff>
    </xdr:to>
    <xdr:cxnSp macro="">
      <xdr:nvCxnSpPr>
        <xdr:cNvPr id="727" name="直線コネクタ 726">
          <a:extLst>
            <a:ext uri="{FF2B5EF4-FFF2-40B4-BE49-F238E27FC236}">
              <a16:creationId xmlns:a16="http://schemas.microsoft.com/office/drawing/2014/main" id="{61E7BEF1-7654-44C8-B836-E9B009AD6388}"/>
            </a:ext>
          </a:extLst>
        </xdr:cNvPr>
        <xdr:cNvCxnSpPr/>
      </xdr:nvCxnSpPr>
      <xdr:spPr>
        <a:xfrm flipV="1">
          <a:off x="21323300" y="145999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728" name="楕円 727">
          <a:extLst>
            <a:ext uri="{FF2B5EF4-FFF2-40B4-BE49-F238E27FC236}">
              <a16:creationId xmlns:a16="http://schemas.microsoft.com/office/drawing/2014/main" id="{E0622F10-0058-4BD1-AFE1-0C48980A1E6B}"/>
            </a:ext>
          </a:extLst>
        </xdr:cNvPr>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28956</xdr:rowOff>
    </xdr:from>
    <xdr:to>
      <xdr:col>111</xdr:col>
      <xdr:colOff>177800</xdr:colOff>
      <xdr:row>85</xdr:row>
      <xdr:rowOff>31242</xdr:rowOff>
    </xdr:to>
    <xdr:cxnSp macro="">
      <xdr:nvCxnSpPr>
        <xdr:cNvPr id="729" name="直線コネクタ 728">
          <a:extLst>
            <a:ext uri="{FF2B5EF4-FFF2-40B4-BE49-F238E27FC236}">
              <a16:creationId xmlns:a16="http://schemas.microsoft.com/office/drawing/2014/main" id="{CF3BBDD4-FB6F-48F7-9271-4B3B3EE893A9}"/>
            </a:ext>
          </a:extLst>
        </xdr:cNvPr>
        <xdr:cNvCxnSpPr/>
      </xdr:nvCxnSpPr>
      <xdr:spPr>
        <a:xfrm flipV="1">
          <a:off x="20434300" y="14602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154178</xdr:rowOff>
    </xdr:from>
    <xdr:to>
      <xdr:col>102</xdr:col>
      <xdr:colOff>165100</xdr:colOff>
      <xdr:row>85</xdr:row>
      <xdr:rowOff>84328</xdr:rowOff>
    </xdr:to>
    <xdr:sp macro="" textlink="">
      <xdr:nvSpPr>
        <xdr:cNvPr id="730" name="楕円 729">
          <a:extLst>
            <a:ext uri="{FF2B5EF4-FFF2-40B4-BE49-F238E27FC236}">
              <a16:creationId xmlns:a16="http://schemas.microsoft.com/office/drawing/2014/main" id="{010ACB7E-9F85-4AC2-B06D-D335819C90D5}"/>
            </a:ext>
          </a:extLst>
        </xdr:cNvPr>
        <xdr:cNvSpPr/>
      </xdr:nvSpPr>
      <xdr:spPr>
        <a:xfrm>
          <a:off x="19494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33528</xdr:rowOff>
    </xdr:to>
    <xdr:cxnSp macro="">
      <xdr:nvCxnSpPr>
        <xdr:cNvPr id="731" name="直線コネクタ 730">
          <a:extLst>
            <a:ext uri="{FF2B5EF4-FFF2-40B4-BE49-F238E27FC236}">
              <a16:creationId xmlns:a16="http://schemas.microsoft.com/office/drawing/2014/main" id="{EF057B8C-18C7-4EAA-91A0-F40634256B8D}"/>
            </a:ext>
          </a:extLst>
        </xdr:cNvPr>
        <xdr:cNvCxnSpPr/>
      </xdr:nvCxnSpPr>
      <xdr:spPr>
        <a:xfrm flipV="1">
          <a:off x="19545300" y="1460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32" name="楕円 731">
          <a:extLst>
            <a:ext uri="{FF2B5EF4-FFF2-40B4-BE49-F238E27FC236}">
              <a16:creationId xmlns:a16="http://schemas.microsoft.com/office/drawing/2014/main" id="{C5620FAA-4F63-43AB-BE5B-76D0F00966A7}"/>
            </a:ext>
          </a:extLst>
        </xdr:cNvPr>
        <xdr:cNvSpPr/>
      </xdr:nvSpPr>
      <xdr:spPr>
        <a:xfrm>
          <a:off x="18605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33528</xdr:rowOff>
    </xdr:from>
    <xdr:to>
      <xdr:col>102</xdr:col>
      <xdr:colOff>114300</xdr:colOff>
      <xdr:row>85</xdr:row>
      <xdr:rowOff>35813</xdr:rowOff>
    </xdr:to>
    <xdr:cxnSp macro="">
      <xdr:nvCxnSpPr>
        <xdr:cNvPr id="733" name="直線コネクタ 732">
          <a:extLst>
            <a:ext uri="{FF2B5EF4-FFF2-40B4-BE49-F238E27FC236}">
              <a16:creationId xmlns:a16="http://schemas.microsoft.com/office/drawing/2014/main" id="{7C8CDD8C-26F7-4011-BD11-C1A44AC2CD6C}"/>
            </a:ext>
          </a:extLst>
        </xdr:cNvPr>
        <xdr:cNvCxnSpPr/>
      </xdr:nvCxnSpPr>
      <xdr:spPr>
        <a:xfrm flipV="1">
          <a:off x="18656300" y="146067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734" name="n_1aveValue【消防施設】&#10;一人当たり面積">
          <a:extLst>
            <a:ext uri="{FF2B5EF4-FFF2-40B4-BE49-F238E27FC236}">
              <a16:creationId xmlns:a16="http://schemas.microsoft.com/office/drawing/2014/main" id="{02377684-71B8-4AB2-B3CC-B0E9F36F6886}"/>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735" name="n_2aveValue【消防施設】&#10;一人当たり面積">
          <a:extLst>
            <a:ext uri="{FF2B5EF4-FFF2-40B4-BE49-F238E27FC236}">
              <a16:creationId xmlns:a16="http://schemas.microsoft.com/office/drawing/2014/main" id="{C071E9ED-9A62-4A15-B3DF-4C9B912F9707}"/>
            </a:ext>
          </a:extLst>
        </xdr:cNvPr>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36" name="n_3aveValue【消防施設】&#10;一人当たり面積">
          <a:extLst>
            <a:ext uri="{FF2B5EF4-FFF2-40B4-BE49-F238E27FC236}">
              <a16:creationId xmlns:a16="http://schemas.microsoft.com/office/drawing/2014/main" id="{CA42A1D8-28EB-46C9-B680-9B8B5E5B0D03}"/>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7" name="n_4aveValue【消防施設】&#10;一人当たり面積">
          <a:extLst>
            <a:ext uri="{FF2B5EF4-FFF2-40B4-BE49-F238E27FC236}">
              <a16:creationId xmlns:a16="http://schemas.microsoft.com/office/drawing/2014/main" id="{0FB4F4EC-DC03-4A67-A34E-4851EED897C4}"/>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70883</xdr:rowOff>
    </xdr:from>
    <xdr:ext cx="469744" cy="259045"/>
    <xdr:sp macro="" textlink="">
      <xdr:nvSpPr>
        <xdr:cNvPr id="738" name="n_1mainValue【消防施設】&#10;一人当たり面積">
          <a:extLst>
            <a:ext uri="{FF2B5EF4-FFF2-40B4-BE49-F238E27FC236}">
              <a16:creationId xmlns:a16="http://schemas.microsoft.com/office/drawing/2014/main" id="{5C0D490B-B4D0-4A8D-9B57-F9DCC9177AF5}"/>
            </a:ext>
          </a:extLst>
        </xdr:cNvPr>
        <xdr:cNvSpPr txBox="1"/>
      </xdr:nvSpPr>
      <xdr:spPr>
        <a:xfrm>
          <a:off x="210757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739" name="n_2mainValue【消防施設】&#10;一人当たり面積">
          <a:extLst>
            <a:ext uri="{FF2B5EF4-FFF2-40B4-BE49-F238E27FC236}">
              <a16:creationId xmlns:a16="http://schemas.microsoft.com/office/drawing/2014/main" id="{662BCF25-39D6-454C-B037-8F2C739FF7DC}"/>
            </a:ext>
          </a:extLst>
        </xdr:cNvPr>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75455</xdr:rowOff>
    </xdr:from>
    <xdr:ext cx="469744" cy="259045"/>
    <xdr:sp macro="" textlink="">
      <xdr:nvSpPr>
        <xdr:cNvPr id="740" name="n_3mainValue【消防施設】&#10;一人当たり面積">
          <a:extLst>
            <a:ext uri="{FF2B5EF4-FFF2-40B4-BE49-F238E27FC236}">
              <a16:creationId xmlns:a16="http://schemas.microsoft.com/office/drawing/2014/main" id="{16F04487-414D-464C-A3F8-8503C9598D99}"/>
            </a:ext>
          </a:extLst>
        </xdr:cNvPr>
        <xdr:cNvSpPr txBox="1"/>
      </xdr:nvSpPr>
      <xdr:spPr>
        <a:xfrm>
          <a:off x="19310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741" name="n_4mainValue【消防施設】&#10;一人当たり面積">
          <a:extLst>
            <a:ext uri="{FF2B5EF4-FFF2-40B4-BE49-F238E27FC236}">
              <a16:creationId xmlns:a16="http://schemas.microsoft.com/office/drawing/2014/main" id="{A00A4DA5-E9C2-4D42-BD77-EC7E57A8B89A}"/>
            </a:ext>
          </a:extLst>
        </xdr:cNvPr>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821699BA-50B5-4CF3-8F8C-CFDBBF9F70A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DD8196B6-57AB-4AE8-9F1C-61B9CFC6143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E1D7A65F-8716-4D74-A0D6-49FC4AD0D03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CECBC239-665D-47CC-8240-99E44AD2E27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A770EC8-3A30-4375-B6B7-CD7FDCF37EC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4CEC76C0-D798-41E5-A6DC-F9090A92F6B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B8D81127-6C11-4266-8793-0A9FFB459C5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C2B66A4A-30FC-4943-A2D6-E9C9E2E5B06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264AEC29-30BF-4CE9-A731-0749ED1C9C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63AF4E95-ED9D-471D-A19E-CAF730109D5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D417FD5-743E-4D7B-9363-6BAAD78B4E5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5084C29D-A94C-4684-8822-ABE6B5D18F7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A93FED33-8265-4990-93CF-57527D3E0AE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A51E7926-B7FA-4F7A-940D-8B24259EAA0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C8C8F1DF-CA6D-470E-ABFD-27E6782ED7E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AC8483C1-E8C2-4686-8BC9-89564343EDE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6337948B-39CF-453F-9F80-35B45B6D2A7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CA1C3C1D-2AE4-4E45-9A3B-7042153D8A7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A6351931-4720-43D6-B5C9-9E050167D2C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2EE4C946-4392-4470-8A8C-1FE738B7430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2" name="テキスト ボックス 761">
          <a:extLst>
            <a:ext uri="{FF2B5EF4-FFF2-40B4-BE49-F238E27FC236}">
              <a16:creationId xmlns:a16="http://schemas.microsoft.com/office/drawing/2014/main" id="{A1AB4EA7-0609-4BB5-A103-89D4DCD79F1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C73D4C56-AE3B-49EC-9CCB-77B46E6375D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7454A9A8-3466-4573-828F-387A8C90320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5" name="直線コネクタ 764">
          <a:extLst>
            <a:ext uri="{FF2B5EF4-FFF2-40B4-BE49-F238E27FC236}">
              <a16:creationId xmlns:a16="http://schemas.microsoft.com/office/drawing/2014/main" id="{CBD267D8-8B3F-40B4-97C3-94C10933642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6" name="【庁舎】&#10;有形固定資産減価償却率最小値テキスト">
          <a:extLst>
            <a:ext uri="{FF2B5EF4-FFF2-40B4-BE49-F238E27FC236}">
              <a16:creationId xmlns:a16="http://schemas.microsoft.com/office/drawing/2014/main" id="{9936214C-B570-4B6D-9BEB-C3FAAFAC137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7" name="直線コネクタ 766">
          <a:extLst>
            <a:ext uri="{FF2B5EF4-FFF2-40B4-BE49-F238E27FC236}">
              <a16:creationId xmlns:a16="http://schemas.microsoft.com/office/drawing/2014/main" id="{DC3808ED-AB34-47B4-BC93-E582A34A7E0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8" name="【庁舎】&#10;有形固定資産減価償却率最大値テキスト">
          <a:extLst>
            <a:ext uri="{FF2B5EF4-FFF2-40B4-BE49-F238E27FC236}">
              <a16:creationId xmlns:a16="http://schemas.microsoft.com/office/drawing/2014/main" id="{9AF22D84-B224-4EE7-968F-33413776262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9" name="直線コネクタ 768">
          <a:extLst>
            <a:ext uri="{FF2B5EF4-FFF2-40B4-BE49-F238E27FC236}">
              <a16:creationId xmlns:a16="http://schemas.microsoft.com/office/drawing/2014/main" id="{266B175C-4980-4E86-BF86-1E33550F211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770" name="【庁舎】&#10;有形固定資産減価償却率平均値テキスト">
          <a:extLst>
            <a:ext uri="{FF2B5EF4-FFF2-40B4-BE49-F238E27FC236}">
              <a16:creationId xmlns:a16="http://schemas.microsoft.com/office/drawing/2014/main" id="{67B5CD1C-296C-434D-812A-8700422EB2A0}"/>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771" name="フローチャート: 判断 770">
          <a:extLst>
            <a:ext uri="{FF2B5EF4-FFF2-40B4-BE49-F238E27FC236}">
              <a16:creationId xmlns:a16="http://schemas.microsoft.com/office/drawing/2014/main" id="{52E509C6-25A8-46E9-8D77-4BE11D575F47}"/>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72" name="フローチャート: 判断 771">
          <a:extLst>
            <a:ext uri="{FF2B5EF4-FFF2-40B4-BE49-F238E27FC236}">
              <a16:creationId xmlns:a16="http://schemas.microsoft.com/office/drawing/2014/main" id="{81347C20-11F6-4BD3-AE0E-224CC530A98F}"/>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73" name="フローチャート: 判断 772">
          <a:extLst>
            <a:ext uri="{FF2B5EF4-FFF2-40B4-BE49-F238E27FC236}">
              <a16:creationId xmlns:a16="http://schemas.microsoft.com/office/drawing/2014/main" id="{BFBCD0EE-8394-4165-82DA-08B715BBEE4D}"/>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774" name="フローチャート: 判断 773">
          <a:extLst>
            <a:ext uri="{FF2B5EF4-FFF2-40B4-BE49-F238E27FC236}">
              <a16:creationId xmlns:a16="http://schemas.microsoft.com/office/drawing/2014/main" id="{70D4DEB1-E0C1-4069-B451-25617A52019D}"/>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775" name="フローチャート: 判断 774">
          <a:extLst>
            <a:ext uri="{FF2B5EF4-FFF2-40B4-BE49-F238E27FC236}">
              <a16:creationId xmlns:a16="http://schemas.microsoft.com/office/drawing/2014/main" id="{278D0C09-FB26-48E5-8938-057F392F81B9}"/>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5F892340-3D4E-435C-9BA4-7C124E5F982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6CD4F97-F33E-4AAB-9757-305048EE3E2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46EAE42-32D6-448D-BA23-0BB893AFC87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C724579-EDE5-4D3D-88B2-6B3D0C338DB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58C93DBF-12B1-4355-862E-AEE2E04B05F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12700</xdr:rowOff>
    </xdr:from>
    <xdr:to>
      <xdr:col>85</xdr:col>
      <xdr:colOff>177800</xdr:colOff>
      <xdr:row>106</xdr:row>
      <xdr:rowOff>114300</xdr:rowOff>
    </xdr:to>
    <xdr:sp macro="" textlink="">
      <xdr:nvSpPr>
        <xdr:cNvPr id="781" name="楕円 780">
          <a:extLst>
            <a:ext uri="{FF2B5EF4-FFF2-40B4-BE49-F238E27FC236}">
              <a16:creationId xmlns:a16="http://schemas.microsoft.com/office/drawing/2014/main" id="{2DF46E47-F5C4-4B87-984D-3C13D70EB0D4}"/>
            </a:ext>
          </a:extLst>
        </xdr:cNvPr>
        <xdr:cNvSpPr/>
      </xdr:nvSpPr>
      <xdr:spPr>
        <a:xfrm>
          <a:off x="16268700" y="181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162577</xdr:rowOff>
    </xdr:from>
    <xdr:ext cx="405111" cy="259045"/>
    <xdr:sp macro="" textlink="">
      <xdr:nvSpPr>
        <xdr:cNvPr id="782" name="【庁舎】&#10;有形固定資産減価償却率該当値テキスト">
          <a:extLst>
            <a:ext uri="{FF2B5EF4-FFF2-40B4-BE49-F238E27FC236}">
              <a16:creationId xmlns:a16="http://schemas.microsoft.com/office/drawing/2014/main" id="{E1F35D64-25A4-4A17-9EE3-C7B778A6D74B}"/>
            </a:ext>
          </a:extLst>
        </xdr:cNvPr>
        <xdr:cNvSpPr txBox="1"/>
      </xdr:nvSpPr>
      <xdr:spPr>
        <a:xfrm>
          <a:off x="16357600" y="181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156211</xdr:rowOff>
    </xdr:from>
    <xdr:to>
      <xdr:col>81</xdr:col>
      <xdr:colOff>101600</xdr:colOff>
      <xdr:row>106</xdr:row>
      <xdr:rowOff>86361</xdr:rowOff>
    </xdr:to>
    <xdr:sp macro="" textlink="">
      <xdr:nvSpPr>
        <xdr:cNvPr id="783" name="楕円 782">
          <a:extLst>
            <a:ext uri="{FF2B5EF4-FFF2-40B4-BE49-F238E27FC236}">
              <a16:creationId xmlns:a16="http://schemas.microsoft.com/office/drawing/2014/main" id="{6ABA61EB-7EBF-4BE3-81D0-D7D3F5EB6FB9}"/>
            </a:ext>
          </a:extLst>
        </xdr:cNvPr>
        <xdr:cNvSpPr/>
      </xdr:nvSpPr>
      <xdr:spPr>
        <a:xfrm>
          <a:off x="15430500" y="181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35561</xdr:rowOff>
    </xdr:from>
    <xdr:to>
      <xdr:col>85</xdr:col>
      <xdr:colOff>127000</xdr:colOff>
      <xdr:row>106</xdr:row>
      <xdr:rowOff>63500</xdr:rowOff>
    </xdr:to>
    <xdr:cxnSp macro="">
      <xdr:nvCxnSpPr>
        <xdr:cNvPr id="784" name="直線コネクタ 783">
          <a:extLst>
            <a:ext uri="{FF2B5EF4-FFF2-40B4-BE49-F238E27FC236}">
              <a16:creationId xmlns:a16="http://schemas.microsoft.com/office/drawing/2014/main" id="{BF9204FF-B748-45B3-B45D-ED8E5E078B29}"/>
            </a:ext>
          </a:extLst>
        </xdr:cNvPr>
        <xdr:cNvCxnSpPr/>
      </xdr:nvCxnSpPr>
      <xdr:spPr>
        <a:xfrm>
          <a:off x="15481300" y="18209261"/>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33020</xdr:rowOff>
    </xdr:from>
    <xdr:to>
      <xdr:col>76</xdr:col>
      <xdr:colOff>165100</xdr:colOff>
      <xdr:row>106</xdr:row>
      <xdr:rowOff>134620</xdr:rowOff>
    </xdr:to>
    <xdr:sp macro="" textlink="">
      <xdr:nvSpPr>
        <xdr:cNvPr id="785" name="楕円 784">
          <a:extLst>
            <a:ext uri="{FF2B5EF4-FFF2-40B4-BE49-F238E27FC236}">
              <a16:creationId xmlns:a16="http://schemas.microsoft.com/office/drawing/2014/main" id="{4AEB8664-2493-4169-93A1-6FA61F9A0312}"/>
            </a:ext>
          </a:extLst>
        </xdr:cNvPr>
        <xdr:cNvSpPr/>
      </xdr:nvSpPr>
      <xdr:spPr>
        <a:xfrm>
          <a:off x="14541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35561</xdr:rowOff>
    </xdr:from>
    <xdr:to>
      <xdr:col>81</xdr:col>
      <xdr:colOff>50800</xdr:colOff>
      <xdr:row>106</xdr:row>
      <xdr:rowOff>83820</xdr:rowOff>
    </xdr:to>
    <xdr:cxnSp macro="">
      <xdr:nvCxnSpPr>
        <xdr:cNvPr id="786" name="直線コネクタ 785">
          <a:extLst>
            <a:ext uri="{FF2B5EF4-FFF2-40B4-BE49-F238E27FC236}">
              <a16:creationId xmlns:a16="http://schemas.microsoft.com/office/drawing/2014/main" id="{D86D2F82-C97B-4949-A419-46039DBBAC8D}"/>
            </a:ext>
          </a:extLst>
        </xdr:cNvPr>
        <xdr:cNvCxnSpPr/>
      </xdr:nvCxnSpPr>
      <xdr:spPr>
        <a:xfrm flipV="1">
          <a:off x="14592300" y="182092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41911</xdr:rowOff>
    </xdr:from>
    <xdr:to>
      <xdr:col>72</xdr:col>
      <xdr:colOff>38100</xdr:colOff>
      <xdr:row>106</xdr:row>
      <xdr:rowOff>143511</xdr:rowOff>
    </xdr:to>
    <xdr:sp macro="" textlink="">
      <xdr:nvSpPr>
        <xdr:cNvPr id="787" name="楕円 786">
          <a:extLst>
            <a:ext uri="{FF2B5EF4-FFF2-40B4-BE49-F238E27FC236}">
              <a16:creationId xmlns:a16="http://schemas.microsoft.com/office/drawing/2014/main" id="{F5D271D1-0D71-4FD5-B0F3-8C1714FBA295}"/>
            </a:ext>
          </a:extLst>
        </xdr:cNvPr>
        <xdr:cNvSpPr/>
      </xdr:nvSpPr>
      <xdr:spPr>
        <a:xfrm>
          <a:off x="13652500" y="182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83820</xdr:rowOff>
    </xdr:from>
    <xdr:to>
      <xdr:col>76</xdr:col>
      <xdr:colOff>114300</xdr:colOff>
      <xdr:row>106</xdr:row>
      <xdr:rowOff>92711</xdr:rowOff>
    </xdr:to>
    <xdr:cxnSp macro="">
      <xdr:nvCxnSpPr>
        <xdr:cNvPr id="788" name="直線コネクタ 787">
          <a:extLst>
            <a:ext uri="{FF2B5EF4-FFF2-40B4-BE49-F238E27FC236}">
              <a16:creationId xmlns:a16="http://schemas.microsoft.com/office/drawing/2014/main" id="{26EA105B-D8D3-41A8-9CF9-BCE47BC6CD7C}"/>
            </a:ext>
          </a:extLst>
        </xdr:cNvPr>
        <xdr:cNvCxnSpPr/>
      </xdr:nvCxnSpPr>
      <xdr:spPr>
        <a:xfrm flipV="1">
          <a:off x="13703300" y="182575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128270</xdr:rowOff>
    </xdr:from>
    <xdr:to>
      <xdr:col>67</xdr:col>
      <xdr:colOff>101600</xdr:colOff>
      <xdr:row>106</xdr:row>
      <xdr:rowOff>58420</xdr:rowOff>
    </xdr:to>
    <xdr:sp macro="" textlink="">
      <xdr:nvSpPr>
        <xdr:cNvPr id="789" name="楕円 788">
          <a:extLst>
            <a:ext uri="{FF2B5EF4-FFF2-40B4-BE49-F238E27FC236}">
              <a16:creationId xmlns:a16="http://schemas.microsoft.com/office/drawing/2014/main" id="{841D05EF-0D55-46F6-9D8D-D108F5E69307}"/>
            </a:ext>
          </a:extLst>
        </xdr:cNvPr>
        <xdr:cNvSpPr/>
      </xdr:nvSpPr>
      <xdr:spPr>
        <a:xfrm>
          <a:off x="1276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xdr:rowOff>
    </xdr:from>
    <xdr:to>
      <xdr:col>71</xdr:col>
      <xdr:colOff>177800</xdr:colOff>
      <xdr:row>106</xdr:row>
      <xdr:rowOff>92711</xdr:rowOff>
    </xdr:to>
    <xdr:cxnSp macro="">
      <xdr:nvCxnSpPr>
        <xdr:cNvPr id="790" name="直線コネクタ 789">
          <a:extLst>
            <a:ext uri="{FF2B5EF4-FFF2-40B4-BE49-F238E27FC236}">
              <a16:creationId xmlns:a16="http://schemas.microsoft.com/office/drawing/2014/main" id="{F977EE62-B4C3-4BD7-B757-4EC704C70DB5}"/>
            </a:ext>
          </a:extLst>
        </xdr:cNvPr>
        <xdr:cNvCxnSpPr/>
      </xdr:nvCxnSpPr>
      <xdr:spPr>
        <a:xfrm>
          <a:off x="12814300" y="18181320"/>
          <a:ext cx="889000" cy="8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791" name="n_1aveValue【庁舎】&#10;有形固定資産減価償却率">
          <a:extLst>
            <a:ext uri="{FF2B5EF4-FFF2-40B4-BE49-F238E27FC236}">
              <a16:creationId xmlns:a16="http://schemas.microsoft.com/office/drawing/2014/main" id="{C79DEDF4-9A11-4174-B380-1A247A638816}"/>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792" name="n_2aveValue【庁舎】&#10;有形固定資産減価償却率">
          <a:extLst>
            <a:ext uri="{FF2B5EF4-FFF2-40B4-BE49-F238E27FC236}">
              <a16:creationId xmlns:a16="http://schemas.microsoft.com/office/drawing/2014/main" id="{9E2880B2-CEF2-4936-A06A-1A820D6862DE}"/>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793" name="n_3aveValue【庁舎】&#10;有形固定資産減価償却率">
          <a:extLst>
            <a:ext uri="{FF2B5EF4-FFF2-40B4-BE49-F238E27FC236}">
              <a16:creationId xmlns:a16="http://schemas.microsoft.com/office/drawing/2014/main" id="{3E8FFA15-98C7-46A6-AF40-CFB7540C60DC}"/>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794" name="n_4aveValue【庁舎】&#10;有形固定資産減価償却率">
          <a:extLst>
            <a:ext uri="{FF2B5EF4-FFF2-40B4-BE49-F238E27FC236}">
              <a16:creationId xmlns:a16="http://schemas.microsoft.com/office/drawing/2014/main" id="{BCC84B85-39A8-4E3D-B92A-D5E7B38A84BF}"/>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77488</xdr:rowOff>
    </xdr:from>
    <xdr:ext cx="405111" cy="259045"/>
    <xdr:sp macro="" textlink="">
      <xdr:nvSpPr>
        <xdr:cNvPr id="795" name="n_1mainValue【庁舎】&#10;有形固定資産減価償却率">
          <a:extLst>
            <a:ext uri="{FF2B5EF4-FFF2-40B4-BE49-F238E27FC236}">
              <a16:creationId xmlns:a16="http://schemas.microsoft.com/office/drawing/2014/main" id="{E1B67000-5276-4C6E-BBC6-4E7058ED8CBA}"/>
            </a:ext>
          </a:extLst>
        </xdr:cNvPr>
        <xdr:cNvSpPr txBox="1"/>
      </xdr:nvSpPr>
      <xdr:spPr>
        <a:xfrm>
          <a:off x="15266044" y="1825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125747</xdr:rowOff>
    </xdr:from>
    <xdr:ext cx="405111" cy="259045"/>
    <xdr:sp macro="" textlink="">
      <xdr:nvSpPr>
        <xdr:cNvPr id="796" name="n_2mainValue【庁舎】&#10;有形固定資産減価償却率">
          <a:extLst>
            <a:ext uri="{FF2B5EF4-FFF2-40B4-BE49-F238E27FC236}">
              <a16:creationId xmlns:a16="http://schemas.microsoft.com/office/drawing/2014/main" id="{A86AECD7-7923-4447-ADE5-95825A3729B5}"/>
            </a:ext>
          </a:extLst>
        </xdr:cNvPr>
        <xdr:cNvSpPr txBox="1"/>
      </xdr:nvSpPr>
      <xdr:spPr>
        <a:xfrm>
          <a:off x="14389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134638</xdr:rowOff>
    </xdr:from>
    <xdr:ext cx="405111" cy="259045"/>
    <xdr:sp macro="" textlink="">
      <xdr:nvSpPr>
        <xdr:cNvPr id="797" name="n_3mainValue【庁舎】&#10;有形固定資産減価償却率">
          <a:extLst>
            <a:ext uri="{FF2B5EF4-FFF2-40B4-BE49-F238E27FC236}">
              <a16:creationId xmlns:a16="http://schemas.microsoft.com/office/drawing/2014/main" id="{669AFA86-2777-4674-9795-766478A80884}"/>
            </a:ext>
          </a:extLst>
        </xdr:cNvPr>
        <xdr:cNvSpPr txBox="1"/>
      </xdr:nvSpPr>
      <xdr:spPr>
        <a:xfrm>
          <a:off x="13500744" y="183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49547</xdr:rowOff>
    </xdr:from>
    <xdr:ext cx="405111" cy="259045"/>
    <xdr:sp macro="" textlink="">
      <xdr:nvSpPr>
        <xdr:cNvPr id="798" name="n_4mainValue【庁舎】&#10;有形固定資産減価償却率">
          <a:extLst>
            <a:ext uri="{FF2B5EF4-FFF2-40B4-BE49-F238E27FC236}">
              <a16:creationId xmlns:a16="http://schemas.microsoft.com/office/drawing/2014/main" id="{42B8AA9D-3E09-4C01-A8C3-2650B0D1674C}"/>
            </a:ext>
          </a:extLst>
        </xdr:cNvPr>
        <xdr:cNvSpPr txBox="1"/>
      </xdr:nvSpPr>
      <xdr:spPr>
        <a:xfrm>
          <a:off x="12611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4BF682C9-4BC6-48AF-8F90-0E5C2FB41C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30884814-90BF-4412-84E6-66352C2C54C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6B210908-7905-4303-8CC3-5D73DC5E4A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AD5D38E-A64A-4CE0-8F6A-7C781A995AC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D5E09F31-6A0C-42B2-B8DF-A0C4AF28A2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99AE2A9F-CFDC-44D0-9472-1DCC4A904AB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396202F5-B2F0-4EC0-B28C-85795CE14D7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E8415075-7426-4453-AF48-A14FDCAA1CA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90E2811C-D2EF-4093-9213-624C0D0C8C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513AF40-445A-4B96-8F9B-9EB3D8562D5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3D590049-EFA5-4881-9B62-CE9F4AE43B5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18C9CAF6-EECE-4794-B06D-2EAEBC23061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7B8DEB73-3FCC-4DEE-ADE5-7C9D379FDB2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55AE7C9A-E372-4653-8D15-760EF9EE9C0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2984F088-57D0-44BA-B788-60F05AA4E81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220C6713-BCC0-4EEE-B8B9-D85AD4CEEAB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AB0232DC-81BC-4045-AF6D-FED2BCBA5BC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A5A9CE84-7A26-459B-91A1-D05DDBF2873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41D40D9D-D055-461A-81FF-8F38C22B76D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79FFA403-5D19-467A-9862-D9BFF34C7B8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9DF81283-41DB-485D-8B7C-6480C980622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58BF8CAC-E7D9-4C25-941E-748F7463DA0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852A5ABD-E690-42AD-A449-A3D6561CE36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C99CDD73-75E7-4FF7-A050-7E77AE865DE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57682C80-D7C7-44C3-A846-7CAE61456E2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824" name="直線コネクタ 823">
          <a:extLst>
            <a:ext uri="{FF2B5EF4-FFF2-40B4-BE49-F238E27FC236}">
              <a16:creationId xmlns:a16="http://schemas.microsoft.com/office/drawing/2014/main" id="{AC184933-D91B-47E8-9839-046D44C4A961}"/>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825" name="【庁舎】&#10;一人当たり面積最小値テキスト">
          <a:extLst>
            <a:ext uri="{FF2B5EF4-FFF2-40B4-BE49-F238E27FC236}">
              <a16:creationId xmlns:a16="http://schemas.microsoft.com/office/drawing/2014/main" id="{8FF7747E-159C-4944-B045-9218FBA39363}"/>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826" name="直線コネクタ 825">
          <a:extLst>
            <a:ext uri="{FF2B5EF4-FFF2-40B4-BE49-F238E27FC236}">
              <a16:creationId xmlns:a16="http://schemas.microsoft.com/office/drawing/2014/main" id="{B81931D5-DE1D-4D83-9C9C-E8E73603DD8F}"/>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7" name="【庁舎】&#10;一人当たり面積最大値テキスト">
          <a:extLst>
            <a:ext uri="{FF2B5EF4-FFF2-40B4-BE49-F238E27FC236}">
              <a16:creationId xmlns:a16="http://schemas.microsoft.com/office/drawing/2014/main" id="{6C4DD1D8-69A2-458F-A586-B40782E44663}"/>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8" name="直線コネクタ 827">
          <a:extLst>
            <a:ext uri="{FF2B5EF4-FFF2-40B4-BE49-F238E27FC236}">
              <a16:creationId xmlns:a16="http://schemas.microsoft.com/office/drawing/2014/main" id="{4013AA08-2722-4A23-80C3-F383207094FE}"/>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829" name="【庁舎】&#10;一人当たり面積平均値テキスト">
          <a:extLst>
            <a:ext uri="{FF2B5EF4-FFF2-40B4-BE49-F238E27FC236}">
              <a16:creationId xmlns:a16="http://schemas.microsoft.com/office/drawing/2014/main" id="{D5930324-463B-450F-A778-7CFE2E3DAAB0}"/>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830" name="フローチャート: 判断 829">
          <a:extLst>
            <a:ext uri="{FF2B5EF4-FFF2-40B4-BE49-F238E27FC236}">
              <a16:creationId xmlns:a16="http://schemas.microsoft.com/office/drawing/2014/main" id="{36576CC1-C922-444C-A6CB-4F81E1F073F8}"/>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831" name="フローチャート: 判断 830">
          <a:extLst>
            <a:ext uri="{FF2B5EF4-FFF2-40B4-BE49-F238E27FC236}">
              <a16:creationId xmlns:a16="http://schemas.microsoft.com/office/drawing/2014/main" id="{DF70A8FA-FCC7-476F-AEA4-931739111F4D}"/>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832" name="フローチャート: 判断 831">
          <a:extLst>
            <a:ext uri="{FF2B5EF4-FFF2-40B4-BE49-F238E27FC236}">
              <a16:creationId xmlns:a16="http://schemas.microsoft.com/office/drawing/2014/main" id="{56105D32-2B5D-43C7-A727-8ACD28A82AFF}"/>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33" name="フローチャート: 判断 832">
          <a:extLst>
            <a:ext uri="{FF2B5EF4-FFF2-40B4-BE49-F238E27FC236}">
              <a16:creationId xmlns:a16="http://schemas.microsoft.com/office/drawing/2014/main" id="{13054184-FD36-432A-A809-B6A7FE81B3F0}"/>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834" name="フローチャート: 判断 833">
          <a:extLst>
            <a:ext uri="{FF2B5EF4-FFF2-40B4-BE49-F238E27FC236}">
              <a16:creationId xmlns:a16="http://schemas.microsoft.com/office/drawing/2014/main" id="{D427688B-D5DC-417D-B960-ADAA9E6649B4}"/>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FCD7A37-3AF1-4213-8977-944C3EDEF9E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EB92EA5-5E52-4BF4-860F-9BB4A7BE45A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C857EFD-A4F7-4704-A381-802CD969AF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94301199-444C-4B61-9170-0CCEBFD8741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9D3ED97D-D633-45B8-B67E-309248CD249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137523</xdr:rowOff>
    </xdr:from>
    <xdr:to>
      <xdr:col>116</xdr:col>
      <xdr:colOff>114300</xdr:colOff>
      <xdr:row>107</xdr:row>
      <xdr:rowOff>67673</xdr:rowOff>
    </xdr:to>
    <xdr:sp macro="" textlink="">
      <xdr:nvSpPr>
        <xdr:cNvPr id="840" name="楕円 839">
          <a:extLst>
            <a:ext uri="{FF2B5EF4-FFF2-40B4-BE49-F238E27FC236}">
              <a16:creationId xmlns:a16="http://schemas.microsoft.com/office/drawing/2014/main" id="{30B5C5DA-A066-4A35-8054-833AB5F83FBA}"/>
            </a:ext>
          </a:extLst>
        </xdr:cNvPr>
        <xdr:cNvSpPr/>
      </xdr:nvSpPr>
      <xdr:spPr>
        <a:xfrm>
          <a:off x="221107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115950</xdr:rowOff>
    </xdr:from>
    <xdr:ext cx="469744" cy="259045"/>
    <xdr:sp macro="" textlink="">
      <xdr:nvSpPr>
        <xdr:cNvPr id="841" name="【庁舎】&#10;一人当たり面積該当値テキスト">
          <a:extLst>
            <a:ext uri="{FF2B5EF4-FFF2-40B4-BE49-F238E27FC236}">
              <a16:creationId xmlns:a16="http://schemas.microsoft.com/office/drawing/2014/main" id="{1A47F4F8-AEFD-42E3-805B-B6A4703E688B}"/>
            </a:ext>
          </a:extLst>
        </xdr:cNvPr>
        <xdr:cNvSpPr txBox="1"/>
      </xdr:nvSpPr>
      <xdr:spPr>
        <a:xfrm>
          <a:off x="22199600" y="182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141877</xdr:rowOff>
    </xdr:from>
    <xdr:to>
      <xdr:col>112</xdr:col>
      <xdr:colOff>38100</xdr:colOff>
      <xdr:row>107</xdr:row>
      <xdr:rowOff>72027</xdr:rowOff>
    </xdr:to>
    <xdr:sp macro="" textlink="">
      <xdr:nvSpPr>
        <xdr:cNvPr id="842" name="楕円 841">
          <a:extLst>
            <a:ext uri="{FF2B5EF4-FFF2-40B4-BE49-F238E27FC236}">
              <a16:creationId xmlns:a16="http://schemas.microsoft.com/office/drawing/2014/main" id="{67FEB479-6A6A-41C3-935E-992E6DDCDA34}"/>
            </a:ext>
          </a:extLst>
        </xdr:cNvPr>
        <xdr:cNvSpPr/>
      </xdr:nvSpPr>
      <xdr:spPr>
        <a:xfrm>
          <a:off x="21272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16873</xdr:rowOff>
    </xdr:from>
    <xdr:to>
      <xdr:col>116</xdr:col>
      <xdr:colOff>63500</xdr:colOff>
      <xdr:row>107</xdr:row>
      <xdr:rowOff>21227</xdr:rowOff>
    </xdr:to>
    <xdr:cxnSp macro="">
      <xdr:nvCxnSpPr>
        <xdr:cNvPr id="843" name="直線コネクタ 842">
          <a:extLst>
            <a:ext uri="{FF2B5EF4-FFF2-40B4-BE49-F238E27FC236}">
              <a16:creationId xmlns:a16="http://schemas.microsoft.com/office/drawing/2014/main" id="{F97182D9-AF29-4AC4-92ED-7EAF98482B1B}"/>
            </a:ext>
          </a:extLst>
        </xdr:cNvPr>
        <xdr:cNvCxnSpPr/>
      </xdr:nvCxnSpPr>
      <xdr:spPr>
        <a:xfrm flipV="1">
          <a:off x="21323300" y="1836202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145143</xdr:rowOff>
    </xdr:from>
    <xdr:to>
      <xdr:col>107</xdr:col>
      <xdr:colOff>101600</xdr:colOff>
      <xdr:row>107</xdr:row>
      <xdr:rowOff>75293</xdr:rowOff>
    </xdr:to>
    <xdr:sp macro="" textlink="">
      <xdr:nvSpPr>
        <xdr:cNvPr id="844" name="楕円 843">
          <a:extLst>
            <a:ext uri="{FF2B5EF4-FFF2-40B4-BE49-F238E27FC236}">
              <a16:creationId xmlns:a16="http://schemas.microsoft.com/office/drawing/2014/main" id="{0C3A1E8D-5CB3-4A34-AF47-FD4A20AA6BC5}"/>
            </a:ext>
          </a:extLst>
        </xdr:cNvPr>
        <xdr:cNvSpPr/>
      </xdr:nvSpPr>
      <xdr:spPr>
        <a:xfrm>
          <a:off x="20383500" y="183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21227</xdr:rowOff>
    </xdr:from>
    <xdr:to>
      <xdr:col>111</xdr:col>
      <xdr:colOff>177800</xdr:colOff>
      <xdr:row>107</xdr:row>
      <xdr:rowOff>24493</xdr:rowOff>
    </xdr:to>
    <xdr:cxnSp macro="">
      <xdr:nvCxnSpPr>
        <xdr:cNvPr id="845" name="直線コネクタ 844">
          <a:extLst>
            <a:ext uri="{FF2B5EF4-FFF2-40B4-BE49-F238E27FC236}">
              <a16:creationId xmlns:a16="http://schemas.microsoft.com/office/drawing/2014/main" id="{6871C746-E2A5-4ACF-B8CE-743AE155BE46}"/>
            </a:ext>
          </a:extLst>
        </xdr:cNvPr>
        <xdr:cNvCxnSpPr/>
      </xdr:nvCxnSpPr>
      <xdr:spPr>
        <a:xfrm flipV="1">
          <a:off x="20434300" y="183663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27032</xdr:rowOff>
    </xdr:from>
    <xdr:to>
      <xdr:col>102</xdr:col>
      <xdr:colOff>165100</xdr:colOff>
      <xdr:row>107</xdr:row>
      <xdr:rowOff>128632</xdr:rowOff>
    </xdr:to>
    <xdr:sp macro="" textlink="">
      <xdr:nvSpPr>
        <xdr:cNvPr id="846" name="楕円 845">
          <a:extLst>
            <a:ext uri="{FF2B5EF4-FFF2-40B4-BE49-F238E27FC236}">
              <a16:creationId xmlns:a16="http://schemas.microsoft.com/office/drawing/2014/main" id="{9E6B1C1B-5291-4774-838D-425198EF4A6F}"/>
            </a:ext>
          </a:extLst>
        </xdr:cNvPr>
        <xdr:cNvSpPr/>
      </xdr:nvSpPr>
      <xdr:spPr>
        <a:xfrm>
          <a:off x="19494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24493</xdr:rowOff>
    </xdr:from>
    <xdr:to>
      <xdr:col>107</xdr:col>
      <xdr:colOff>50800</xdr:colOff>
      <xdr:row>107</xdr:row>
      <xdr:rowOff>77832</xdr:rowOff>
    </xdr:to>
    <xdr:cxnSp macro="">
      <xdr:nvCxnSpPr>
        <xdr:cNvPr id="847" name="直線コネクタ 846">
          <a:extLst>
            <a:ext uri="{FF2B5EF4-FFF2-40B4-BE49-F238E27FC236}">
              <a16:creationId xmlns:a16="http://schemas.microsoft.com/office/drawing/2014/main" id="{C565F33D-9483-4126-8107-34C15B48CBF2}"/>
            </a:ext>
          </a:extLst>
        </xdr:cNvPr>
        <xdr:cNvCxnSpPr/>
      </xdr:nvCxnSpPr>
      <xdr:spPr>
        <a:xfrm flipV="1">
          <a:off x="19545300" y="18369643"/>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32476</xdr:rowOff>
    </xdr:from>
    <xdr:to>
      <xdr:col>98</xdr:col>
      <xdr:colOff>38100</xdr:colOff>
      <xdr:row>107</xdr:row>
      <xdr:rowOff>134076</xdr:rowOff>
    </xdr:to>
    <xdr:sp macro="" textlink="">
      <xdr:nvSpPr>
        <xdr:cNvPr id="848" name="楕円 847">
          <a:extLst>
            <a:ext uri="{FF2B5EF4-FFF2-40B4-BE49-F238E27FC236}">
              <a16:creationId xmlns:a16="http://schemas.microsoft.com/office/drawing/2014/main" id="{91132A34-6152-4262-94AF-500FB43BD388}"/>
            </a:ext>
          </a:extLst>
        </xdr:cNvPr>
        <xdr:cNvSpPr/>
      </xdr:nvSpPr>
      <xdr:spPr>
        <a:xfrm>
          <a:off x="18605500" y="183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77832</xdr:rowOff>
    </xdr:from>
    <xdr:to>
      <xdr:col>102</xdr:col>
      <xdr:colOff>114300</xdr:colOff>
      <xdr:row>107</xdr:row>
      <xdr:rowOff>83276</xdr:rowOff>
    </xdr:to>
    <xdr:cxnSp macro="">
      <xdr:nvCxnSpPr>
        <xdr:cNvPr id="849" name="直線コネクタ 848">
          <a:extLst>
            <a:ext uri="{FF2B5EF4-FFF2-40B4-BE49-F238E27FC236}">
              <a16:creationId xmlns:a16="http://schemas.microsoft.com/office/drawing/2014/main" id="{9E59D42B-C1F6-4764-97E6-84C37F081A77}"/>
            </a:ext>
          </a:extLst>
        </xdr:cNvPr>
        <xdr:cNvCxnSpPr/>
      </xdr:nvCxnSpPr>
      <xdr:spPr>
        <a:xfrm flipV="1">
          <a:off x="18656300" y="18422982"/>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850" name="n_1aveValue【庁舎】&#10;一人当たり面積">
          <a:extLst>
            <a:ext uri="{FF2B5EF4-FFF2-40B4-BE49-F238E27FC236}">
              <a16:creationId xmlns:a16="http://schemas.microsoft.com/office/drawing/2014/main" id="{DACD49B8-84DE-469B-A1ED-E7B25EF39BB5}"/>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851" name="n_2aveValue【庁舎】&#10;一人当たり面積">
          <a:extLst>
            <a:ext uri="{FF2B5EF4-FFF2-40B4-BE49-F238E27FC236}">
              <a16:creationId xmlns:a16="http://schemas.microsoft.com/office/drawing/2014/main" id="{F40DB943-7363-42D9-A5DF-BCA975913B36}"/>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52" name="n_3aveValue【庁舎】&#10;一人当たり面積">
          <a:extLst>
            <a:ext uri="{FF2B5EF4-FFF2-40B4-BE49-F238E27FC236}">
              <a16:creationId xmlns:a16="http://schemas.microsoft.com/office/drawing/2014/main" id="{211DE130-5733-4215-8735-EA23B7CAD8C0}"/>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853" name="n_4aveValue【庁舎】&#10;一人当たり面積">
          <a:extLst>
            <a:ext uri="{FF2B5EF4-FFF2-40B4-BE49-F238E27FC236}">
              <a16:creationId xmlns:a16="http://schemas.microsoft.com/office/drawing/2014/main" id="{88C432B3-1080-443B-8D7A-BC82148C50F6}"/>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63154</xdr:rowOff>
    </xdr:from>
    <xdr:ext cx="469744" cy="259045"/>
    <xdr:sp macro="" textlink="">
      <xdr:nvSpPr>
        <xdr:cNvPr id="854" name="n_1mainValue【庁舎】&#10;一人当たり面積">
          <a:extLst>
            <a:ext uri="{FF2B5EF4-FFF2-40B4-BE49-F238E27FC236}">
              <a16:creationId xmlns:a16="http://schemas.microsoft.com/office/drawing/2014/main" id="{54E71614-3767-48B3-A005-A1298E2D87BF}"/>
            </a:ext>
          </a:extLst>
        </xdr:cNvPr>
        <xdr:cNvSpPr txBox="1"/>
      </xdr:nvSpPr>
      <xdr:spPr>
        <a:xfrm>
          <a:off x="21075727" y="184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66420</xdr:rowOff>
    </xdr:from>
    <xdr:ext cx="469744" cy="259045"/>
    <xdr:sp macro="" textlink="">
      <xdr:nvSpPr>
        <xdr:cNvPr id="855" name="n_2mainValue【庁舎】&#10;一人当たり面積">
          <a:extLst>
            <a:ext uri="{FF2B5EF4-FFF2-40B4-BE49-F238E27FC236}">
              <a16:creationId xmlns:a16="http://schemas.microsoft.com/office/drawing/2014/main" id="{6B7803CE-11DD-4C62-9D1C-D661098D7276}"/>
            </a:ext>
          </a:extLst>
        </xdr:cNvPr>
        <xdr:cNvSpPr txBox="1"/>
      </xdr:nvSpPr>
      <xdr:spPr>
        <a:xfrm>
          <a:off x="20199427" y="184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119759</xdr:rowOff>
    </xdr:from>
    <xdr:ext cx="469744" cy="259045"/>
    <xdr:sp macro="" textlink="">
      <xdr:nvSpPr>
        <xdr:cNvPr id="856" name="n_3mainValue【庁舎】&#10;一人当たり面積">
          <a:extLst>
            <a:ext uri="{FF2B5EF4-FFF2-40B4-BE49-F238E27FC236}">
              <a16:creationId xmlns:a16="http://schemas.microsoft.com/office/drawing/2014/main" id="{ECB7B77F-A9D6-4885-B1FA-F696A6E2CD0C}"/>
            </a:ext>
          </a:extLst>
        </xdr:cNvPr>
        <xdr:cNvSpPr txBox="1"/>
      </xdr:nvSpPr>
      <xdr:spPr>
        <a:xfrm>
          <a:off x="19310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125203</xdr:rowOff>
    </xdr:from>
    <xdr:ext cx="469744" cy="259045"/>
    <xdr:sp macro="" textlink="">
      <xdr:nvSpPr>
        <xdr:cNvPr id="857" name="n_4mainValue【庁舎】&#10;一人当たり面積">
          <a:extLst>
            <a:ext uri="{FF2B5EF4-FFF2-40B4-BE49-F238E27FC236}">
              <a16:creationId xmlns:a16="http://schemas.microsoft.com/office/drawing/2014/main" id="{9737F517-A756-48FD-BD61-E06E9792CEDA}"/>
            </a:ext>
          </a:extLst>
        </xdr:cNvPr>
        <xdr:cNvSpPr txBox="1"/>
      </xdr:nvSpPr>
      <xdr:spPr>
        <a:xfrm>
          <a:off x="18421427" y="184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B098E720-5552-4FCC-9ED1-A83000FC599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7360FE9-E57C-421D-971B-826F84744D8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9CD9C526-976B-4B7C-8C3D-FF714D8A18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保健センターについては、建替えを行ったため、類似団体と比べ有形減価償却率は低い推移となっており、図書館においては、公民館との複合施設（交流センター）が令和元年度に竣工となったため、課題となっていた修繕費等の問題は解消された。体育館は耐震改修工事完了に伴い、今まで類似団体と比べ高い傾向にあった有形固定資産減価償却率が低い水準となった。反対に庁舎については類似団体と比べ老朽化が進んでいるが、現時点では対策・計画策定がされていない。今後計画策定の際は、一人当たりの面積を減らす等の対策のうえ策定をしていきたい。</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9,557
9,446
40.16
5,498,869
5,415,377
57,919
3,619,871
4,979,449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人口の減少や、高齢化に加え、町内に中心となる産業がないことや、大規模な法人が少ないことなどから、財政基盤が弱く、財政力指数は横ばい傾向である。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更なる滞納額の圧縮など徴収業務を強化して歳入確保に努めるともに、事務事業評価による歳出の見直し、経費削減に努め、町の総合計画・実施計画に沿って地域振興、産業力再興、企業誘致等を推進して活性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普通交付税の再算定により、経常一般財源が増えたため、</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81.7</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改善され、更に</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や長野県平均</a:t>
          </a:r>
          <a:r>
            <a:rPr kumimoji="1" lang="ja-JP" altLang="ja-JP" sz="1100">
              <a:solidFill>
                <a:schemeClr val="dk1"/>
              </a:solidFill>
              <a:effectLst/>
              <a:latin typeface="+mn-lt"/>
              <a:ea typeface="+mn-ea"/>
              <a:cs typeface="+mn-cs"/>
            </a:rPr>
            <a:t>を下回っ</a:t>
          </a:r>
          <a:r>
            <a:rPr kumimoji="1" lang="ja-JP" altLang="en-US" sz="1100">
              <a:solidFill>
                <a:schemeClr val="dk1"/>
              </a:solidFill>
              <a:effectLst/>
              <a:latin typeface="+mn-lt"/>
              <a:ea typeface="+mn-ea"/>
              <a:cs typeface="+mn-cs"/>
            </a:rPr>
            <a:t>た。しかし、</a:t>
          </a:r>
          <a:r>
            <a:rPr kumimoji="1" lang="ja-JP" altLang="ja-JP" sz="1100">
              <a:solidFill>
                <a:schemeClr val="dk1"/>
              </a:solidFill>
              <a:effectLst/>
              <a:latin typeface="+mn-lt"/>
              <a:ea typeface="+mn-ea"/>
              <a:cs typeface="+mn-cs"/>
            </a:rPr>
            <a:t>除雪費、バス運行事業等を含む委託料・負担金の増、また維持補修費等の支出の増加が今後も見込まれる</a:t>
          </a:r>
          <a:r>
            <a:rPr kumimoji="1" lang="ja-JP" altLang="en-US" sz="1100">
              <a:solidFill>
                <a:schemeClr val="dk1"/>
              </a:solidFill>
              <a:effectLst/>
              <a:latin typeface="+mn-lt"/>
              <a:ea typeface="+mn-ea"/>
              <a:cs typeface="+mn-cs"/>
            </a:rPr>
            <a:t>ため、引き続き</a:t>
          </a:r>
          <a:r>
            <a:rPr kumimoji="1" lang="ja-JP" altLang="ja-JP" sz="1100">
              <a:solidFill>
                <a:schemeClr val="dk1"/>
              </a:solidFill>
              <a:effectLst/>
              <a:latin typeface="+mn-lt"/>
              <a:ea typeface="+mn-ea"/>
              <a:cs typeface="+mn-cs"/>
            </a:rPr>
            <a:t>経常収支比率の増加を抑え弾力性のある財政構造の確立に努める。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64</xdr:row>
      <xdr:rowOff>34544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35742"/>
          <a:ext cx="8382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64</xdr:row>
      <xdr:rowOff>135890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0734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64</xdr:row>
      <xdr:rowOff>135890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9500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62</xdr:row>
      <xdr:rowOff>165100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901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95521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2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人口１人あたりの人件費・物件費等決算額は</a:t>
          </a:r>
          <a:r>
            <a:rPr kumimoji="1" lang="en-US" altLang="ja-JP" sz="1100">
              <a:solidFill>
                <a:schemeClr val="dk1"/>
              </a:solidFill>
              <a:effectLst/>
              <a:latin typeface="+mn-lt"/>
              <a:ea typeface="+mn-ea"/>
              <a:cs typeface="+mn-cs"/>
            </a:rPr>
            <a:t>175,183</a:t>
          </a:r>
          <a:r>
            <a:rPr kumimoji="1" lang="ja-JP" altLang="ja-JP" sz="1100">
              <a:solidFill>
                <a:schemeClr val="dk1"/>
              </a:solidFill>
              <a:effectLst/>
              <a:latin typeface="+mn-lt"/>
              <a:ea typeface="+mn-ea"/>
              <a:cs typeface="+mn-cs"/>
            </a:rPr>
            <a:t>円で類似団体平均を下回っている。</a:t>
          </a:r>
          <a:r>
            <a:rPr kumimoji="1" lang="ja-JP" altLang="en-US" sz="1100">
              <a:solidFill>
                <a:schemeClr val="dk1"/>
              </a:solidFill>
              <a:effectLst/>
              <a:latin typeface="+mn-lt"/>
              <a:ea typeface="+mn-ea"/>
              <a:cs typeface="+mn-cs"/>
            </a:rPr>
            <a:t>人件費、物件費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それぞれ</a:t>
          </a:r>
          <a:r>
            <a:rPr kumimoji="1" lang="ja-JP" altLang="ja-JP" sz="1100">
              <a:solidFill>
                <a:schemeClr val="dk1"/>
              </a:solidFill>
              <a:effectLst/>
              <a:latin typeface="+mn-lt"/>
              <a:ea typeface="+mn-ea"/>
              <a:cs typeface="+mn-cs"/>
            </a:rPr>
            <a:t>類似団体より低いことが要因となっている。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施設の老朽化</a:t>
          </a:r>
          <a:r>
            <a:rPr kumimoji="1" lang="ja-JP" altLang="en-US" sz="1100">
              <a:solidFill>
                <a:schemeClr val="dk1"/>
              </a:solidFill>
              <a:effectLst/>
              <a:latin typeface="+mn-lt"/>
              <a:ea typeface="+mn-ea"/>
              <a:cs typeface="+mn-cs"/>
            </a:rPr>
            <a:t>により、今後</a:t>
          </a:r>
          <a:r>
            <a:rPr kumimoji="1" lang="ja-JP" altLang="ja-JP" sz="1100">
              <a:solidFill>
                <a:schemeClr val="dk1"/>
              </a:solidFill>
              <a:effectLst/>
              <a:latin typeface="+mn-lt"/>
              <a:ea typeface="+mn-ea"/>
              <a:cs typeface="+mn-cs"/>
            </a:rPr>
            <a:t>維持管理的経費</a:t>
          </a:r>
          <a:r>
            <a:rPr kumimoji="1" lang="ja-JP" altLang="en-US" sz="1100">
              <a:solidFill>
                <a:schemeClr val="dk1"/>
              </a:solidFill>
              <a:effectLst/>
              <a:latin typeface="+mn-lt"/>
              <a:ea typeface="+mn-ea"/>
              <a:cs typeface="+mn-cs"/>
            </a:rPr>
            <a:t>の増加が見込まれるため、</a:t>
          </a:r>
          <a:r>
            <a:rPr kumimoji="1" lang="ja-JP" altLang="ja-JP" sz="1100">
              <a:solidFill>
                <a:schemeClr val="dk1"/>
              </a:solidFill>
              <a:effectLst/>
              <a:latin typeface="+mn-lt"/>
              <a:ea typeface="+mn-ea"/>
              <a:cs typeface="+mn-cs"/>
            </a:rPr>
            <a:t>指定管理制度の導入など委託化によるコストの低減を図り、事務事業評価を実施して費用対効果の検証、経費の削減に努める</a:t>
          </a:r>
          <a:r>
            <a:rPr kumimoji="1" lang="ja-JP" altLang="en-US" sz="1100">
              <a:solidFill>
                <a:schemeClr val="dk1"/>
              </a:solidFill>
              <a:effectLst/>
              <a:latin typeface="+mn-lt"/>
              <a:ea typeface="+mn-ea"/>
              <a:cs typeface="+mn-cs"/>
            </a:rPr>
            <a:t>必要がある。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24805</xdr:rowOff>
    </xdr:from>
    <xdr:to>
      <xdr:col>23</xdr:col>
      <xdr:colOff>133350</xdr:colOff>
      <xdr:row>80</xdr:row>
      <xdr:rowOff>34764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740805"/>
          <a:ext cx="8382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24805</xdr:rowOff>
    </xdr:from>
    <xdr:to>
      <xdr:col>19</xdr:col>
      <xdr:colOff>133350</xdr:colOff>
      <xdr:row>80</xdr:row>
      <xdr:rowOff>57434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740805"/>
          <a:ext cx="889000" cy="3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10902</xdr:rowOff>
    </xdr:from>
    <xdr:to>
      <xdr:col>15</xdr:col>
      <xdr:colOff>82550</xdr:colOff>
      <xdr:row>80</xdr:row>
      <xdr:rowOff>57434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26902"/>
          <a:ext cx="889000" cy="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6762</xdr:rowOff>
    </xdr:from>
    <xdr:to>
      <xdr:col>11</xdr:col>
      <xdr:colOff>31750</xdr:colOff>
      <xdr:row>80</xdr:row>
      <xdr:rowOff>10902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22762"/>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155414</xdr:rowOff>
    </xdr:from>
    <xdr:to>
      <xdr:col>23</xdr:col>
      <xdr:colOff>184150</xdr:colOff>
      <xdr:row>80</xdr:row>
      <xdr:rowOff>85564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6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76691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2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145455</xdr:rowOff>
    </xdr:from>
    <xdr:to>
      <xdr:col>19</xdr:col>
      <xdr:colOff>184150</xdr:colOff>
      <xdr:row>80</xdr:row>
      <xdr:rowOff>75605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6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85782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45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6634</xdr:rowOff>
    </xdr:from>
    <xdr:to>
      <xdr:col>15</xdr:col>
      <xdr:colOff>133350</xdr:colOff>
      <xdr:row>80</xdr:row>
      <xdr:rowOff>108234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118411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9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131552</xdr:rowOff>
    </xdr:from>
    <xdr:to>
      <xdr:col>11</xdr:col>
      <xdr:colOff>82550</xdr:colOff>
      <xdr:row>80</xdr:row>
      <xdr:rowOff>61702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7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71879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4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127412</xdr:rowOff>
    </xdr:from>
    <xdr:to>
      <xdr:col>7</xdr:col>
      <xdr:colOff>31750</xdr:colOff>
      <xdr:row>80</xdr:row>
      <xdr:rowOff>57562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67739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4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国家公務員に準じた給与改定の実施など給与の適正化を図ってきたことからほぼ類似団体平均と同様に推移していたが、経験年数階層内における職員の分布が変わり、その平均給料月額が上昇したこと等により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年度から令和元年度までは類似団体平均を上回っていた。令和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類似団体と同水準となったため、今後も</a:t>
          </a:r>
          <a:r>
            <a:rPr kumimoji="1" lang="ja-JP" altLang="en-US" sz="1100">
              <a:solidFill>
                <a:schemeClr val="dk1"/>
              </a:solidFill>
              <a:effectLst/>
              <a:latin typeface="+mn-lt"/>
              <a:ea typeface="+mn-ea"/>
              <a:cs typeface="+mn-cs"/>
            </a:rPr>
            <a:t>近</a:t>
          </a:r>
          <a:r>
            <a:rPr kumimoji="1" lang="ja-JP" altLang="ja-JP" sz="1100">
              <a:solidFill>
                <a:schemeClr val="dk1"/>
              </a:solidFill>
              <a:effectLst/>
              <a:latin typeface="+mn-lt"/>
              <a:ea typeface="+mn-ea"/>
              <a:cs typeface="+mn-cs"/>
            </a:rPr>
            <a:t>隣市町村や類似団体等の指数と均衡を保つよう給与水準の適正化を図っていく。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84</xdr:row>
      <xdr:rowOff>142875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4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84</xdr:row>
      <xdr:rowOff>162984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446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112184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5647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112184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108602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人口千人あたりの職員数は</a:t>
          </a:r>
          <a:r>
            <a:rPr kumimoji="1" lang="en-US" altLang="ja-JP" sz="1100">
              <a:solidFill>
                <a:schemeClr val="dk1"/>
              </a:solidFill>
              <a:effectLst/>
              <a:latin typeface="+mn-lt"/>
              <a:ea typeface="+mn-ea"/>
              <a:cs typeface="+mn-cs"/>
            </a:rPr>
            <a:t>10.04</a:t>
          </a:r>
          <a:r>
            <a:rPr kumimoji="1" lang="ja-JP" altLang="ja-JP" sz="1100">
              <a:solidFill>
                <a:schemeClr val="dk1"/>
              </a:solidFill>
              <a:effectLst/>
              <a:latin typeface="+mn-lt"/>
              <a:ea typeface="+mn-ea"/>
              <a:cs typeface="+mn-cs"/>
            </a:rPr>
            <a:t>人で類似団体平均を下回っているが、</a:t>
          </a:r>
          <a:r>
            <a:rPr kumimoji="1" lang="ja-JP" altLang="en-US" sz="1100">
              <a:solidFill>
                <a:schemeClr val="dk1"/>
              </a:solidFill>
              <a:effectLst/>
              <a:latin typeface="+mn-lt"/>
              <a:ea typeface="+mn-ea"/>
              <a:cs typeface="+mn-cs"/>
            </a:rPr>
            <a:t>全国平均や長野県平均と比較すると多い傾向にある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今後、行政事務の質を維持、向上し、多様化する住民の要求へ対応し、住民の福祉の増進を図るために、事務の効率化・合理化を図り、適切な定員管理に努める。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98594</xdr:rowOff>
    </xdr:from>
    <xdr:to>
      <xdr:col>81</xdr:col>
      <xdr:colOff>44450</xdr:colOff>
      <xdr:row>60</xdr:row>
      <xdr:rowOff>109051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85594"/>
          <a:ext cx="8382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98594</xdr:rowOff>
    </xdr:from>
    <xdr:to>
      <xdr:col>77</xdr:col>
      <xdr:colOff>44450</xdr:colOff>
      <xdr:row>60</xdr:row>
      <xdr:rowOff>123529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385594"/>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69638</xdr:rowOff>
    </xdr:from>
    <xdr:to>
      <xdr:col>72</xdr:col>
      <xdr:colOff>203200</xdr:colOff>
      <xdr:row>60</xdr:row>
      <xdr:rowOff>123529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356638"/>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63204</xdr:rowOff>
    </xdr:from>
    <xdr:to>
      <xdr:col>68</xdr:col>
      <xdr:colOff>152400</xdr:colOff>
      <xdr:row>60</xdr:row>
      <xdr:rowOff>69638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50204"/>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58251</xdr:rowOff>
    </xdr:from>
    <xdr:to>
      <xdr:col>81</xdr:col>
      <xdr:colOff>95250</xdr:colOff>
      <xdr:row>60</xdr:row>
      <xdr:rowOff>159851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74778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47794</xdr:rowOff>
    </xdr:from>
    <xdr:to>
      <xdr:col>77</xdr:col>
      <xdr:colOff>95250</xdr:colOff>
      <xdr:row>60</xdr:row>
      <xdr:rowOff>149394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159571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03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72729</xdr:rowOff>
    </xdr:from>
    <xdr:to>
      <xdr:col>73</xdr:col>
      <xdr:colOff>44450</xdr:colOff>
      <xdr:row>61</xdr:row>
      <xdr:rowOff>2879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13056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2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18838</xdr:rowOff>
    </xdr:from>
    <xdr:to>
      <xdr:col>68</xdr:col>
      <xdr:colOff>203200</xdr:colOff>
      <xdr:row>60</xdr:row>
      <xdr:rowOff>120438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130615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12404</xdr:rowOff>
    </xdr:from>
    <xdr:to>
      <xdr:col>64</xdr:col>
      <xdr:colOff>152400</xdr:colOff>
      <xdr:row>60</xdr:row>
      <xdr:rowOff>114004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124181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過去（平成</a:t>
          </a:r>
          <a:r>
            <a:rPr kumimoji="1" lang="en-US" altLang="ja-JP" sz="1100">
              <a:solidFill>
                <a:schemeClr val="dk1"/>
              </a:solidFill>
              <a:effectLst/>
              <a:latin typeface="+mn-lt"/>
              <a:ea typeface="+mn-ea"/>
              <a:cs typeface="+mn-cs"/>
            </a:rPr>
            <a:t>18.19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％を超え地方債許可団体へ移行したが、平成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％に減少し地方債協議団体へ戻</a:t>
          </a:r>
          <a:r>
            <a:rPr kumimoji="1" lang="ja-JP" altLang="en-US" sz="1100">
              <a:solidFill>
                <a:schemeClr val="dk1"/>
              </a:solidFill>
              <a:effectLst/>
              <a:latin typeface="+mn-lt"/>
              <a:ea typeface="+mn-ea"/>
              <a:cs typeface="+mn-cs"/>
            </a:rPr>
            <a:t>った。その後良好な数値を維持していたが</a:t>
          </a:r>
          <a:r>
            <a:rPr kumimoji="1" lang="ja-JP" altLang="ja-JP" sz="1100">
              <a:solidFill>
                <a:schemeClr val="dk1"/>
              </a:solidFill>
              <a:effectLst/>
              <a:latin typeface="+mn-lt"/>
              <a:ea typeface="+mn-ea"/>
              <a:cs typeface="+mn-cs"/>
            </a:rPr>
            <a:t>、近年の大型事業の実施により実質公債費比率が上昇傾向にあ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今後数年間にわた</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更に上昇することが予想される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地方債発行の抑制や繰上償還の活用、また、</a:t>
          </a:r>
          <a:r>
            <a:rPr kumimoji="1" lang="ja-JP" altLang="ja-JP" sz="1100">
              <a:solidFill>
                <a:schemeClr val="dk1"/>
              </a:solidFill>
              <a:effectLst/>
              <a:latin typeface="+mn-lt"/>
              <a:ea typeface="+mn-ea"/>
              <a:cs typeface="+mn-cs"/>
            </a:rPr>
            <a:t>町の総合計画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実施計画に沿った選択と集中によ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世代負担のバランスを保った健全な財政運営に努める。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56642</xdr:rowOff>
    </xdr:from>
    <xdr:to>
      <xdr:col>81</xdr:col>
      <xdr:colOff>44450</xdr:colOff>
      <xdr:row>43</xdr:row>
      <xdr:rowOff>104902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289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27686</xdr:rowOff>
    </xdr:from>
    <xdr:to>
      <xdr:col>77</xdr:col>
      <xdr:colOff>44450</xdr:colOff>
      <xdr:row>43</xdr:row>
      <xdr:rowOff>56642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4000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43</xdr:row>
      <xdr:rowOff>27686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26490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42</xdr:row>
      <xdr:rowOff>64008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11047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54102</xdr:rowOff>
    </xdr:from>
    <xdr:to>
      <xdr:col>81</xdr:col>
      <xdr:colOff>95250</xdr:colOff>
      <xdr:row>43</xdr:row>
      <xdr:rowOff>155702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26179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9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5842</xdr:rowOff>
    </xdr:from>
    <xdr:to>
      <xdr:col>77</xdr:col>
      <xdr:colOff>95250</xdr:colOff>
      <xdr:row>43</xdr:row>
      <xdr:rowOff>107442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92219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6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148336</xdr:rowOff>
    </xdr:from>
    <xdr:to>
      <xdr:col>73</xdr:col>
      <xdr:colOff>44450</xdr:colOff>
      <xdr:row>43</xdr:row>
      <xdr:rowOff>78486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63263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13208</xdr:rowOff>
    </xdr:from>
    <xdr:to>
      <xdr:col>68</xdr:col>
      <xdr:colOff>203200</xdr:colOff>
      <xdr:row>42</xdr:row>
      <xdr:rowOff>114808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将来負担比率は数値なしとなり、類似団体平均を下回っている。これは、一般会計地方債現在高、公営企業債等繰入見込額など将来負担額を充当可能基金など充当可能財源等が上回っているためである。</a:t>
          </a:r>
          <a:endParaRPr lang="ja-JP" altLang="ja-JP" sz="1400">
            <a:effectLst/>
          </a:endParaRPr>
        </a:p>
        <a:p>
          <a:r>
            <a:rPr kumimoji="1" lang="ja-JP" altLang="ja-JP" sz="1100">
              <a:solidFill>
                <a:schemeClr val="dk1"/>
              </a:solidFill>
              <a:effectLst/>
              <a:latin typeface="+mn-lt"/>
              <a:ea typeface="+mn-ea"/>
              <a:cs typeface="+mn-cs"/>
            </a:rPr>
            <a:t>　今後も、町の総合計画実施計画に沿った選択と集中による事業の厳選、新規事業の抑制を図り、世代間負担のバランスを保った健全な財政運営に努める。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60" name="テキスト ボックス 459">
          <a:extLst>
            <a:ext uri="{FF2B5EF4-FFF2-40B4-BE49-F238E27FC236}">
              <a16:creationId xmlns:a16="http://schemas.microsoft.com/office/drawing/2014/main" id="{BF3DDFA0-3B08-4E9E-BCD6-F250905DF1CA}"/>
            </a:ext>
          </a:extLst>
        </xdr:cNvPr>
        <xdr:cNvSpPr txBox="1"/>
      </xdr:nvSpPr>
      <xdr:spPr>
        <a:xfrm>
          <a:off x="762000"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9,557
9,446
40.16
5,498,869
5,415,377
57,919
3,619,871
4,979,449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会計年度任用職員制度が始まったことにより、人件費が増額し、類似団体平均と同程度となっている。住民ニーズの多様化に応え行政サービスの質の向上を目指すうえで業務量に応じた適正な職員配置に取り組み、事務の効率化・合理化を図り、人件費関係経費全体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06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32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35</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72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7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163830</xdr:rowOff>
    </xdr:from>
    <xdr:to>
      <xdr:col>11</xdr:col>
      <xdr:colOff>60325</xdr:colOff>
      <xdr:row>34</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物件費の経常収支比率は過去からの推移で常に類似団体平均を下回っている。特に、令和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は会計年度任用職員制度が始まったことにより、臨時職員賃金が人件費へ移行したことにより、更に物件費に比率は減少した。</a:t>
          </a:r>
          <a:endParaRPr lang="ja-JP" altLang="ja-JP" sz="1400">
            <a:effectLst/>
          </a:endParaRPr>
        </a:p>
        <a:p>
          <a:r>
            <a:rPr kumimoji="1" lang="ja-JP" altLang="ja-JP" sz="1100">
              <a:solidFill>
                <a:schemeClr val="dk1"/>
              </a:solidFill>
              <a:effectLst/>
              <a:latin typeface="+mn-lt"/>
              <a:ea typeface="+mn-ea"/>
              <a:cs typeface="+mn-cs"/>
            </a:rPr>
            <a:t>　今後も事務事業評価により費用対効果を検証しながら経常的経費の削減に努める。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421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149860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93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16</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79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119634</xdr:rowOff>
    </xdr:from>
    <xdr:to>
      <xdr:col>82</xdr:col>
      <xdr:colOff>158750</xdr:colOff>
      <xdr:row>16</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136161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介護給付訓練等給付、福祉医療給付（医療費助成）及び児童手当などの充実により扶助費は年々増加傾向</a:t>
          </a:r>
          <a:r>
            <a:rPr kumimoji="1" lang="ja-JP" altLang="en-US" sz="1100">
              <a:solidFill>
                <a:schemeClr val="dk1"/>
              </a:solidFill>
              <a:effectLst/>
              <a:latin typeface="+mn-lt"/>
              <a:ea typeface="+mn-ea"/>
              <a:cs typeface="+mn-cs"/>
            </a:rPr>
            <a:t>にあり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類似団体平均と同水準を保っていたが、平成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少し下回っている。今後も類似団体等と同水準を維持できるよう努めていく。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80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下水道事業会計が法適化したことにより、支出科目が繰出金から補助費等へ移行し、その結果、その他における比率は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年度も</a:t>
          </a:r>
          <a:r>
            <a:rPr kumimoji="1" lang="ja-JP" altLang="ja-JP" sz="1100">
              <a:solidFill>
                <a:schemeClr val="dk1"/>
              </a:solidFill>
              <a:effectLst/>
              <a:latin typeface="+mn-lt"/>
              <a:ea typeface="+mn-ea"/>
              <a:cs typeface="+mn-cs"/>
            </a:rPr>
            <a:t>類似団体平均を下回っ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。今後も類似団体平均と同程度を維持てきるよう、繰出金の抑制に図っていきたい。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168148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504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61</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769348"/>
          <a:ext cx="889000" cy="7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67564</xdr:rowOff>
    </xdr:from>
    <xdr:to>
      <xdr:col>73</xdr:col>
      <xdr:colOff>180975</xdr:colOff>
      <xdr:row>61</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3545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49276</xdr:rowOff>
    </xdr:from>
    <xdr:to>
      <xdr:col>69</xdr:col>
      <xdr:colOff>92075</xdr:colOff>
      <xdr:row>60</xdr:row>
      <xdr:rowOff>67564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336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15003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117348</xdr:rowOff>
    </xdr:from>
    <xdr:to>
      <xdr:col>78</xdr:col>
      <xdr:colOff>120650</xdr:colOff>
      <xdr:row>57</xdr:row>
      <xdr:rowOff>47498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57675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16764</xdr:rowOff>
    </xdr:from>
    <xdr:to>
      <xdr:col>69</xdr:col>
      <xdr:colOff>142875</xdr:colOff>
      <xdr:row>60</xdr:row>
      <xdr:rowOff>118364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3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103141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169926</xdr:rowOff>
    </xdr:from>
    <xdr:to>
      <xdr:col>65</xdr:col>
      <xdr:colOff>53975</xdr:colOff>
      <xdr:row>60</xdr:row>
      <xdr:rowOff>100076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84853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7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年度も</a:t>
          </a:r>
          <a:r>
            <a:rPr kumimoji="1" lang="ja-JP" altLang="ja-JP" sz="1100">
              <a:solidFill>
                <a:schemeClr val="dk1"/>
              </a:solidFill>
              <a:effectLst/>
              <a:latin typeface="+mn-lt"/>
              <a:ea typeface="+mn-ea"/>
              <a:cs typeface="+mn-cs"/>
            </a:rPr>
            <a:t>補助費等は経常収支比率</a:t>
          </a:r>
          <a:r>
            <a:rPr kumimoji="1" lang="en-US" altLang="ja-JP" sz="1100">
              <a:solidFill>
                <a:schemeClr val="dk1"/>
              </a:solidFill>
              <a:effectLst/>
              <a:latin typeface="+mn-lt"/>
              <a:ea typeface="+mn-ea"/>
              <a:cs typeface="+mn-cs"/>
            </a:rPr>
            <a:t>19.4</a:t>
          </a:r>
          <a:r>
            <a:rPr kumimoji="1" lang="ja-JP" altLang="ja-JP" sz="1100">
              <a:solidFill>
                <a:schemeClr val="dk1"/>
              </a:solidFill>
              <a:effectLst/>
              <a:latin typeface="+mn-lt"/>
              <a:ea typeface="+mn-ea"/>
              <a:cs typeface="+mn-cs"/>
            </a:rPr>
            <a:t>％と類似団体平均を上回った。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下水道事業会計が法適化したことにより、繰出金から補助費等へ移行したこと、北アルプス広域連合などに対する一部事務組合負担金の増加のほか、民生費、農林水産業費の補助金等が増加しており、町単独の補助交付金は終期目標を定め、目標を達成したものは廃止や見直し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38</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6146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131572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46379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120142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997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56134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80772</xdr:rowOff>
    </xdr:from>
    <xdr:to>
      <xdr:col>78</xdr:col>
      <xdr:colOff>120650</xdr:colOff>
      <xdr:row>39</xdr:row>
      <xdr:rowOff>10922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167149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117111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年度に公的資金補償金免除繰上償還制度を活用して高利率の地方債の借換等による償還利子の軽減を図ったことにより、近年は類似団体平均を下回っていた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社会資本整備総合交付金事業やほ場整備事業等の元利償還が始まり、令和元年度は</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％と類似団体を上回ってしまった</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年ぶりに類似団体を下回った。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、繰上償還の検討や、事業の厳選、新規事業の抑制を図り、世代間負担のバランスを保つよう努める。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153670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1000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76</xdr:row>
      <xdr:rowOff>157480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381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107950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30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17797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類似団体平均と同水準を保っているが、依然高い傾向にある。</a:t>
          </a:r>
          <a:r>
            <a:rPr kumimoji="1" lang="ja-JP" altLang="ja-JP" sz="1100">
              <a:solidFill>
                <a:schemeClr val="dk1"/>
              </a:solidFill>
              <a:effectLst/>
              <a:latin typeface="+mn-lt"/>
              <a:ea typeface="+mn-ea"/>
              <a:cs typeface="+mn-cs"/>
            </a:rPr>
            <a:t>事務の効率化・合理化、効果の薄い事業の廃止・縮減を検討し、経常経費の抑制、財政の硬直化を防ぐよう努める。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77</xdr:row>
      <xdr:rowOff>134620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2672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134620</xdr:rowOff>
    </xdr:from>
    <xdr:to>
      <xdr:col>78</xdr:col>
      <xdr:colOff>69850</xdr:colOff>
      <xdr:row>78</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362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78</xdr:row>
      <xdr:rowOff>39370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1435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xdr:rowOff>
    </xdr:from>
    <xdr:to>
      <xdr:col>69</xdr:col>
      <xdr:colOff>92075</xdr:colOff>
      <xdr:row>77</xdr:row>
      <xdr:rowOff>16511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14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62247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83820</xdr:rowOff>
    </xdr:from>
    <xdr:to>
      <xdr:col>78</xdr:col>
      <xdr:colOff>120650</xdr:colOff>
      <xdr:row>78</xdr:row>
      <xdr:rowOff>13970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24147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5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160020</xdr:rowOff>
    </xdr:from>
    <xdr:to>
      <xdr:col>74</xdr:col>
      <xdr:colOff>31750</xdr:colOff>
      <xdr:row>78</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100347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73677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77487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74491</xdr:rowOff>
    </xdr:from>
    <xdr:to>
      <xdr:col>29</xdr:col>
      <xdr:colOff>127000</xdr:colOff>
      <xdr:row>17</xdr:row>
      <xdr:rowOff>106617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36766"/>
          <a:ext cx="647700" cy="3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20320</xdr:rowOff>
    </xdr:from>
    <xdr:to>
      <xdr:col>26</xdr:col>
      <xdr:colOff>50800</xdr:colOff>
      <xdr:row>17</xdr:row>
      <xdr:rowOff>106617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82595"/>
          <a:ext cx="698500" cy="86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20320</xdr:rowOff>
    </xdr:from>
    <xdr:to>
      <xdr:col>22</xdr:col>
      <xdr:colOff>114300</xdr:colOff>
      <xdr:row>17</xdr:row>
      <xdr:rowOff>155781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2595"/>
          <a:ext cx="698500" cy="13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150416</xdr:rowOff>
    </xdr:from>
    <xdr:to>
      <xdr:col>18</xdr:col>
      <xdr:colOff>177800</xdr:colOff>
      <xdr:row>17</xdr:row>
      <xdr:rowOff>155781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12691"/>
          <a:ext cx="698500" cy="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23691</xdr:rowOff>
    </xdr:from>
    <xdr:to>
      <xdr:col>29</xdr:col>
      <xdr:colOff>177800</xdr:colOff>
      <xdr:row>17</xdr:row>
      <xdr:rowOff>125291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8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167218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5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55817</xdr:rowOff>
    </xdr:from>
    <xdr:to>
      <xdr:col>26</xdr:col>
      <xdr:colOff>101600</xdr:colOff>
      <xdr:row>17</xdr:row>
      <xdr:rowOff>157417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142194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0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140970</xdr:rowOff>
    </xdr:from>
    <xdr:to>
      <xdr:col>22</xdr:col>
      <xdr:colOff>165100</xdr:colOff>
      <xdr:row>17</xdr:row>
      <xdr:rowOff>71120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55897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1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104981</xdr:rowOff>
    </xdr:from>
    <xdr:to>
      <xdr:col>19</xdr:col>
      <xdr:colOff>38100</xdr:colOff>
      <xdr:row>18</xdr:row>
      <xdr:rowOff>35131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19908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5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99616</xdr:rowOff>
    </xdr:from>
    <xdr:to>
      <xdr:col>15</xdr:col>
      <xdr:colOff>101600</xdr:colOff>
      <xdr:row>18</xdr:row>
      <xdr:rowOff>29766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14543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249606</xdr:rowOff>
    </xdr:from>
    <xdr:to>
      <xdr:col>29</xdr:col>
      <xdr:colOff>127000</xdr:colOff>
      <xdr:row>35</xdr:row>
      <xdr:rowOff>260445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59956"/>
          <a:ext cx="647700" cy="10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212134</xdr:rowOff>
    </xdr:from>
    <xdr:to>
      <xdr:col>26</xdr:col>
      <xdr:colOff>50800</xdr:colOff>
      <xdr:row>35</xdr:row>
      <xdr:rowOff>249606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22484"/>
          <a:ext cx="698500" cy="3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212134</xdr:rowOff>
    </xdr:from>
    <xdr:to>
      <xdr:col>22</xdr:col>
      <xdr:colOff>114300</xdr:colOff>
      <xdr:row>36</xdr:row>
      <xdr:rowOff>91834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22484"/>
          <a:ext cx="698500" cy="222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15767</xdr:rowOff>
    </xdr:from>
    <xdr:to>
      <xdr:col>18</xdr:col>
      <xdr:colOff>177800</xdr:colOff>
      <xdr:row>36</xdr:row>
      <xdr:rowOff>91834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69017"/>
          <a:ext cx="698500" cy="76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209645</xdr:rowOff>
    </xdr:from>
    <xdr:to>
      <xdr:col>29</xdr:col>
      <xdr:colOff>177800</xdr:colOff>
      <xdr:row>35</xdr:row>
      <xdr:rowOff>311245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1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54722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198806</xdr:rowOff>
    </xdr:from>
    <xdr:to>
      <xdr:col>26</xdr:col>
      <xdr:colOff>101600</xdr:colOff>
      <xdr:row>35</xdr:row>
      <xdr:rowOff>300406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09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310583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7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161334</xdr:rowOff>
    </xdr:from>
    <xdr:to>
      <xdr:col>22</xdr:col>
      <xdr:colOff>165100</xdr:colOff>
      <xdr:row>35</xdr:row>
      <xdr:rowOff>262934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71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273111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4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41034</xdr:rowOff>
    </xdr:from>
    <xdr:to>
      <xdr:col>19</xdr:col>
      <xdr:colOff>38100</xdr:colOff>
      <xdr:row>36</xdr:row>
      <xdr:rowOff>142634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9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127411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8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307867</xdr:rowOff>
    </xdr:from>
    <xdr:to>
      <xdr:col>15</xdr:col>
      <xdr:colOff>101600</xdr:colOff>
      <xdr:row>36</xdr:row>
      <xdr:rowOff>66567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18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76744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8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9,557
9,446
40.16
5,498,869
5,415,377
57,919
3,619,871
4,979,449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123896</xdr:rowOff>
    </xdr:from>
    <xdr:to>
      <xdr:col>24</xdr:col>
      <xdr:colOff>63500</xdr:colOff>
      <xdr:row>37</xdr:row>
      <xdr:rowOff>4719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6096"/>
          <a:ext cx="8382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4719</xdr:rowOff>
    </xdr:from>
    <xdr:to>
      <xdr:col>19</xdr:col>
      <xdr:colOff>177800</xdr:colOff>
      <xdr:row>38</xdr:row>
      <xdr:rowOff>40518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48369"/>
          <a:ext cx="889000" cy="20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40518</xdr:rowOff>
    </xdr:from>
    <xdr:to>
      <xdr:col>15</xdr:col>
      <xdr:colOff>50800</xdr:colOff>
      <xdr:row>38</xdr:row>
      <xdr:rowOff>100975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55618"/>
          <a:ext cx="889000" cy="6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93782</xdr:rowOff>
    </xdr:from>
    <xdr:to>
      <xdr:col>10</xdr:col>
      <xdr:colOff>114300</xdr:colOff>
      <xdr:row>38</xdr:row>
      <xdr:rowOff>100975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08882"/>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73096</xdr:rowOff>
    </xdr:from>
    <xdr:to>
      <xdr:col>24</xdr:col>
      <xdr:colOff>114300</xdr:colOff>
      <xdr:row>37</xdr:row>
      <xdr:rowOff>3246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51523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125369</xdr:rowOff>
    </xdr:from>
    <xdr:to>
      <xdr:col>20</xdr:col>
      <xdr:colOff>38100</xdr:colOff>
      <xdr:row>37</xdr:row>
      <xdr:rowOff>55519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9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46646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9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161168</xdr:rowOff>
    </xdr:from>
    <xdr:to>
      <xdr:col>15</xdr:col>
      <xdr:colOff>101600</xdr:colOff>
      <xdr:row>38</xdr:row>
      <xdr:rowOff>91318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82445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50175</xdr:rowOff>
    </xdr:from>
    <xdr:to>
      <xdr:col>10</xdr:col>
      <xdr:colOff>165100</xdr:colOff>
      <xdr:row>38</xdr:row>
      <xdr:rowOff>151775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142902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42982</xdr:rowOff>
    </xdr:from>
    <xdr:to>
      <xdr:col>6</xdr:col>
      <xdr:colOff>38100</xdr:colOff>
      <xdr:row>38</xdr:row>
      <xdr:rowOff>144582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135709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84074</xdr:rowOff>
    </xdr:from>
    <xdr:to>
      <xdr:col>24</xdr:col>
      <xdr:colOff>63500</xdr:colOff>
      <xdr:row>58</xdr:row>
      <xdr:rowOff>84152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28174"/>
          <a:ext cx="8382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33742</xdr:rowOff>
    </xdr:from>
    <xdr:to>
      <xdr:col>19</xdr:col>
      <xdr:colOff>177800</xdr:colOff>
      <xdr:row>58</xdr:row>
      <xdr:rowOff>84152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77842"/>
          <a:ext cx="889000" cy="5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33742</xdr:rowOff>
    </xdr:from>
    <xdr:to>
      <xdr:col>15</xdr:col>
      <xdr:colOff>50800</xdr:colOff>
      <xdr:row>58</xdr:row>
      <xdr:rowOff>44454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77842"/>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44454</xdr:rowOff>
    </xdr:from>
    <xdr:to>
      <xdr:col>10</xdr:col>
      <xdr:colOff>114300</xdr:colOff>
      <xdr:row>58</xdr:row>
      <xdr:rowOff>47197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8855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33274</xdr:rowOff>
    </xdr:from>
    <xdr:to>
      <xdr:col>24</xdr:col>
      <xdr:colOff>114300</xdr:colOff>
      <xdr:row>58</xdr:row>
      <xdr:rowOff>134874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119651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33352</xdr:rowOff>
    </xdr:from>
    <xdr:to>
      <xdr:col>20</xdr:col>
      <xdr:colOff>38100</xdr:colOff>
      <xdr:row>58</xdr:row>
      <xdr:rowOff>134952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7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126079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7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154392</xdr:rowOff>
    </xdr:from>
    <xdr:to>
      <xdr:col>15</xdr:col>
      <xdr:colOff>101600</xdr:colOff>
      <xdr:row>58</xdr:row>
      <xdr:rowOff>84542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75669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1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165104</xdr:rowOff>
    </xdr:from>
    <xdr:to>
      <xdr:col>10</xdr:col>
      <xdr:colOff>165100</xdr:colOff>
      <xdr:row>58</xdr:row>
      <xdr:rowOff>95254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86381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167847</xdr:rowOff>
    </xdr:from>
    <xdr:to>
      <xdr:col>6</xdr:col>
      <xdr:colOff>38100</xdr:colOff>
      <xdr:row>58</xdr:row>
      <xdr:rowOff>97997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89124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3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147929</xdr:rowOff>
    </xdr:from>
    <xdr:to>
      <xdr:col>24</xdr:col>
      <xdr:colOff>63500</xdr:colOff>
      <xdr:row>78</xdr:row>
      <xdr:rowOff>155093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21029"/>
          <a:ext cx="8382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116593</xdr:rowOff>
    </xdr:from>
    <xdr:to>
      <xdr:col>19</xdr:col>
      <xdr:colOff>177800</xdr:colOff>
      <xdr:row>78</xdr:row>
      <xdr:rowOff>147929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89693"/>
          <a:ext cx="889000" cy="3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110268</xdr:rowOff>
    </xdr:from>
    <xdr:to>
      <xdr:col>15</xdr:col>
      <xdr:colOff>50800</xdr:colOff>
      <xdr:row>78</xdr:row>
      <xdr:rowOff>116593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83368"/>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110268</xdr:rowOff>
    </xdr:from>
    <xdr:to>
      <xdr:col>10</xdr:col>
      <xdr:colOff>114300</xdr:colOff>
      <xdr:row>78</xdr:row>
      <xdr:rowOff>126955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83368"/>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104293</xdr:rowOff>
    </xdr:from>
    <xdr:to>
      <xdr:col>24</xdr:col>
      <xdr:colOff>114300</xdr:colOff>
      <xdr:row>79</xdr:row>
      <xdr:rowOff>34443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19220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97129</xdr:rowOff>
    </xdr:from>
    <xdr:to>
      <xdr:col>20</xdr:col>
      <xdr:colOff>38100</xdr:colOff>
      <xdr:row>79</xdr:row>
      <xdr:rowOff>27279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18406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65793</xdr:rowOff>
    </xdr:from>
    <xdr:to>
      <xdr:col>15</xdr:col>
      <xdr:colOff>101600</xdr:colOff>
      <xdr:row>78</xdr:row>
      <xdr:rowOff>167393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158520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3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59468</xdr:rowOff>
    </xdr:from>
    <xdr:to>
      <xdr:col>10</xdr:col>
      <xdr:colOff>165100</xdr:colOff>
      <xdr:row>78</xdr:row>
      <xdr:rowOff>161068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152195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76155</xdr:rowOff>
    </xdr:from>
    <xdr:to>
      <xdr:col>6</xdr:col>
      <xdr:colOff>38100</xdr:colOff>
      <xdr:row>79</xdr:row>
      <xdr:rowOff>6305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168882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162331</xdr:rowOff>
    </xdr:from>
    <xdr:to>
      <xdr:col>24</xdr:col>
      <xdr:colOff>63500</xdr:colOff>
      <xdr:row>98</xdr:row>
      <xdr:rowOff>73754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21531"/>
          <a:ext cx="838200" cy="25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73754</xdr:rowOff>
    </xdr:from>
    <xdr:to>
      <xdr:col>19</xdr:col>
      <xdr:colOff>177800</xdr:colOff>
      <xdr:row>98</xdr:row>
      <xdr:rowOff>98225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75854"/>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92303</xdr:rowOff>
    </xdr:from>
    <xdr:to>
      <xdr:col>15</xdr:col>
      <xdr:colOff>50800</xdr:colOff>
      <xdr:row>98</xdr:row>
      <xdr:rowOff>98225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894403"/>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92303</xdr:rowOff>
    </xdr:from>
    <xdr:to>
      <xdr:col>10</xdr:col>
      <xdr:colOff>114300</xdr:colOff>
      <xdr:row>98</xdr:row>
      <xdr:rowOff>94633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94403"/>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111531</xdr:rowOff>
    </xdr:from>
    <xdr:to>
      <xdr:col>24</xdr:col>
      <xdr:colOff>114300</xdr:colOff>
      <xdr:row>97</xdr:row>
      <xdr:rowOff>41681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89958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4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22954</xdr:rowOff>
    </xdr:from>
    <xdr:to>
      <xdr:col>20</xdr:col>
      <xdr:colOff>38100</xdr:colOff>
      <xdr:row>98</xdr:row>
      <xdr:rowOff>124554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2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115681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1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47425</xdr:rowOff>
    </xdr:from>
    <xdr:to>
      <xdr:col>15</xdr:col>
      <xdr:colOff>101600</xdr:colOff>
      <xdr:row>98</xdr:row>
      <xdr:rowOff>149025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140152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4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41503</xdr:rowOff>
    </xdr:from>
    <xdr:to>
      <xdr:col>10</xdr:col>
      <xdr:colOff>165100</xdr:colOff>
      <xdr:row>98</xdr:row>
      <xdr:rowOff>143103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134230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3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43833</xdr:rowOff>
    </xdr:from>
    <xdr:to>
      <xdr:col>6</xdr:col>
      <xdr:colOff>38100</xdr:colOff>
      <xdr:row>98</xdr:row>
      <xdr:rowOff>145433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136560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3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67413</xdr:rowOff>
    </xdr:from>
    <xdr:to>
      <xdr:col>55</xdr:col>
      <xdr:colOff>0</xdr:colOff>
      <xdr:row>37</xdr:row>
      <xdr:rowOff>6243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725263"/>
          <a:ext cx="838200" cy="62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67413</xdr:rowOff>
    </xdr:from>
    <xdr:to>
      <xdr:col>50</xdr:col>
      <xdr:colOff>114300</xdr:colOff>
      <xdr:row>37</xdr:row>
      <xdr:rowOff>32052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725263"/>
          <a:ext cx="889000" cy="65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32052</xdr:rowOff>
    </xdr:from>
    <xdr:to>
      <xdr:col>45</xdr:col>
      <xdr:colOff>177800</xdr:colOff>
      <xdr:row>37</xdr:row>
      <xdr:rowOff>115850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75702"/>
          <a:ext cx="8890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112165</xdr:rowOff>
    </xdr:from>
    <xdr:to>
      <xdr:col>41</xdr:col>
      <xdr:colOff>50800</xdr:colOff>
      <xdr:row>37</xdr:row>
      <xdr:rowOff>115850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55815"/>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126893</xdr:rowOff>
    </xdr:from>
    <xdr:to>
      <xdr:col>55</xdr:col>
      <xdr:colOff>50800</xdr:colOff>
      <xdr:row>37</xdr:row>
      <xdr:rowOff>57043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105320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7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16613</xdr:rowOff>
    </xdr:from>
    <xdr:to>
      <xdr:col>50</xdr:col>
      <xdr:colOff>165100</xdr:colOff>
      <xdr:row>33</xdr:row>
      <xdr:rowOff>118213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67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134740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44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152702</xdr:rowOff>
    </xdr:from>
    <xdr:to>
      <xdr:col>46</xdr:col>
      <xdr:colOff>38100</xdr:colOff>
      <xdr:row>37</xdr:row>
      <xdr:rowOff>82852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2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73979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1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65050</xdr:rowOff>
    </xdr:from>
    <xdr:to>
      <xdr:col>41</xdr:col>
      <xdr:colOff>101600</xdr:colOff>
      <xdr:row>37</xdr:row>
      <xdr:rowOff>166650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157777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0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61365</xdr:rowOff>
    </xdr:from>
    <xdr:to>
      <xdr:col>36</xdr:col>
      <xdr:colOff>165100</xdr:colOff>
      <xdr:row>37</xdr:row>
      <xdr:rowOff>162965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154092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9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71626</xdr:rowOff>
    </xdr:from>
    <xdr:to>
      <xdr:col>55</xdr:col>
      <xdr:colOff>0</xdr:colOff>
      <xdr:row>58</xdr:row>
      <xdr:rowOff>151427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15726"/>
          <a:ext cx="838200" cy="7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79215</xdr:rowOff>
    </xdr:from>
    <xdr:to>
      <xdr:col>50</xdr:col>
      <xdr:colOff>114300</xdr:colOff>
      <xdr:row>58</xdr:row>
      <xdr:rowOff>71626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80415"/>
          <a:ext cx="889000" cy="33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79215</xdr:rowOff>
    </xdr:from>
    <xdr:to>
      <xdr:col>45</xdr:col>
      <xdr:colOff>177800</xdr:colOff>
      <xdr:row>56</xdr:row>
      <xdr:rowOff>131526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80415"/>
          <a:ext cx="88900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131526</xdr:rowOff>
    </xdr:from>
    <xdr:to>
      <xdr:col>41</xdr:col>
      <xdr:colOff>50800</xdr:colOff>
      <xdr:row>57</xdr:row>
      <xdr:rowOff>33565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32726"/>
          <a:ext cx="889000" cy="7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100627</xdr:rowOff>
    </xdr:from>
    <xdr:to>
      <xdr:col>55</xdr:col>
      <xdr:colOff>50800</xdr:colOff>
      <xdr:row>59</xdr:row>
      <xdr:rowOff>30777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15554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5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20826</xdr:rowOff>
    </xdr:from>
    <xdr:to>
      <xdr:col>50</xdr:col>
      <xdr:colOff>165100</xdr:colOff>
      <xdr:row>58</xdr:row>
      <xdr:rowOff>122426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113553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5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28415</xdr:rowOff>
    </xdr:from>
    <xdr:to>
      <xdr:col>46</xdr:col>
      <xdr:colOff>38100</xdr:colOff>
      <xdr:row>56</xdr:row>
      <xdr:rowOff>130015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146542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40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80726</xdr:rowOff>
    </xdr:from>
    <xdr:to>
      <xdr:col>41</xdr:col>
      <xdr:colOff>101600</xdr:colOff>
      <xdr:row>57</xdr:row>
      <xdr:rowOff>10876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8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27403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45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154215</xdr:rowOff>
    </xdr:from>
    <xdr:to>
      <xdr:col>36</xdr:col>
      <xdr:colOff>165100</xdr:colOff>
      <xdr:row>57</xdr:row>
      <xdr:rowOff>84365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100892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53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121968</xdr:rowOff>
    </xdr:from>
    <xdr:to>
      <xdr:col>55</xdr:col>
      <xdr:colOff>0</xdr:colOff>
      <xdr:row>79</xdr:row>
      <xdr:rowOff>18267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95068"/>
          <a:ext cx="838200" cy="6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20687</xdr:rowOff>
    </xdr:from>
    <xdr:to>
      <xdr:col>50</xdr:col>
      <xdr:colOff>114300</xdr:colOff>
      <xdr:row>78</xdr:row>
      <xdr:rowOff>121968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22337"/>
          <a:ext cx="889000" cy="27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20687</xdr:rowOff>
    </xdr:from>
    <xdr:to>
      <xdr:col>45</xdr:col>
      <xdr:colOff>177800</xdr:colOff>
      <xdr:row>78</xdr:row>
      <xdr:rowOff>34570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222337"/>
          <a:ext cx="889000" cy="1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34570</xdr:rowOff>
    </xdr:from>
    <xdr:to>
      <xdr:col>41</xdr:col>
      <xdr:colOff>50800</xdr:colOff>
      <xdr:row>78</xdr:row>
      <xdr:rowOff>77201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07670"/>
          <a:ext cx="889000" cy="4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138917</xdr:rowOff>
    </xdr:from>
    <xdr:to>
      <xdr:col>55</xdr:col>
      <xdr:colOff>50800</xdr:colOff>
      <xdr:row>79</xdr:row>
      <xdr:rowOff>69067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1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53844</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71168</xdr:rowOff>
    </xdr:from>
    <xdr:to>
      <xdr:col>50</xdr:col>
      <xdr:colOff>165100</xdr:colOff>
      <xdr:row>79</xdr:row>
      <xdr:rowOff>1318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163895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141337</xdr:rowOff>
    </xdr:from>
    <xdr:to>
      <xdr:col>46</xdr:col>
      <xdr:colOff>38100</xdr:colOff>
      <xdr:row>77</xdr:row>
      <xdr:rowOff>71487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1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88014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9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155220</xdr:rowOff>
    </xdr:from>
    <xdr:to>
      <xdr:col>41</xdr:col>
      <xdr:colOff>101600</xdr:colOff>
      <xdr:row>78</xdr:row>
      <xdr:rowOff>85370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101897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13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26401</xdr:rowOff>
    </xdr:from>
    <xdr:to>
      <xdr:col>36</xdr:col>
      <xdr:colOff>165100</xdr:colOff>
      <xdr:row>78</xdr:row>
      <xdr:rowOff>128001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119128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41073</xdr:rowOff>
    </xdr:from>
    <xdr:to>
      <xdr:col>55</xdr:col>
      <xdr:colOff>0</xdr:colOff>
      <xdr:row>98</xdr:row>
      <xdr:rowOff>62931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843173"/>
          <a:ext cx="838200" cy="2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93107</xdr:rowOff>
    </xdr:from>
    <xdr:to>
      <xdr:col>50</xdr:col>
      <xdr:colOff>114300</xdr:colOff>
      <xdr:row>98</xdr:row>
      <xdr:rowOff>41073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723757"/>
          <a:ext cx="889000" cy="1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140033</xdr:rowOff>
    </xdr:from>
    <xdr:to>
      <xdr:col>45</xdr:col>
      <xdr:colOff>177800</xdr:colOff>
      <xdr:row>97</xdr:row>
      <xdr:rowOff>93107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599233"/>
          <a:ext cx="889000" cy="1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140033</xdr:rowOff>
    </xdr:from>
    <xdr:to>
      <xdr:col>41</xdr:col>
      <xdr:colOff>50800</xdr:colOff>
      <xdr:row>97</xdr:row>
      <xdr:rowOff>4328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599233"/>
          <a:ext cx="889000" cy="3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12131</xdr:rowOff>
    </xdr:from>
    <xdr:to>
      <xdr:col>55</xdr:col>
      <xdr:colOff>50800</xdr:colOff>
      <xdr:row>98</xdr:row>
      <xdr:rowOff>113731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98508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2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161723</xdr:rowOff>
    </xdr:from>
    <xdr:to>
      <xdr:col>50</xdr:col>
      <xdr:colOff>165100</xdr:colOff>
      <xdr:row>98</xdr:row>
      <xdr:rowOff>91873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83000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42307</xdr:rowOff>
    </xdr:from>
    <xdr:to>
      <xdr:col>46</xdr:col>
      <xdr:colOff>38100</xdr:colOff>
      <xdr:row>97</xdr:row>
      <xdr:rowOff>143907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135034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89233</xdr:rowOff>
    </xdr:from>
    <xdr:to>
      <xdr:col>41</xdr:col>
      <xdr:colOff>101600</xdr:colOff>
      <xdr:row>97</xdr:row>
      <xdr:rowOff>19383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35910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3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124978</xdr:rowOff>
    </xdr:from>
    <xdr:to>
      <xdr:col>36</xdr:col>
      <xdr:colOff>165100</xdr:colOff>
      <xdr:row>97</xdr:row>
      <xdr:rowOff>55128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8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71655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35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100033</xdr:rowOff>
    </xdr:from>
    <xdr:to>
      <xdr:col>85</xdr:col>
      <xdr:colOff>127000</xdr:colOff>
      <xdr:row>38</xdr:row>
      <xdr:rowOff>123803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15133"/>
          <a:ext cx="838200" cy="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116607</xdr:rowOff>
    </xdr:from>
    <xdr:to>
      <xdr:col>81</xdr:col>
      <xdr:colOff>50800</xdr:colOff>
      <xdr:row>38</xdr:row>
      <xdr:rowOff>123803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31707"/>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114440</xdr:rowOff>
    </xdr:from>
    <xdr:to>
      <xdr:col>76</xdr:col>
      <xdr:colOff>114300</xdr:colOff>
      <xdr:row>38</xdr:row>
      <xdr:rowOff>116607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29540"/>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114440</xdr:rowOff>
    </xdr:from>
    <xdr:to>
      <xdr:col>71</xdr:col>
      <xdr:colOff>177800</xdr:colOff>
      <xdr:row>38</xdr:row>
      <xdr:rowOff>130890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29540"/>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49233</xdr:rowOff>
    </xdr:from>
    <xdr:to>
      <xdr:col>85</xdr:col>
      <xdr:colOff>177800</xdr:colOff>
      <xdr:row>38</xdr:row>
      <xdr:rowOff>150833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6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73003</xdr:rowOff>
    </xdr:from>
    <xdr:to>
      <xdr:col>81</xdr:col>
      <xdr:colOff>101600</xdr:colOff>
      <xdr:row>39</xdr:row>
      <xdr:rowOff>3153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8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165730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8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65807</xdr:rowOff>
    </xdr:from>
    <xdr:to>
      <xdr:col>76</xdr:col>
      <xdr:colOff>165100</xdr:colOff>
      <xdr:row>38</xdr:row>
      <xdr:rowOff>167407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8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158534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7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63640</xdr:rowOff>
    </xdr:from>
    <xdr:to>
      <xdr:col>72</xdr:col>
      <xdr:colOff>38100</xdr:colOff>
      <xdr:row>38</xdr:row>
      <xdr:rowOff>165240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156367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7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80090</xdr:rowOff>
    </xdr:from>
    <xdr:to>
      <xdr:col>67</xdr:col>
      <xdr:colOff>101600</xdr:colOff>
      <xdr:row>39</xdr:row>
      <xdr:rowOff>10240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8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30941</xdr:rowOff>
    </xdr:from>
    <xdr:to>
      <xdr:col>85</xdr:col>
      <xdr:colOff>127000</xdr:colOff>
      <xdr:row>77</xdr:row>
      <xdr:rowOff>36995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32591"/>
          <a:ext cx="838200" cy="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30941</xdr:rowOff>
    </xdr:from>
    <xdr:to>
      <xdr:col>81</xdr:col>
      <xdr:colOff>50800</xdr:colOff>
      <xdr:row>77</xdr:row>
      <xdr:rowOff>39852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32591"/>
          <a:ext cx="8890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39852</xdr:rowOff>
    </xdr:from>
    <xdr:to>
      <xdr:col>76</xdr:col>
      <xdr:colOff>114300</xdr:colOff>
      <xdr:row>77</xdr:row>
      <xdr:rowOff>67207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41502"/>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67207</xdr:rowOff>
    </xdr:from>
    <xdr:to>
      <xdr:col>71</xdr:col>
      <xdr:colOff>177800</xdr:colOff>
      <xdr:row>77</xdr:row>
      <xdr:rowOff>73789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68857"/>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157645</xdr:rowOff>
    </xdr:from>
    <xdr:to>
      <xdr:col>85</xdr:col>
      <xdr:colOff>177800</xdr:colOff>
      <xdr:row>77</xdr:row>
      <xdr:rowOff>87795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136072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151591</xdr:rowOff>
    </xdr:from>
    <xdr:to>
      <xdr:col>81</xdr:col>
      <xdr:colOff>101600</xdr:colOff>
      <xdr:row>77</xdr:row>
      <xdr:rowOff>81741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72868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7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160502</xdr:rowOff>
    </xdr:from>
    <xdr:to>
      <xdr:col>76</xdr:col>
      <xdr:colOff>165100</xdr:colOff>
      <xdr:row>77</xdr:row>
      <xdr:rowOff>90652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81779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16407</xdr:rowOff>
    </xdr:from>
    <xdr:to>
      <xdr:col>72</xdr:col>
      <xdr:colOff>38100</xdr:colOff>
      <xdr:row>77</xdr:row>
      <xdr:rowOff>118007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109134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22989</xdr:rowOff>
    </xdr:from>
    <xdr:to>
      <xdr:col>67</xdr:col>
      <xdr:colOff>101600</xdr:colOff>
      <xdr:row>77</xdr:row>
      <xdr:rowOff>124589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115716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67176</xdr:rowOff>
    </xdr:from>
    <xdr:to>
      <xdr:col>85</xdr:col>
      <xdr:colOff>127000</xdr:colOff>
      <xdr:row>99</xdr:row>
      <xdr:rowOff>58139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69276"/>
          <a:ext cx="838200" cy="16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58139</xdr:rowOff>
    </xdr:from>
    <xdr:to>
      <xdr:col>81</xdr:col>
      <xdr:colOff>50800</xdr:colOff>
      <xdr:row>99</xdr:row>
      <xdr:rowOff>77432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31689"/>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77432</xdr:rowOff>
    </xdr:from>
    <xdr:to>
      <xdr:col>76</xdr:col>
      <xdr:colOff>114300</xdr:colOff>
      <xdr:row>99</xdr:row>
      <xdr:rowOff>82831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50982"/>
          <a:ext cx="889000" cy="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82831</xdr:rowOff>
    </xdr:from>
    <xdr:to>
      <xdr:col>71</xdr:col>
      <xdr:colOff>177800</xdr:colOff>
      <xdr:row>99</xdr:row>
      <xdr:rowOff>84621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56381"/>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16376</xdr:rowOff>
    </xdr:from>
    <xdr:to>
      <xdr:col>85</xdr:col>
      <xdr:colOff>177800</xdr:colOff>
      <xdr:row>98</xdr:row>
      <xdr:rowOff>117976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1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166253</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9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7339</xdr:rowOff>
    </xdr:from>
    <xdr:to>
      <xdr:col>81</xdr:col>
      <xdr:colOff>101600</xdr:colOff>
      <xdr:row>99</xdr:row>
      <xdr:rowOff>108939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100066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7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26632</xdr:rowOff>
    </xdr:from>
    <xdr:to>
      <xdr:col>76</xdr:col>
      <xdr:colOff>165100</xdr:colOff>
      <xdr:row>99</xdr:row>
      <xdr:rowOff>128232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119359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9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32031</xdr:rowOff>
    </xdr:from>
    <xdr:to>
      <xdr:col>72</xdr:col>
      <xdr:colOff>38100</xdr:colOff>
      <xdr:row>99</xdr:row>
      <xdr:rowOff>133631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124758</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9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33821</xdr:rowOff>
    </xdr:from>
    <xdr:to>
      <xdr:col>67</xdr:col>
      <xdr:colOff>101600</xdr:colOff>
      <xdr:row>99</xdr:row>
      <xdr:rowOff>135421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70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126548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10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169393</xdr:rowOff>
    </xdr:from>
    <xdr:to>
      <xdr:col>116</xdr:col>
      <xdr:colOff>63500</xdr:colOff>
      <xdr:row>59</xdr:row>
      <xdr:rowOff>5131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13493"/>
          <a:ext cx="8382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163982</xdr:rowOff>
    </xdr:from>
    <xdr:to>
      <xdr:col>111</xdr:col>
      <xdr:colOff>177800</xdr:colOff>
      <xdr:row>59</xdr:row>
      <xdr:rowOff>5131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08082"/>
          <a:ext cx="889000" cy="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163982</xdr:rowOff>
    </xdr:from>
    <xdr:to>
      <xdr:col>107</xdr:col>
      <xdr:colOff>50800</xdr:colOff>
      <xdr:row>59</xdr:row>
      <xdr:rowOff>5728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08082"/>
          <a:ext cx="8890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5728</xdr:rowOff>
    </xdr:from>
    <xdr:to>
      <xdr:col>102</xdr:col>
      <xdr:colOff>114300</xdr:colOff>
      <xdr:row>59</xdr:row>
      <xdr:rowOff>19139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21278"/>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57256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118593</xdr:rowOff>
    </xdr:from>
    <xdr:to>
      <xdr:col>116</xdr:col>
      <xdr:colOff>114300</xdr:colOff>
      <xdr:row>59</xdr:row>
      <xdr:rowOff>48743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125781</xdr:rowOff>
    </xdr:from>
    <xdr:to>
      <xdr:col>112</xdr:col>
      <xdr:colOff>38100</xdr:colOff>
      <xdr:row>59</xdr:row>
      <xdr:rowOff>55931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47058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6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113182</xdr:rowOff>
    </xdr:from>
    <xdr:to>
      <xdr:col>107</xdr:col>
      <xdr:colOff>101600</xdr:colOff>
      <xdr:row>59</xdr:row>
      <xdr:rowOff>43332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59859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3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126378</xdr:rowOff>
    </xdr:from>
    <xdr:to>
      <xdr:col>102</xdr:col>
      <xdr:colOff>165100</xdr:colOff>
      <xdr:row>59</xdr:row>
      <xdr:rowOff>56528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73055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4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139789</xdr:rowOff>
    </xdr:from>
    <xdr:to>
      <xdr:col>98</xdr:col>
      <xdr:colOff>38100</xdr:colOff>
      <xdr:row>59</xdr:row>
      <xdr:rowOff>69939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8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61066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7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85491</xdr:rowOff>
    </xdr:from>
    <xdr:to>
      <xdr:col>116</xdr:col>
      <xdr:colOff>63500</xdr:colOff>
      <xdr:row>77</xdr:row>
      <xdr:rowOff>99924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87141"/>
          <a:ext cx="8382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87046</xdr:rowOff>
    </xdr:from>
    <xdr:to>
      <xdr:col>111</xdr:col>
      <xdr:colOff>177800</xdr:colOff>
      <xdr:row>77</xdr:row>
      <xdr:rowOff>99924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45796"/>
          <a:ext cx="889000" cy="3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87046</xdr:rowOff>
    </xdr:from>
    <xdr:to>
      <xdr:col>107</xdr:col>
      <xdr:colOff>50800</xdr:colOff>
      <xdr:row>76</xdr:row>
      <xdr:rowOff>15250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45796"/>
          <a:ext cx="889000" cy="9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15250</xdr:rowOff>
    </xdr:from>
    <xdr:to>
      <xdr:col>102</xdr:col>
      <xdr:colOff>114300</xdr:colOff>
      <xdr:row>76</xdr:row>
      <xdr:rowOff>30978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45450"/>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34691</xdr:rowOff>
    </xdr:from>
    <xdr:to>
      <xdr:col>116</xdr:col>
      <xdr:colOff>114300</xdr:colOff>
      <xdr:row>77</xdr:row>
      <xdr:rowOff>136291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2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13118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49124</xdr:rowOff>
    </xdr:from>
    <xdr:to>
      <xdr:col>112</xdr:col>
      <xdr:colOff>38100</xdr:colOff>
      <xdr:row>77</xdr:row>
      <xdr:rowOff>150724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2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141851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34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36246</xdr:rowOff>
    </xdr:from>
    <xdr:to>
      <xdr:col>107</xdr:col>
      <xdr:colOff>101600</xdr:colOff>
      <xdr:row>75</xdr:row>
      <xdr:rowOff>137846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128973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9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135900</xdr:rowOff>
    </xdr:from>
    <xdr:to>
      <xdr:col>102</xdr:col>
      <xdr:colOff>165100</xdr:colOff>
      <xdr:row>76</xdr:row>
      <xdr:rowOff>66050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9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57177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8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151628</xdr:rowOff>
    </xdr:from>
    <xdr:to>
      <xdr:col>98</xdr:col>
      <xdr:colOff>38100</xdr:colOff>
      <xdr:row>76</xdr:row>
      <xdr:rowOff>81778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1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72905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0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全て</a:t>
          </a:r>
          <a:r>
            <a:rPr kumimoji="1" lang="ja-JP" altLang="ja-JP" sz="1100">
              <a:solidFill>
                <a:schemeClr val="dk1"/>
              </a:solidFill>
              <a:effectLst/>
              <a:latin typeface="+mn-lt"/>
              <a:ea typeface="+mn-ea"/>
              <a:cs typeface="+mn-cs"/>
            </a:rPr>
            <a:t>の性質別歳出科目において、類似団体内の平均値を下回っているものの、「</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、「補助費等」、「公債費」、「繰出金」、「積立金」</a:t>
          </a:r>
          <a:r>
            <a:rPr kumimoji="1" lang="ja-JP" altLang="ja-JP" sz="1100">
              <a:solidFill>
                <a:schemeClr val="dk1"/>
              </a:solidFill>
              <a:effectLst/>
              <a:latin typeface="+mn-lt"/>
              <a:ea typeface="+mn-ea"/>
              <a:cs typeface="+mn-cs"/>
            </a:rPr>
            <a:t>においては、は長野県平均値及び全国平均値を上回っている。</a:t>
          </a:r>
          <a:r>
            <a:rPr kumimoji="1" lang="ja-JP" altLang="en-US" sz="1100">
              <a:solidFill>
                <a:schemeClr val="dk1"/>
              </a:solidFill>
              <a:effectLst/>
              <a:latin typeface="+mn-lt"/>
              <a:ea typeface="+mn-ea"/>
              <a:cs typeface="+mn-cs"/>
            </a:rPr>
            <a:t>「積立金」は近年多額の基金を取崩していた分を積み戻したことが要因となるが、他の科目については、類似団体内の平均値だけでなく、</a:t>
          </a:r>
          <a:r>
            <a:rPr kumimoji="1" lang="ja-JP" altLang="ja-JP" sz="1100">
              <a:solidFill>
                <a:schemeClr val="dk1"/>
              </a:solidFill>
              <a:effectLst/>
              <a:latin typeface="+mn-lt"/>
              <a:ea typeface="+mn-ea"/>
              <a:cs typeface="+mn-cs"/>
            </a:rPr>
            <a:t>長野県平均値及び全国平均値</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同程度の水準となるよう、抑制を図る必要がある。今後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厳しい財政状況は避けられないため、安易な予算計上は行わず、経常的な経費についてはきちんと精査していく必要がある。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9,557
9,446
40.16
5,498,869
5,415,377
57,919
3,619,871
4,979,449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151130</xdr:rowOff>
    </xdr:from>
    <xdr:to>
      <xdr:col>24</xdr:col>
      <xdr:colOff>63500</xdr:colOff>
      <xdr:row>39</xdr:row>
      <xdr:rowOff>45593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666230"/>
          <a:ext cx="8382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151130</xdr:rowOff>
    </xdr:from>
    <xdr:to>
      <xdr:col>19</xdr:col>
      <xdr:colOff>177800</xdr:colOff>
      <xdr:row>38</xdr:row>
      <xdr:rowOff>158750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66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158750</xdr:rowOff>
    </xdr:from>
    <xdr:to>
      <xdr:col>15</xdr:col>
      <xdr:colOff>50800</xdr:colOff>
      <xdr:row>39</xdr:row>
      <xdr:rowOff>39306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673850"/>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155131</xdr:rowOff>
    </xdr:from>
    <xdr:to>
      <xdr:col>10</xdr:col>
      <xdr:colOff>114300</xdr:colOff>
      <xdr:row>39</xdr:row>
      <xdr:rowOff>39306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670231"/>
          <a:ext cx="889000" cy="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166243</xdr:rowOff>
    </xdr:from>
    <xdr:to>
      <xdr:col>24</xdr:col>
      <xdr:colOff>114300</xdr:colOff>
      <xdr:row>39</xdr:row>
      <xdr:rowOff>96393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81170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100330</xdr:rowOff>
    </xdr:from>
    <xdr:to>
      <xdr:col>20</xdr:col>
      <xdr:colOff>38100</xdr:colOff>
      <xdr:row>39</xdr:row>
      <xdr:rowOff>30480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21607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107950</xdr:rowOff>
    </xdr:from>
    <xdr:to>
      <xdr:col>15</xdr:col>
      <xdr:colOff>101600</xdr:colOff>
      <xdr:row>39</xdr:row>
      <xdr:rowOff>38100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29227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159956</xdr:rowOff>
    </xdr:from>
    <xdr:to>
      <xdr:col>10</xdr:col>
      <xdr:colOff>165100</xdr:colOff>
      <xdr:row>39</xdr:row>
      <xdr:rowOff>90106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81233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104331</xdr:rowOff>
    </xdr:from>
    <xdr:to>
      <xdr:col>6</xdr:col>
      <xdr:colOff>38100</xdr:colOff>
      <xdr:row>39</xdr:row>
      <xdr:rowOff>34481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25608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71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131731</xdr:rowOff>
    </xdr:from>
    <xdr:to>
      <xdr:col>24</xdr:col>
      <xdr:colOff>63500</xdr:colOff>
      <xdr:row>58</xdr:row>
      <xdr:rowOff>66043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04381"/>
          <a:ext cx="838200" cy="10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131731</xdr:rowOff>
    </xdr:from>
    <xdr:to>
      <xdr:col>19</xdr:col>
      <xdr:colOff>177800</xdr:colOff>
      <xdr:row>58</xdr:row>
      <xdr:rowOff>144360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04381"/>
          <a:ext cx="889000" cy="18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144360</xdr:rowOff>
    </xdr:from>
    <xdr:to>
      <xdr:col>15</xdr:col>
      <xdr:colOff>50800</xdr:colOff>
      <xdr:row>58</xdr:row>
      <xdr:rowOff>157243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88460"/>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157243</xdr:rowOff>
    </xdr:from>
    <xdr:to>
      <xdr:col>10</xdr:col>
      <xdr:colOff>114300</xdr:colOff>
      <xdr:row>58</xdr:row>
      <xdr:rowOff>168408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1343"/>
          <a:ext cx="8890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15243</xdr:rowOff>
    </xdr:from>
    <xdr:to>
      <xdr:col>24</xdr:col>
      <xdr:colOff>114300</xdr:colOff>
      <xdr:row>58</xdr:row>
      <xdr:rowOff>116843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101620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80931</xdr:rowOff>
    </xdr:from>
    <xdr:to>
      <xdr:col>20</xdr:col>
      <xdr:colOff>38100</xdr:colOff>
      <xdr:row>58</xdr:row>
      <xdr:rowOff>11081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2208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4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93560</xdr:rowOff>
    </xdr:from>
    <xdr:to>
      <xdr:col>15</xdr:col>
      <xdr:colOff>101600</xdr:colOff>
      <xdr:row>59</xdr:row>
      <xdr:rowOff>23710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14837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106443</xdr:rowOff>
    </xdr:from>
    <xdr:to>
      <xdr:col>10</xdr:col>
      <xdr:colOff>165100</xdr:colOff>
      <xdr:row>59</xdr:row>
      <xdr:rowOff>36593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27720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117608</xdr:rowOff>
    </xdr:from>
    <xdr:to>
      <xdr:col>6</xdr:col>
      <xdr:colOff>38100</xdr:colOff>
      <xdr:row>59</xdr:row>
      <xdr:rowOff>47758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38885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170698</xdr:rowOff>
    </xdr:from>
    <xdr:to>
      <xdr:col>24</xdr:col>
      <xdr:colOff>63500</xdr:colOff>
      <xdr:row>77</xdr:row>
      <xdr:rowOff>165153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00898"/>
          <a:ext cx="838200" cy="16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165153</xdr:rowOff>
    </xdr:from>
    <xdr:to>
      <xdr:col>19</xdr:col>
      <xdr:colOff>177800</xdr:colOff>
      <xdr:row>78</xdr:row>
      <xdr:rowOff>5479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66803"/>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170751</xdr:rowOff>
    </xdr:from>
    <xdr:to>
      <xdr:col>15</xdr:col>
      <xdr:colOff>50800</xdr:colOff>
      <xdr:row>78</xdr:row>
      <xdr:rowOff>5479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372401"/>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170751</xdr:rowOff>
    </xdr:from>
    <xdr:to>
      <xdr:col>10</xdr:col>
      <xdr:colOff>114300</xdr:colOff>
      <xdr:row>78</xdr:row>
      <xdr:rowOff>11841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72401"/>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119898</xdr:rowOff>
    </xdr:from>
    <xdr:to>
      <xdr:col>24</xdr:col>
      <xdr:colOff>114300</xdr:colOff>
      <xdr:row>77</xdr:row>
      <xdr:rowOff>50048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98325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2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114353</xdr:rowOff>
    </xdr:from>
    <xdr:to>
      <xdr:col>20</xdr:col>
      <xdr:colOff>38100</xdr:colOff>
      <xdr:row>78</xdr:row>
      <xdr:rowOff>44503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1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35630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0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126129</xdr:rowOff>
    </xdr:from>
    <xdr:to>
      <xdr:col>15</xdr:col>
      <xdr:colOff>101600</xdr:colOff>
      <xdr:row>78</xdr:row>
      <xdr:rowOff>56279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47406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2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119951</xdr:rowOff>
    </xdr:from>
    <xdr:to>
      <xdr:col>10</xdr:col>
      <xdr:colOff>165100</xdr:colOff>
      <xdr:row>78</xdr:row>
      <xdr:rowOff>50101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2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41228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1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132491</xdr:rowOff>
    </xdr:from>
    <xdr:to>
      <xdr:col>6</xdr:col>
      <xdr:colOff>38100</xdr:colOff>
      <xdr:row>78</xdr:row>
      <xdr:rowOff>62641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3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53768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2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34161</xdr:rowOff>
    </xdr:from>
    <xdr:to>
      <xdr:col>24</xdr:col>
      <xdr:colOff>63500</xdr:colOff>
      <xdr:row>97</xdr:row>
      <xdr:rowOff>131054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64811"/>
          <a:ext cx="838200" cy="9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34161</xdr:rowOff>
    </xdr:from>
    <xdr:to>
      <xdr:col>19</xdr:col>
      <xdr:colOff>177800</xdr:colOff>
      <xdr:row>97</xdr:row>
      <xdr:rowOff>108866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64811"/>
          <a:ext cx="889000" cy="7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108866</xdr:rowOff>
    </xdr:from>
    <xdr:to>
      <xdr:col>15</xdr:col>
      <xdr:colOff>50800</xdr:colOff>
      <xdr:row>98</xdr:row>
      <xdr:rowOff>20329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39516"/>
          <a:ext cx="889000" cy="8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20329</xdr:rowOff>
    </xdr:from>
    <xdr:to>
      <xdr:col>10</xdr:col>
      <xdr:colOff>114300</xdr:colOff>
      <xdr:row>98</xdr:row>
      <xdr:rowOff>23507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22429"/>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80254</xdr:rowOff>
    </xdr:from>
    <xdr:to>
      <xdr:col>24</xdr:col>
      <xdr:colOff>114300</xdr:colOff>
      <xdr:row>98</xdr:row>
      <xdr:rowOff>10404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1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166631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154811</xdr:rowOff>
    </xdr:from>
    <xdr:to>
      <xdr:col>20</xdr:col>
      <xdr:colOff>38100</xdr:colOff>
      <xdr:row>97</xdr:row>
      <xdr:rowOff>84961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76088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0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58066</xdr:rowOff>
    </xdr:from>
    <xdr:to>
      <xdr:col>15</xdr:col>
      <xdr:colOff>101600</xdr:colOff>
      <xdr:row>97</xdr:row>
      <xdr:rowOff>159666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140979</xdr:rowOff>
    </xdr:from>
    <xdr:to>
      <xdr:col>10</xdr:col>
      <xdr:colOff>165100</xdr:colOff>
      <xdr:row>98</xdr:row>
      <xdr:rowOff>71129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62256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6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144157</xdr:rowOff>
    </xdr:from>
    <xdr:to>
      <xdr:col>6</xdr:col>
      <xdr:colOff>38100</xdr:colOff>
      <xdr:row>98</xdr:row>
      <xdr:rowOff>74307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65434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6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40853</xdr:rowOff>
    </xdr:from>
    <xdr:to>
      <xdr:col>55</xdr:col>
      <xdr:colOff>0</xdr:colOff>
      <xdr:row>38</xdr:row>
      <xdr:rowOff>87122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55953"/>
          <a:ext cx="8382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118486</xdr:rowOff>
    </xdr:from>
    <xdr:to>
      <xdr:col>50</xdr:col>
      <xdr:colOff>114300</xdr:colOff>
      <xdr:row>38</xdr:row>
      <xdr:rowOff>40853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462136"/>
          <a:ext cx="889000" cy="9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86895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118486</xdr:rowOff>
    </xdr:from>
    <xdr:to>
      <xdr:col>45</xdr:col>
      <xdr:colOff>177800</xdr:colOff>
      <xdr:row>38</xdr:row>
      <xdr:rowOff>40945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62136"/>
          <a:ext cx="8890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72265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58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40945</xdr:rowOff>
    </xdr:from>
    <xdr:to>
      <xdr:col>41</xdr:col>
      <xdr:colOff>50800</xdr:colOff>
      <xdr:row>38</xdr:row>
      <xdr:rowOff>134031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56045"/>
          <a:ext cx="889000" cy="9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36322</xdr:rowOff>
    </xdr:from>
    <xdr:to>
      <xdr:col>55</xdr:col>
      <xdr:colOff>50800</xdr:colOff>
      <xdr:row>38</xdr:row>
      <xdr:rowOff>137922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162973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0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161503</xdr:rowOff>
    </xdr:from>
    <xdr:to>
      <xdr:col>50</xdr:col>
      <xdr:colOff>165100</xdr:colOff>
      <xdr:row>38</xdr:row>
      <xdr:rowOff>91653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0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108180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28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67686</xdr:rowOff>
    </xdr:from>
    <xdr:to>
      <xdr:col>46</xdr:col>
      <xdr:colOff>38100</xdr:colOff>
      <xdr:row>37</xdr:row>
      <xdr:rowOff>169286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1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14363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18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161595</xdr:rowOff>
    </xdr:from>
    <xdr:to>
      <xdr:col>41</xdr:col>
      <xdr:colOff>101600</xdr:colOff>
      <xdr:row>38</xdr:row>
      <xdr:rowOff>91745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82872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5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83231</xdr:rowOff>
    </xdr:from>
    <xdr:to>
      <xdr:col>36</xdr:col>
      <xdr:colOff>165100</xdr:colOff>
      <xdr:row>39</xdr:row>
      <xdr:rowOff>13381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4508</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691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108647</xdr:rowOff>
    </xdr:from>
    <xdr:to>
      <xdr:col>55</xdr:col>
      <xdr:colOff>0</xdr:colOff>
      <xdr:row>57</xdr:row>
      <xdr:rowOff>164055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81297"/>
          <a:ext cx="838200" cy="5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167315</xdr:rowOff>
    </xdr:from>
    <xdr:to>
      <xdr:col>50</xdr:col>
      <xdr:colOff>114300</xdr:colOff>
      <xdr:row>57</xdr:row>
      <xdr:rowOff>108647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68515"/>
          <a:ext cx="889000" cy="1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167315</xdr:rowOff>
    </xdr:from>
    <xdr:to>
      <xdr:col>45</xdr:col>
      <xdr:colOff>177800</xdr:colOff>
      <xdr:row>57</xdr:row>
      <xdr:rowOff>45512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68515"/>
          <a:ext cx="889000" cy="4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45512</xdr:rowOff>
    </xdr:from>
    <xdr:to>
      <xdr:col>41</xdr:col>
      <xdr:colOff>50800</xdr:colOff>
      <xdr:row>57</xdr:row>
      <xdr:rowOff>128553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18162"/>
          <a:ext cx="889000" cy="8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113255</xdr:rowOff>
    </xdr:from>
    <xdr:to>
      <xdr:col>55</xdr:col>
      <xdr:colOff>50800</xdr:colOff>
      <xdr:row>58</xdr:row>
      <xdr:rowOff>43405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8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91682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6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57847</xdr:rowOff>
    </xdr:from>
    <xdr:to>
      <xdr:col>50</xdr:col>
      <xdr:colOff>165100</xdr:colOff>
      <xdr:row>57</xdr:row>
      <xdr:rowOff>159447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150574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2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116515</xdr:rowOff>
    </xdr:from>
    <xdr:to>
      <xdr:col>46</xdr:col>
      <xdr:colOff>38100</xdr:colOff>
      <xdr:row>57</xdr:row>
      <xdr:rowOff>46665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63192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4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166162</xdr:rowOff>
    </xdr:from>
    <xdr:to>
      <xdr:col>41</xdr:col>
      <xdr:colOff>101600</xdr:colOff>
      <xdr:row>57</xdr:row>
      <xdr:rowOff>96312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6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112839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4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77753</xdr:rowOff>
    </xdr:from>
    <xdr:to>
      <xdr:col>36</xdr:col>
      <xdr:colOff>165100</xdr:colOff>
      <xdr:row>58</xdr:row>
      <xdr:rowOff>7903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5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170480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4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124828</xdr:rowOff>
    </xdr:from>
    <xdr:to>
      <xdr:col>55</xdr:col>
      <xdr:colOff>0</xdr:colOff>
      <xdr:row>78</xdr:row>
      <xdr:rowOff>75541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26478"/>
          <a:ext cx="838200" cy="1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124828</xdr:rowOff>
    </xdr:from>
    <xdr:to>
      <xdr:col>50</xdr:col>
      <xdr:colOff>114300</xdr:colOff>
      <xdr:row>78</xdr:row>
      <xdr:rowOff>73895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26478"/>
          <a:ext cx="889000" cy="1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71093</xdr:rowOff>
    </xdr:from>
    <xdr:to>
      <xdr:col>45</xdr:col>
      <xdr:colOff>177800</xdr:colOff>
      <xdr:row>78</xdr:row>
      <xdr:rowOff>73895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44193"/>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33648</xdr:rowOff>
    </xdr:from>
    <xdr:to>
      <xdr:col>41</xdr:col>
      <xdr:colOff>50800</xdr:colOff>
      <xdr:row>78</xdr:row>
      <xdr:rowOff>71093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06748"/>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24741</xdr:rowOff>
    </xdr:from>
    <xdr:to>
      <xdr:col>55</xdr:col>
      <xdr:colOff>50800</xdr:colOff>
      <xdr:row>78</xdr:row>
      <xdr:rowOff>126341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111118</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74028</xdr:rowOff>
    </xdr:from>
    <xdr:to>
      <xdr:col>50</xdr:col>
      <xdr:colOff>165100</xdr:colOff>
      <xdr:row>78</xdr:row>
      <xdr:rowOff>4178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20705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05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23095</xdr:rowOff>
    </xdr:from>
    <xdr:to>
      <xdr:col>46</xdr:col>
      <xdr:colOff>38100</xdr:colOff>
      <xdr:row>78</xdr:row>
      <xdr:rowOff>124695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115822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20293</xdr:rowOff>
    </xdr:from>
    <xdr:to>
      <xdr:col>41</xdr:col>
      <xdr:colOff>101600</xdr:colOff>
      <xdr:row>78</xdr:row>
      <xdr:rowOff>121893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113020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8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154298</xdr:rowOff>
    </xdr:from>
    <xdr:to>
      <xdr:col>36</xdr:col>
      <xdr:colOff>165100</xdr:colOff>
      <xdr:row>78</xdr:row>
      <xdr:rowOff>84448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75575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4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71197</xdr:rowOff>
    </xdr:from>
    <xdr:to>
      <xdr:col>55</xdr:col>
      <xdr:colOff>0</xdr:colOff>
      <xdr:row>97</xdr:row>
      <xdr:rowOff>102521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01847"/>
          <a:ext cx="838200" cy="3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34992</xdr:rowOff>
    </xdr:from>
    <xdr:to>
      <xdr:col>50</xdr:col>
      <xdr:colOff>114300</xdr:colOff>
      <xdr:row>97</xdr:row>
      <xdr:rowOff>71197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65642"/>
          <a:ext cx="889000" cy="3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34992</xdr:rowOff>
    </xdr:from>
    <xdr:to>
      <xdr:col>45</xdr:col>
      <xdr:colOff>177800</xdr:colOff>
      <xdr:row>97</xdr:row>
      <xdr:rowOff>80268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65642"/>
          <a:ext cx="889000" cy="4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80268</xdr:rowOff>
    </xdr:from>
    <xdr:to>
      <xdr:col>41</xdr:col>
      <xdr:colOff>50800</xdr:colOff>
      <xdr:row>97</xdr:row>
      <xdr:rowOff>85440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10918"/>
          <a:ext cx="8890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51721</xdr:rowOff>
    </xdr:from>
    <xdr:to>
      <xdr:col>55</xdr:col>
      <xdr:colOff>50800</xdr:colOff>
      <xdr:row>97</xdr:row>
      <xdr:rowOff>153321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138098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20397</xdr:rowOff>
    </xdr:from>
    <xdr:to>
      <xdr:col>50</xdr:col>
      <xdr:colOff>165100</xdr:colOff>
      <xdr:row>97</xdr:row>
      <xdr:rowOff>121997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113124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155642</xdr:rowOff>
    </xdr:from>
    <xdr:to>
      <xdr:col>46</xdr:col>
      <xdr:colOff>38100</xdr:colOff>
      <xdr:row>97</xdr:row>
      <xdr:rowOff>85792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1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76919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0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29468</xdr:rowOff>
    </xdr:from>
    <xdr:to>
      <xdr:col>41</xdr:col>
      <xdr:colOff>101600</xdr:colOff>
      <xdr:row>97</xdr:row>
      <xdr:rowOff>131068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122195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5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34640</xdr:rowOff>
    </xdr:from>
    <xdr:to>
      <xdr:col>36</xdr:col>
      <xdr:colOff>165100</xdr:colOff>
      <xdr:row>97</xdr:row>
      <xdr:rowOff>136240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127367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136947</xdr:rowOff>
    </xdr:from>
    <xdr:to>
      <xdr:col>85</xdr:col>
      <xdr:colOff>127000</xdr:colOff>
      <xdr:row>38</xdr:row>
      <xdr:rowOff>138709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652047"/>
          <a:ext cx="8382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121374</xdr:rowOff>
    </xdr:from>
    <xdr:to>
      <xdr:col>81</xdr:col>
      <xdr:colOff>50800</xdr:colOff>
      <xdr:row>38</xdr:row>
      <xdr:rowOff>138709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636474"/>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121374</xdr:rowOff>
    </xdr:from>
    <xdr:to>
      <xdr:col>76</xdr:col>
      <xdr:colOff>114300</xdr:colOff>
      <xdr:row>38</xdr:row>
      <xdr:rowOff>133994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36474"/>
          <a:ext cx="889000" cy="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133994</xdr:rowOff>
    </xdr:from>
    <xdr:to>
      <xdr:col>71</xdr:col>
      <xdr:colOff>177800</xdr:colOff>
      <xdr:row>38</xdr:row>
      <xdr:rowOff>136252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49094"/>
          <a:ext cx="8890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86147</xdr:rowOff>
    </xdr:from>
    <xdr:to>
      <xdr:col>85</xdr:col>
      <xdr:colOff>177800</xdr:colOff>
      <xdr:row>39</xdr:row>
      <xdr:rowOff>16297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60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1074</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1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87909</xdr:rowOff>
    </xdr:from>
    <xdr:to>
      <xdr:col>81</xdr:col>
      <xdr:colOff>101600</xdr:colOff>
      <xdr:row>39</xdr:row>
      <xdr:rowOff>18059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60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9186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9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70574</xdr:rowOff>
    </xdr:from>
    <xdr:to>
      <xdr:col>76</xdr:col>
      <xdr:colOff>165100</xdr:colOff>
      <xdr:row>39</xdr:row>
      <xdr:rowOff>724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163301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83194</xdr:rowOff>
    </xdr:from>
    <xdr:to>
      <xdr:col>72</xdr:col>
      <xdr:colOff>38100</xdr:colOff>
      <xdr:row>39</xdr:row>
      <xdr:rowOff>13344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4471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9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85452</xdr:rowOff>
    </xdr:from>
    <xdr:to>
      <xdr:col>67</xdr:col>
      <xdr:colOff>101600</xdr:colOff>
      <xdr:row>39</xdr:row>
      <xdr:rowOff>15602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60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6729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11090</xdr:rowOff>
    </xdr:from>
    <xdr:to>
      <xdr:col>85</xdr:col>
      <xdr:colOff>127000</xdr:colOff>
      <xdr:row>57</xdr:row>
      <xdr:rowOff>13589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83740"/>
          <a:ext cx="8382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156701</xdr:rowOff>
    </xdr:from>
    <xdr:to>
      <xdr:col>81</xdr:col>
      <xdr:colOff>50800</xdr:colOff>
      <xdr:row>57</xdr:row>
      <xdr:rowOff>11090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243551"/>
          <a:ext cx="889000" cy="5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156701</xdr:rowOff>
    </xdr:from>
    <xdr:to>
      <xdr:col>76</xdr:col>
      <xdr:colOff>114300</xdr:colOff>
      <xdr:row>54</xdr:row>
      <xdr:rowOff>77231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243551"/>
          <a:ext cx="889000" cy="9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77231</xdr:rowOff>
    </xdr:from>
    <xdr:to>
      <xdr:col>71</xdr:col>
      <xdr:colOff>177800</xdr:colOff>
      <xdr:row>54</xdr:row>
      <xdr:rowOff>109532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335531"/>
          <a:ext cx="889000" cy="3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134239</xdr:rowOff>
    </xdr:from>
    <xdr:to>
      <xdr:col>85</xdr:col>
      <xdr:colOff>177800</xdr:colOff>
      <xdr:row>57</xdr:row>
      <xdr:rowOff>64389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49166</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5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131740</xdr:rowOff>
    </xdr:from>
    <xdr:to>
      <xdr:col>81</xdr:col>
      <xdr:colOff>101600</xdr:colOff>
      <xdr:row>57</xdr:row>
      <xdr:rowOff>61890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53017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2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105901</xdr:rowOff>
    </xdr:from>
    <xdr:to>
      <xdr:col>76</xdr:col>
      <xdr:colOff>165100</xdr:colOff>
      <xdr:row>54</xdr:row>
      <xdr:rowOff>36051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1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52578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896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26431</xdr:rowOff>
    </xdr:from>
    <xdr:to>
      <xdr:col>72</xdr:col>
      <xdr:colOff>38100</xdr:colOff>
      <xdr:row>54</xdr:row>
      <xdr:rowOff>128031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2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144558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05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58732</xdr:rowOff>
    </xdr:from>
    <xdr:to>
      <xdr:col>67</xdr:col>
      <xdr:colOff>101600</xdr:colOff>
      <xdr:row>54</xdr:row>
      <xdr:rowOff>160332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3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5409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09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100033</xdr:rowOff>
    </xdr:from>
    <xdr:to>
      <xdr:col>85</xdr:col>
      <xdr:colOff>127000</xdr:colOff>
      <xdr:row>78</xdr:row>
      <xdr:rowOff>123803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73133"/>
          <a:ext cx="838200" cy="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116607</xdr:rowOff>
    </xdr:from>
    <xdr:to>
      <xdr:col>81</xdr:col>
      <xdr:colOff>50800</xdr:colOff>
      <xdr:row>78</xdr:row>
      <xdr:rowOff>123803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89707"/>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114440</xdr:rowOff>
    </xdr:from>
    <xdr:to>
      <xdr:col>76</xdr:col>
      <xdr:colOff>114300</xdr:colOff>
      <xdr:row>78</xdr:row>
      <xdr:rowOff>116607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87540"/>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114440</xdr:rowOff>
    </xdr:from>
    <xdr:to>
      <xdr:col>71</xdr:col>
      <xdr:colOff>177800</xdr:colOff>
      <xdr:row>78</xdr:row>
      <xdr:rowOff>130890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87540"/>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49233</xdr:rowOff>
    </xdr:from>
    <xdr:to>
      <xdr:col>85</xdr:col>
      <xdr:colOff>177800</xdr:colOff>
      <xdr:row>78</xdr:row>
      <xdr:rowOff>150833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73003</xdr:rowOff>
    </xdr:from>
    <xdr:to>
      <xdr:col>81</xdr:col>
      <xdr:colOff>101600</xdr:colOff>
      <xdr:row>79</xdr:row>
      <xdr:rowOff>3153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165730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3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65807</xdr:rowOff>
    </xdr:from>
    <xdr:to>
      <xdr:col>76</xdr:col>
      <xdr:colOff>165100</xdr:colOff>
      <xdr:row>78</xdr:row>
      <xdr:rowOff>167407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158534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3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63640</xdr:rowOff>
    </xdr:from>
    <xdr:to>
      <xdr:col>72</xdr:col>
      <xdr:colOff>38100</xdr:colOff>
      <xdr:row>78</xdr:row>
      <xdr:rowOff>165240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156367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80090</xdr:rowOff>
    </xdr:from>
    <xdr:to>
      <xdr:col>67</xdr:col>
      <xdr:colOff>101600</xdr:colOff>
      <xdr:row>79</xdr:row>
      <xdr:rowOff>10240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4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30941</xdr:rowOff>
    </xdr:from>
    <xdr:to>
      <xdr:col>85</xdr:col>
      <xdr:colOff>127000</xdr:colOff>
      <xdr:row>97</xdr:row>
      <xdr:rowOff>36995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61591"/>
          <a:ext cx="838200" cy="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30941</xdr:rowOff>
    </xdr:from>
    <xdr:to>
      <xdr:col>81</xdr:col>
      <xdr:colOff>50800</xdr:colOff>
      <xdr:row>97</xdr:row>
      <xdr:rowOff>39852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61591"/>
          <a:ext cx="8890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39852</xdr:rowOff>
    </xdr:from>
    <xdr:to>
      <xdr:col>76</xdr:col>
      <xdr:colOff>114300</xdr:colOff>
      <xdr:row>97</xdr:row>
      <xdr:rowOff>67207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70502"/>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67207</xdr:rowOff>
    </xdr:from>
    <xdr:to>
      <xdr:col>71</xdr:col>
      <xdr:colOff>177800</xdr:colOff>
      <xdr:row>97</xdr:row>
      <xdr:rowOff>73789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697857"/>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157645</xdr:rowOff>
    </xdr:from>
    <xdr:to>
      <xdr:col>85</xdr:col>
      <xdr:colOff>177800</xdr:colOff>
      <xdr:row>97</xdr:row>
      <xdr:rowOff>87795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136072</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151591</xdr:rowOff>
    </xdr:from>
    <xdr:to>
      <xdr:col>81</xdr:col>
      <xdr:colOff>101600</xdr:colOff>
      <xdr:row>97</xdr:row>
      <xdr:rowOff>81741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72868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160502</xdr:rowOff>
    </xdr:from>
    <xdr:to>
      <xdr:col>76</xdr:col>
      <xdr:colOff>165100</xdr:colOff>
      <xdr:row>97</xdr:row>
      <xdr:rowOff>90652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81779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16407</xdr:rowOff>
    </xdr:from>
    <xdr:to>
      <xdr:col>72</xdr:col>
      <xdr:colOff>38100</xdr:colOff>
      <xdr:row>97</xdr:row>
      <xdr:rowOff>118007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109134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22989</xdr:rowOff>
    </xdr:from>
    <xdr:to>
      <xdr:col>67</xdr:col>
      <xdr:colOff>101600</xdr:colOff>
      <xdr:row>97</xdr:row>
      <xdr:rowOff>124589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115716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全ての</a:t>
          </a:r>
          <a:r>
            <a:rPr kumimoji="1" lang="ja-JP" altLang="ja-JP" sz="1100">
              <a:solidFill>
                <a:schemeClr val="dk1"/>
              </a:solidFill>
              <a:effectLst/>
              <a:latin typeface="+mn-lt"/>
              <a:ea typeface="+mn-ea"/>
              <a:cs typeface="+mn-cs"/>
            </a:rPr>
            <a:t>目的別歳出科目において、類似団体内の平均値を下回っているものの、「議会費」、「消防費」、「総務費」、「農林水産業費」、「公債費」については長野県平均を上回っている。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費」については、消防設備の充実強化を目的に重点的に予算をかけてきた経過があり、農林水産業費においては、ほ場整備の実施が大きく増加した要因になっている。また、公債費は近年の大型事業の実施により、今後数年間増加傾向が予想される。。</a:t>
          </a:r>
          <a:endParaRPr lang="ja-JP" altLang="ja-JP" sz="1400">
            <a:effectLst/>
          </a:endParaRPr>
        </a:p>
        <a:p>
          <a:r>
            <a:rPr kumimoji="1" lang="ja-JP" altLang="ja-JP" sz="1100">
              <a:solidFill>
                <a:schemeClr val="dk1"/>
              </a:solidFill>
              <a:effectLst/>
              <a:latin typeface="+mn-lt"/>
              <a:ea typeface="+mn-ea"/>
              <a:cs typeface="+mn-cs"/>
            </a:rPr>
            <a:t>今後も厳しい財政状況が続き、経費全体的の抑制が必要ではあるが、各種事業目的の達成のため予算支出は避けられない。</a:t>
          </a:r>
          <a:endParaRPr lang="ja-JP" altLang="ja-JP" sz="1400">
            <a:effectLst/>
          </a:endParaRPr>
        </a:p>
        <a:p>
          <a:r>
            <a:rPr kumimoji="1" lang="ja-JP" altLang="ja-JP" sz="1100">
              <a:solidFill>
                <a:schemeClr val="dk1"/>
              </a:solidFill>
              <a:effectLst/>
              <a:latin typeface="+mn-lt"/>
              <a:ea typeface="+mn-ea"/>
              <a:cs typeface="+mn-cs"/>
            </a:rPr>
            <a:t>めりはりのある予算</a:t>
          </a:r>
          <a:r>
            <a:rPr kumimoji="1" lang="ja-JP" altLang="en-US" sz="1100">
              <a:solidFill>
                <a:schemeClr val="dk1"/>
              </a:solidFill>
              <a:effectLst/>
              <a:latin typeface="+mn-lt"/>
              <a:ea typeface="+mn-ea"/>
              <a:cs typeface="+mn-cs"/>
            </a:rPr>
            <a:t>計上</a:t>
          </a:r>
          <a:r>
            <a:rPr kumimoji="1" lang="ja-JP" altLang="ja-JP" sz="1100">
              <a:solidFill>
                <a:schemeClr val="dk1"/>
              </a:solidFill>
              <a:effectLst/>
              <a:latin typeface="+mn-lt"/>
              <a:ea typeface="+mn-ea"/>
              <a:cs typeface="+mn-cs"/>
            </a:rPr>
            <a:t>予算執行を目指す。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一般会計は歳入総額は、</a:t>
          </a:r>
          <a:r>
            <a:rPr kumimoji="1" lang="en-US" altLang="ja-JP" sz="1100">
              <a:solidFill>
                <a:schemeClr val="dk1"/>
              </a:solidFill>
              <a:effectLst/>
              <a:latin typeface="+mn-lt"/>
              <a:ea typeface="+mn-ea"/>
              <a:cs typeface="+mn-cs"/>
            </a:rPr>
            <a:t>5,492,783</a:t>
          </a:r>
          <a:r>
            <a:rPr kumimoji="1" lang="ja-JP" altLang="ja-JP" sz="1100">
              <a:solidFill>
                <a:schemeClr val="dk1"/>
              </a:solidFill>
              <a:effectLst/>
              <a:latin typeface="+mn-lt"/>
              <a:ea typeface="+mn-ea"/>
              <a:cs typeface="+mn-cs"/>
            </a:rPr>
            <a:t>千円、歳出総額は</a:t>
          </a:r>
          <a:r>
            <a:rPr kumimoji="1" lang="en-US" altLang="ja-JP" sz="1100">
              <a:solidFill>
                <a:schemeClr val="dk1"/>
              </a:solidFill>
              <a:effectLst/>
              <a:latin typeface="+mn-lt"/>
              <a:ea typeface="+mn-ea"/>
              <a:cs typeface="+mn-cs"/>
            </a:rPr>
            <a:t>5,415,377</a:t>
          </a:r>
          <a:r>
            <a:rPr kumimoji="1" lang="ja-JP" altLang="ja-JP" sz="1100">
              <a:solidFill>
                <a:schemeClr val="dk1"/>
              </a:solidFill>
              <a:effectLst/>
              <a:latin typeface="+mn-lt"/>
              <a:ea typeface="+mn-ea"/>
              <a:cs typeface="+mn-cs"/>
            </a:rPr>
            <a:t>千円で、歳入歳出差引残額は</a:t>
          </a:r>
          <a:r>
            <a:rPr kumimoji="1" lang="en-US" altLang="ja-JP" sz="1100">
              <a:solidFill>
                <a:schemeClr val="dk1"/>
              </a:solidFill>
              <a:effectLst/>
              <a:latin typeface="+mn-lt"/>
              <a:ea typeface="+mn-ea"/>
              <a:cs typeface="+mn-cs"/>
            </a:rPr>
            <a:t>77,406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なった。この黒字額には、</a:t>
          </a:r>
          <a:r>
            <a:rPr kumimoji="1" lang="ja-JP" altLang="en-US" sz="1100">
              <a:solidFill>
                <a:schemeClr val="dk1"/>
              </a:solidFill>
              <a:effectLst/>
              <a:latin typeface="+mn-lt"/>
              <a:ea typeface="+mn-ea"/>
              <a:cs typeface="+mn-cs"/>
            </a:rPr>
            <a:t>災害復旧事業、舗装個別施設修繕事業</a:t>
          </a:r>
          <a:r>
            <a:rPr kumimoji="1" lang="ja-JP" altLang="ja-JP" sz="1100">
              <a:solidFill>
                <a:schemeClr val="dk1"/>
              </a:solidFill>
              <a:effectLst/>
              <a:latin typeface="+mn-lt"/>
              <a:ea typeface="+mn-ea"/>
              <a:cs typeface="+mn-cs"/>
            </a:rPr>
            <a:t>など翌年度への繰り越した事業の財源となる</a:t>
          </a:r>
          <a:r>
            <a:rPr kumimoji="1" lang="en-US" altLang="ja-JP" sz="1100">
              <a:solidFill>
                <a:schemeClr val="dk1"/>
              </a:solidFill>
              <a:effectLst/>
              <a:latin typeface="+mn-lt"/>
              <a:ea typeface="+mn-ea"/>
              <a:cs typeface="+mn-cs"/>
            </a:rPr>
            <a:t>25,573</a:t>
          </a:r>
          <a:r>
            <a:rPr kumimoji="1" lang="ja-JP" altLang="ja-JP" sz="1100">
              <a:solidFill>
                <a:schemeClr val="dk1"/>
              </a:solidFill>
              <a:effectLst/>
              <a:latin typeface="+mn-lt"/>
              <a:ea typeface="+mn-ea"/>
              <a:cs typeface="+mn-cs"/>
            </a:rPr>
            <a:t>千円が含まれており、繰越事業の財源を控除した額（実質収支）は</a:t>
          </a:r>
          <a:r>
            <a:rPr kumimoji="1" lang="en-US" altLang="ja-JP" sz="1100">
              <a:solidFill>
                <a:schemeClr val="dk1"/>
              </a:solidFill>
              <a:effectLst/>
              <a:latin typeface="+mn-lt"/>
              <a:ea typeface="+mn-ea"/>
              <a:cs typeface="+mn-cs"/>
            </a:rPr>
            <a:t>51,833</a:t>
          </a:r>
          <a:r>
            <a:rPr kumimoji="1" lang="ja-JP" altLang="ja-JP" sz="1100">
              <a:solidFill>
                <a:schemeClr val="dk1"/>
              </a:solidFill>
              <a:effectLst/>
              <a:latin typeface="+mn-lt"/>
              <a:ea typeface="+mn-ea"/>
              <a:cs typeface="+mn-cs"/>
            </a:rPr>
            <a:t>千円の黒字となっている。また、実質収支から前年度の実質収支を引いた単年度収支は</a:t>
          </a:r>
          <a:r>
            <a:rPr kumimoji="1" lang="en-US" altLang="ja-JP" sz="1100">
              <a:solidFill>
                <a:schemeClr val="dk1"/>
              </a:solidFill>
              <a:effectLst/>
              <a:latin typeface="+mn-lt"/>
              <a:ea typeface="+mn-ea"/>
              <a:cs typeface="+mn-cs"/>
            </a:rPr>
            <a:t>11,003</a:t>
          </a:r>
          <a:r>
            <a:rPr kumimoji="1" lang="ja-JP" altLang="ja-JP" sz="1100">
              <a:solidFill>
                <a:schemeClr val="dk1"/>
              </a:solidFill>
              <a:effectLst/>
              <a:latin typeface="+mn-lt"/>
              <a:ea typeface="+mn-ea"/>
              <a:cs typeface="+mn-cs"/>
            </a:rPr>
            <a:t>千円、また実質単年度収支は</a:t>
          </a:r>
          <a:r>
            <a:rPr kumimoji="1" lang="en-US" altLang="ja-JP" sz="1100">
              <a:solidFill>
                <a:schemeClr val="dk1"/>
              </a:solidFill>
              <a:effectLst/>
              <a:latin typeface="+mn-lt"/>
              <a:ea typeface="+mn-ea"/>
              <a:cs typeface="+mn-cs"/>
            </a:rPr>
            <a:t>11,095</a:t>
          </a:r>
          <a:r>
            <a:rPr kumimoji="1" lang="ja-JP" altLang="ja-JP" sz="1100">
              <a:solidFill>
                <a:schemeClr val="dk1"/>
              </a:solidFill>
              <a:effectLst/>
              <a:latin typeface="+mn-lt"/>
              <a:ea typeface="+mn-ea"/>
              <a:cs typeface="+mn-cs"/>
            </a:rPr>
            <a:t>千円となっている。実質収支が</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150,000</a:t>
          </a:r>
          <a:r>
            <a:rPr kumimoji="1" lang="ja-JP" altLang="ja-JP" sz="1100">
              <a:solidFill>
                <a:schemeClr val="dk1"/>
              </a:solidFill>
              <a:effectLst/>
              <a:latin typeface="+mn-lt"/>
              <a:ea typeface="+mn-ea"/>
              <a:cs typeface="+mn-cs"/>
            </a:rPr>
            <a:t>千円、実質収支比率が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％になるように</a:t>
          </a:r>
          <a:r>
            <a:rPr kumimoji="1" lang="ja-JP" altLang="en-US" sz="1100">
              <a:solidFill>
                <a:schemeClr val="dk1"/>
              </a:solidFill>
              <a:effectLst/>
              <a:latin typeface="+mn-lt"/>
              <a:ea typeface="+mn-ea"/>
              <a:cs typeface="+mn-cs"/>
            </a:rPr>
            <a:t>更に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会計（一般会計、工場誘致等特別会計）、公営企業会計（水道事業、下水道事業会計、簡易水道事業特別会計）、その他公営事業会計（国民健康保険特別会計、後期高齢者医療特別会計）の全会計において、実質収支額又は、資金不足・剰余額は黒字となっている。</a:t>
          </a:r>
          <a:endParaRPr lang="ja-JP" altLang="ja-JP" sz="1400">
            <a:effectLst/>
          </a:endParaRPr>
        </a:p>
        <a:p>
          <a:r>
            <a:rPr kumimoji="1" lang="ja-JP" altLang="ja-JP" sz="1100">
              <a:solidFill>
                <a:schemeClr val="dk1"/>
              </a:solidFill>
              <a:effectLst/>
              <a:latin typeface="+mn-lt"/>
              <a:ea typeface="+mn-ea"/>
              <a:cs typeface="+mn-cs"/>
            </a:rPr>
            <a:t>　なお、老人保健特別会計については、健康保険法等の一部を改正する法律（平成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年法律第</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号）により平成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日に廃止された。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79</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80</v>
      </c>
      <c r="C2" s="179"/>
      <c r="D2" s="180"/>
    </row>
    <row r="3" spans="1:119" ht="18.75" customHeight="1" thickBot="1" x14ac:dyDescent="0.2">
      <c r="A3" s="178"/>
      <c r="B3" s="625" t="s">
        <v>81</v>
      </c>
      <c r="C3" s="626"/>
      <c r="D3" s="626"/>
      <c r="E3" s="627"/>
      <c r="F3" s="627"/>
      <c r="G3" s="627"/>
      <c r="H3" s="627"/>
      <c r="I3" s="627"/>
      <c r="J3" s="627"/>
      <c r="K3" s="627"/>
      <c r="L3" s="627" t="s">
        <v>82</v>
      </c>
      <c r="M3" s="627"/>
      <c r="N3" s="627"/>
      <c r="O3" s="627"/>
      <c r="P3" s="627"/>
      <c r="Q3" s="627"/>
      <c r="R3" s="630"/>
      <c r="S3" s="630"/>
      <c r="T3" s="630"/>
      <c r="U3" s="630"/>
      <c r="V3" s="631"/>
      <c r="W3" s="521" t="s">
        <v>83</v>
      </c>
      <c r="X3" s="522"/>
      <c r="Y3" s="522"/>
      <c r="Z3" s="522"/>
      <c r="AA3" s="522"/>
      <c r="AB3" s="626"/>
      <c r="AC3" s="630" t="s">
        <v>84</v>
      </c>
      <c r="AD3" s="522"/>
      <c r="AE3" s="522"/>
      <c r="AF3" s="522"/>
      <c r="AG3" s="522"/>
      <c r="AH3" s="522"/>
      <c r="AI3" s="522"/>
      <c r="AJ3" s="522"/>
      <c r="AK3" s="522"/>
      <c r="AL3" s="592"/>
      <c r="AM3" s="521" t="s">
        <v>85</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86</v>
      </c>
      <c r="BO3" s="522"/>
      <c r="BP3" s="522"/>
      <c r="BQ3" s="522"/>
      <c r="BR3" s="522"/>
      <c r="BS3" s="522"/>
      <c r="BT3" s="522"/>
      <c r="BU3" s="592"/>
      <c r="BV3" s="521" t="s">
        <v>87</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88</v>
      </c>
      <c r="CU3" s="522"/>
      <c r="CV3" s="522"/>
      <c r="CW3" s="522"/>
      <c r="CX3" s="522"/>
      <c r="CY3" s="522"/>
      <c r="CZ3" s="522"/>
      <c r="DA3" s="592"/>
      <c r="DB3" s="521" t="s">
        <v>89</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90</v>
      </c>
      <c r="AZ4" s="479"/>
      <c r="BA4" s="479"/>
      <c r="BB4" s="479"/>
      <c r="BC4" s="479"/>
      <c r="BD4" s="479"/>
      <c r="BE4" s="479"/>
      <c r="BF4" s="479"/>
      <c r="BG4" s="479"/>
      <c r="BH4" s="479"/>
      <c r="BI4" s="479"/>
      <c r="BJ4" s="479"/>
      <c r="BK4" s="479"/>
      <c r="BL4" s="479"/>
      <c r="BM4" s="480"/>
      <c r="BN4" s="481">
        <v>5498869</v>
      </c>
      <c r="BO4" s="482"/>
      <c r="BP4" s="482"/>
      <c r="BQ4" s="482"/>
      <c r="BR4" s="482"/>
      <c r="BS4" s="482"/>
      <c r="BT4" s="482"/>
      <c r="BU4" s="483"/>
      <c r="BV4" s="481">
        <v>6556370</v>
      </c>
      <c r="BW4" s="482"/>
      <c r="BX4" s="482"/>
      <c r="BY4" s="482"/>
      <c r="BZ4" s="482"/>
      <c r="CA4" s="482"/>
      <c r="CB4" s="482"/>
      <c r="CC4" s="483"/>
      <c r="CD4" s="618" t="s">
        <v>91</v>
      </c>
      <c r="CE4" s="619"/>
      <c r="CF4" s="619"/>
      <c r="CG4" s="619"/>
      <c r="CH4" s="619"/>
      <c r="CI4" s="619"/>
      <c r="CJ4" s="619"/>
      <c r="CK4" s="619"/>
      <c r="CL4" s="619"/>
      <c r="CM4" s="619"/>
      <c r="CN4" s="619"/>
      <c r="CO4" s="619"/>
      <c r="CP4" s="619"/>
      <c r="CQ4" s="619"/>
      <c r="CR4" s="619"/>
      <c r="CS4" s="620"/>
      <c r="CT4" s="621">
        <v>1.6</v>
      </c>
      <c r="CU4" s="622"/>
      <c r="CV4" s="622"/>
      <c r="CW4" s="622"/>
      <c r="CX4" s="622"/>
      <c r="CY4" s="622"/>
      <c r="CZ4" s="622"/>
      <c r="DA4" s="623"/>
      <c r="DB4" s="621">
        <v>1.4</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92</v>
      </c>
      <c r="AN5" s="409"/>
      <c r="AO5" s="409"/>
      <c r="AP5" s="409"/>
      <c r="AQ5" s="409"/>
      <c r="AR5" s="409"/>
      <c r="AS5" s="409"/>
      <c r="AT5" s="410"/>
      <c r="AU5" s="510" t="s">
        <v>93</v>
      </c>
      <c r="AV5" s="511"/>
      <c r="AW5" s="511"/>
      <c r="AX5" s="511"/>
      <c r="AY5" s="466" t="s">
        <v>94</v>
      </c>
      <c r="AZ5" s="467"/>
      <c r="BA5" s="467"/>
      <c r="BB5" s="467"/>
      <c r="BC5" s="467"/>
      <c r="BD5" s="467"/>
      <c r="BE5" s="467"/>
      <c r="BF5" s="467"/>
      <c r="BG5" s="467"/>
      <c r="BH5" s="467"/>
      <c r="BI5" s="467"/>
      <c r="BJ5" s="467"/>
      <c r="BK5" s="467"/>
      <c r="BL5" s="467"/>
      <c r="BM5" s="468"/>
      <c r="BN5" s="452">
        <v>5415377</v>
      </c>
      <c r="BO5" s="453"/>
      <c r="BP5" s="453"/>
      <c r="BQ5" s="453"/>
      <c r="BR5" s="453"/>
      <c r="BS5" s="453"/>
      <c r="BT5" s="453"/>
      <c r="BU5" s="454"/>
      <c r="BV5" s="452">
        <v>6492434</v>
      </c>
      <c r="BW5" s="453"/>
      <c r="BX5" s="453"/>
      <c r="BY5" s="453"/>
      <c r="BZ5" s="453"/>
      <c r="CA5" s="453"/>
      <c r="CB5" s="453"/>
      <c r="CC5" s="454"/>
      <c r="CD5" s="492" t="s">
        <v>95</v>
      </c>
      <c r="CE5" s="412"/>
      <c r="CF5" s="412"/>
      <c r="CG5" s="412"/>
      <c r="CH5" s="412"/>
      <c r="CI5" s="412"/>
      <c r="CJ5" s="412"/>
      <c r="CK5" s="412"/>
      <c r="CL5" s="412"/>
      <c r="CM5" s="412"/>
      <c r="CN5" s="412"/>
      <c r="CO5" s="412"/>
      <c r="CP5" s="412"/>
      <c r="CQ5" s="412"/>
      <c r="CR5" s="412"/>
      <c r="CS5" s="493"/>
      <c r="CT5" s="449">
        <v>81.7</v>
      </c>
      <c r="CU5" s="450"/>
      <c r="CV5" s="450"/>
      <c r="CW5" s="450"/>
      <c r="CX5" s="450"/>
      <c r="CY5" s="450"/>
      <c r="CZ5" s="450"/>
      <c r="DA5" s="451"/>
      <c r="DB5" s="449">
        <v>89.4</v>
      </c>
      <c r="DC5" s="450"/>
      <c r="DD5" s="450"/>
      <c r="DE5" s="450"/>
      <c r="DF5" s="450"/>
      <c r="DG5" s="450"/>
      <c r="DH5" s="450"/>
      <c r="DI5" s="451"/>
    </row>
    <row r="6" spans="1:119" ht="18.75" customHeight="1" x14ac:dyDescent="0.15">
      <c r="A6" s="178"/>
      <c r="B6" s="598" t="s">
        <v>96</v>
      </c>
      <c r="C6" s="439"/>
      <c r="D6" s="439"/>
      <c r="E6" s="599"/>
      <c r="F6" s="599"/>
      <c r="G6" s="599"/>
      <c r="H6" s="599"/>
      <c r="I6" s="599"/>
      <c r="J6" s="599"/>
      <c r="K6" s="599"/>
      <c r="L6" s="599" t="s">
        <v>97</v>
      </c>
      <c r="M6" s="599"/>
      <c r="N6" s="599"/>
      <c r="O6" s="599"/>
      <c r="P6" s="599"/>
      <c r="Q6" s="599"/>
      <c r="R6" s="437"/>
      <c r="S6" s="437"/>
      <c r="T6" s="437"/>
      <c r="U6" s="437"/>
      <c r="V6" s="605"/>
      <c r="W6" s="542" t="s">
        <v>98</v>
      </c>
      <c r="X6" s="438"/>
      <c r="Y6" s="438"/>
      <c r="Z6" s="438"/>
      <c r="AA6" s="438"/>
      <c r="AB6" s="439"/>
      <c r="AC6" s="610" t="s">
        <v>99</v>
      </c>
      <c r="AD6" s="611"/>
      <c r="AE6" s="611"/>
      <c r="AF6" s="611"/>
      <c r="AG6" s="611"/>
      <c r="AH6" s="611"/>
      <c r="AI6" s="611"/>
      <c r="AJ6" s="611"/>
      <c r="AK6" s="611"/>
      <c r="AL6" s="612"/>
      <c r="AM6" s="509" t="s">
        <v>100</v>
      </c>
      <c r="AN6" s="409"/>
      <c r="AO6" s="409"/>
      <c r="AP6" s="409"/>
      <c r="AQ6" s="409"/>
      <c r="AR6" s="409"/>
      <c r="AS6" s="409"/>
      <c r="AT6" s="410"/>
      <c r="AU6" s="510" t="s">
        <v>93</v>
      </c>
      <c r="AV6" s="511"/>
      <c r="AW6" s="511"/>
      <c r="AX6" s="511"/>
      <c r="AY6" s="466" t="s">
        <v>101</v>
      </c>
      <c r="AZ6" s="467"/>
      <c r="BA6" s="467"/>
      <c r="BB6" s="467"/>
      <c r="BC6" s="467"/>
      <c r="BD6" s="467"/>
      <c r="BE6" s="467"/>
      <c r="BF6" s="467"/>
      <c r="BG6" s="467"/>
      <c r="BH6" s="467"/>
      <c r="BI6" s="467"/>
      <c r="BJ6" s="467"/>
      <c r="BK6" s="467"/>
      <c r="BL6" s="467"/>
      <c r="BM6" s="468"/>
      <c r="BN6" s="452">
        <v>83492</v>
      </c>
      <c r="BO6" s="453"/>
      <c r="BP6" s="453"/>
      <c r="BQ6" s="453"/>
      <c r="BR6" s="453"/>
      <c r="BS6" s="453"/>
      <c r="BT6" s="453"/>
      <c r="BU6" s="454"/>
      <c r="BV6" s="452">
        <v>63936</v>
      </c>
      <c r="BW6" s="453"/>
      <c r="BX6" s="453"/>
      <c r="BY6" s="453"/>
      <c r="BZ6" s="453"/>
      <c r="CA6" s="453"/>
      <c r="CB6" s="453"/>
      <c r="CC6" s="454"/>
      <c r="CD6" s="492" t="s">
        <v>102</v>
      </c>
      <c r="CE6" s="412"/>
      <c r="CF6" s="412"/>
      <c r="CG6" s="412"/>
      <c r="CH6" s="412"/>
      <c r="CI6" s="412"/>
      <c r="CJ6" s="412"/>
      <c r="CK6" s="412"/>
      <c r="CL6" s="412"/>
      <c r="CM6" s="412"/>
      <c r="CN6" s="412"/>
      <c r="CO6" s="412"/>
      <c r="CP6" s="412"/>
      <c r="CQ6" s="412"/>
      <c r="CR6" s="412"/>
      <c r="CS6" s="493"/>
      <c r="CT6" s="595">
        <v>85.3</v>
      </c>
      <c r="CU6" s="596"/>
      <c r="CV6" s="596"/>
      <c r="CW6" s="596"/>
      <c r="CX6" s="596"/>
      <c r="CY6" s="596"/>
      <c r="CZ6" s="596"/>
      <c r="DA6" s="597"/>
      <c r="DB6" s="595">
        <v>92.6</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103</v>
      </c>
      <c r="AN7" s="409"/>
      <c r="AO7" s="409"/>
      <c r="AP7" s="409"/>
      <c r="AQ7" s="409"/>
      <c r="AR7" s="409"/>
      <c r="AS7" s="409"/>
      <c r="AT7" s="410"/>
      <c r="AU7" s="510" t="s">
        <v>104</v>
      </c>
      <c r="AV7" s="511"/>
      <c r="AW7" s="511"/>
      <c r="AX7" s="511"/>
      <c r="AY7" s="466" t="s">
        <v>105</v>
      </c>
      <c r="AZ7" s="467"/>
      <c r="BA7" s="467"/>
      <c r="BB7" s="467"/>
      <c r="BC7" s="467"/>
      <c r="BD7" s="467"/>
      <c r="BE7" s="467"/>
      <c r="BF7" s="467"/>
      <c r="BG7" s="467"/>
      <c r="BH7" s="467"/>
      <c r="BI7" s="467"/>
      <c r="BJ7" s="467"/>
      <c r="BK7" s="467"/>
      <c r="BL7" s="467"/>
      <c r="BM7" s="468"/>
      <c r="BN7" s="452">
        <v>25573</v>
      </c>
      <c r="BO7" s="453"/>
      <c r="BP7" s="453"/>
      <c r="BQ7" s="453"/>
      <c r="BR7" s="453"/>
      <c r="BS7" s="453"/>
      <c r="BT7" s="453"/>
      <c r="BU7" s="454"/>
      <c r="BV7" s="452">
        <v>17021</v>
      </c>
      <c r="BW7" s="453"/>
      <c r="BX7" s="453"/>
      <c r="BY7" s="453"/>
      <c r="BZ7" s="453"/>
      <c r="CA7" s="453"/>
      <c r="CB7" s="453"/>
      <c r="CC7" s="454"/>
      <c r="CD7" s="492" t="s">
        <v>106</v>
      </c>
      <c r="CE7" s="412"/>
      <c r="CF7" s="412"/>
      <c r="CG7" s="412"/>
      <c r="CH7" s="412"/>
      <c r="CI7" s="412"/>
      <c r="CJ7" s="412"/>
      <c r="CK7" s="412"/>
      <c r="CL7" s="412"/>
      <c r="CM7" s="412"/>
      <c r="CN7" s="412"/>
      <c r="CO7" s="412"/>
      <c r="CP7" s="412"/>
      <c r="CQ7" s="412"/>
      <c r="CR7" s="412"/>
      <c r="CS7" s="493"/>
      <c r="CT7" s="452">
        <v>3619871</v>
      </c>
      <c r="CU7" s="453"/>
      <c r="CV7" s="453"/>
      <c r="CW7" s="453"/>
      <c r="CX7" s="453"/>
      <c r="CY7" s="453"/>
      <c r="CZ7" s="453"/>
      <c r="DA7" s="454"/>
      <c r="DB7" s="452">
        <v>3353060</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107</v>
      </c>
      <c r="AN8" s="409"/>
      <c r="AO8" s="409"/>
      <c r="AP8" s="409"/>
      <c r="AQ8" s="409"/>
      <c r="AR8" s="409"/>
      <c r="AS8" s="409"/>
      <c r="AT8" s="410"/>
      <c r="AU8" s="510" t="s">
        <v>108</v>
      </c>
      <c r="AV8" s="511"/>
      <c r="AW8" s="511"/>
      <c r="AX8" s="511"/>
      <c r="AY8" s="466" t="s">
        <v>109</v>
      </c>
      <c r="AZ8" s="467"/>
      <c r="BA8" s="467"/>
      <c r="BB8" s="467"/>
      <c r="BC8" s="467"/>
      <c r="BD8" s="467"/>
      <c r="BE8" s="467"/>
      <c r="BF8" s="467"/>
      <c r="BG8" s="467"/>
      <c r="BH8" s="467"/>
      <c r="BI8" s="467"/>
      <c r="BJ8" s="467"/>
      <c r="BK8" s="467"/>
      <c r="BL8" s="467"/>
      <c r="BM8" s="468"/>
      <c r="BN8" s="452">
        <v>57919</v>
      </c>
      <c r="BO8" s="453"/>
      <c r="BP8" s="453"/>
      <c r="BQ8" s="453"/>
      <c r="BR8" s="453"/>
      <c r="BS8" s="453"/>
      <c r="BT8" s="453"/>
      <c r="BU8" s="454"/>
      <c r="BV8" s="452">
        <v>46915</v>
      </c>
      <c r="BW8" s="453"/>
      <c r="BX8" s="453"/>
      <c r="BY8" s="453"/>
      <c r="BZ8" s="453"/>
      <c r="CA8" s="453"/>
      <c r="CB8" s="453"/>
      <c r="CC8" s="454"/>
      <c r="CD8" s="492" t="s">
        <v>110</v>
      </c>
      <c r="CE8" s="412"/>
      <c r="CF8" s="412"/>
      <c r="CG8" s="412"/>
      <c r="CH8" s="412"/>
      <c r="CI8" s="412"/>
      <c r="CJ8" s="412"/>
      <c r="CK8" s="412"/>
      <c r="CL8" s="412"/>
      <c r="CM8" s="412"/>
      <c r="CN8" s="412"/>
      <c r="CO8" s="412"/>
      <c r="CP8" s="412"/>
      <c r="CQ8" s="412"/>
      <c r="CR8" s="412"/>
      <c r="CS8" s="493"/>
      <c r="CT8" s="555">
        <v>0.33</v>
      </c>
      <c r="CU8" s="556"/>
      <c r="CV8" s="556"/>
      <c r="CW8" s="556"/>
      <c r="CX8" s="556"/>
      <c r="CY8" s="556"/>
      <c r="CZ8" s="556"/>
      <c r="DA8" s="557"/>
      <c r="DB8" s="555">
        <v>0.34</v>
      </c>
      <c r="DC8" s="556"/>
      <c r="DD8" s="556"/>
      <c r="DE8" s="556"/>
      <c r="DF8" s="556"/>
      <c r="DG8" s="556"/>
      <c r="DH8" s="556"/>
      <c r="DI8" s="557"/>
    </row>
    <row r="9" spans="1:119" ht="18.75" customHeight="1" thickBot="1" x14ac:dyDescent="0.2">
      <c r="A9" s="178"/>
      <c r="B9" s="584" t="s">
        <v>111</v>
      </c>
      <c r="C9" s="585"/>
      <c r="D9" s="585"/>
      <c r="E9" s="585"/>
      <c r="F9" s="585"/>
      <c r="G9" s="585"/>
      <c r="H9" s="585"/>
      <c r="I9" s="585"/>
      <c r="J9" s="585"/>
      <c r="K9" s="503"/>
      <c r="L9" s="586" t="s">
        <v>112</v>
      </c>
      <c r="M9" s="587"/>
      <c r="N9" s="587"/>
      <c r="O9" s="587"/>
      <c r="P9" s="587"/>
      <c r="Q9" s="588"/>
      <c r="R9" s="589">
        <v>9382</v>
      </c>
      <c r="S9" s="590"/>
      <c r="T9" s="590"/>
      <c r="U9" s="590"/>
      <c r="V9" s="591"/>
      <c r="W9" s="521" t="s">
        <v>113</v>
      </c>
      <c r="X9" s="522"/>
      <c r="Y9" s="522"/>
      <c r="Z9" s="522"/>
      <c r="AA9" s="522"/>
      <c r="AB9" s="522"/>
      <c r="AC9" s="522"/>
      <c r="AD9" s="522"/>
      <c r="AE9" s="522"/>
      <c r="AF9" s="522"/>
      <c r="AG9" s="522"/>
      <c r="AH9" s="522"/>
      <c r="AI9" s="522"/>
      <c r="AJ9" s="522"/>
      <c r="AK9" s="522"/>
      <c r="AL9" s="592"/>
      <c r="AM9" s="509" t="s">
        <v>114</v>
      </c>
      <c r="AN9" s="409"/>
      <c r="AO9" s="409"/>
      <c r="AP9" s="409"/>
      <c r="AQ9" s="409"/>
      <c r="AR9" s="409"/>
      <c r="AS9" s="409"/>
      <c r="AT9" s="410"/>
      <c r="AU9" s="510" t="s">
        <v>93</v>
      </c>
      <c r="AV9" s="511"/>
      <c r="AW9" s="511"/>
      <c r="AX9" s="511"/>
      <c r="AY9" s="466" t="s">
        <v>115</v>
      </c>
      <c r="AZ9" s="467"/>
      <c r="BA9" s="467"/>
      <c r="BB9" s="467"/>
      <c r="BC9" s="467"/>
      <c r="BD9" s="467"/>
      <c r="BE9" s="467"/>
      <c r="BF9" s="467"/>
      <c r="BG9" s="467"/>
      <c r="BH9" s="467"/>
      <c r="BI9" s="467"/>
      <c r="BJ9" s="467"/>
      <c r="BK9" s="467"/>
      <c r="BL9" s="467"/>
      <c r="BM9" s="468"/>
      <c r="BN9" s="452">
        <v>11004</v>
      </c>
      <c r="BO9" s="453"/>
      <c r="BP9" s="453"/>
      <c r="BQ9" s="453"/>
      <c r="BR9" s="453"/>
      <c r="BS9" s="453"/>
      <c r="BT9" s="453"/>
      <c r="BU9" s="454"/>
      <c r="BV9" s="452">
        <v>-34628</v>
      </c>
      <c r="BW9" s="453"/>
      <c r="BX9" s="453"/>
      <c r="BY9" s="453"/>
      <c r="BZ9" s="453"/>
      <c r="CA9" s="453"/>
      <c r="CB9" s="453"/>
      <c r="CC9" s="454"/>
      <c r="CD9" s="492" t="s">
        <v>116</v>
      </c>
      <c r="CE9" s="412"/>
      <c r="CF9" s="412"/>
      <c r="CG9" s="412"/>
      <c r="CH9" s="412"/>
      <c r="CI9" s="412"/>
      <c r="CJ9" s="412"/>
      <c r="CK9" s="412"/>
      <c r="CL9" s="412"/>
      <c r="CM9" s="412"/>
      <c r="CN9" s="412"/>
      <c r="CO9" s="412"/>
      <c r="CP9" s="412"/>
      <c r="CQ9" s="412"/>
      <c r="CR9" s="412"/>
      <c r="CS9" s="493"/>
      <c r="CT9" s="449">
        <v>14.2</v>
      </c>
      <c r="CU9" s="450"/>
      <c r="CV9" s="450"/>
      <c r="CW9" s="450"/>
      <c r="CX9" s="450"/>
      <c r="CY9" s="450"/>
      <c r="CZ9" s="450"/>
      <c r="DA9" s="451"/>
      <c r="DB9" s="449">
        <v>15</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117</v>
      </c>
      <c r="M10" s="409"/>
      <c r="N10" s="409"/>
      <c r="O10" s="409"/>
      <c r="P10" s="409"/>
      <c r="Q10" s="410"/>
      <c r="R10" s="405">
        <v>9926</v>
      </c>
      <c r="S10" s="406"/>
      <c r="T10" s="406"/>
      <c r="U10" s="406"/>
      <c r="V10" s="465"/>
      <c r="W10" s="593"/>
      <c r="X10" s="403"/>
      <c r="Y10" s="403"/>
      <c r="Z10" s="403"/>
      <c r="AA10" s="403"/>
      <c r="AB10" s="403"/>
      <c r="AC10" s="403"/>
      <c r="AD10" s="403"/>
      <c r="AE10" s="403"/>
      <c r="AF10" s="403"/>
      <c r="AG10" s="403"/>
      <c r="AH10" s="403"/>
      <c r="AI10" s="403"/>
      <c r="AJ10" s="403"/>
      <c r="AK10" s="403"/>
      <c r="AL10" s="594"/>
      <c r="AM10" s="509" t="s">
        <v>118</v>
      </c>
      <c r="AN10" s="409"/>
      <c r="AO10" s="409"/>
      <c r="AP10" s="409"/>
      <c r="AQ10" s="409"/>
      <c r="AR10" s="409"/>
      <c r="AS10" s="409"/>
      <c r="AT10" s="410"/>
      <c r="AU10" s="510" t="s">
        <v>93</v>
      </c>
      <c r="AV10" s="511"/>
      <c r="AW10" s="511"/>
      <c r="AX10" s="511"/>
      <c r="AY10" s="466" t="s">
        <v>119</v>
      </c>
      <c r="AZ10" s="467"/>
      <c r="BA10" s="467"/>
      <c r="BB10" s="467"/>
      <c r="BC10" s="467"/>
      <c r="BD10" s="467"/>
      <c r="BE10" s="467"/>
      <c r="BF10" s="467"/>
      <c r="BG10" s="467"/>
      <c r="BH10" s="467"/>
      <c r="BI10" s="467"/>
      <c r="BJ10" s="467"/>
      <c r="BK10" s="467"/>
      <c r="BL10" s="467"/>
      <c r="BM10" s="468"/>
      <c r="BN10" s="452">
        <v>92</v>
      </c>
      <c r="BO10" s="453"/>
      <c r="BP10" s="453"/>
      <c r="BQ10" s="453"/>
      <c r="BR10" s="453"/>
      <c r="BS10" s="453"/>
      <c r="BT10" s="453"/>
      <c r="BU10" s="454"/>
      <c r="BV10" s="452">
        <v>102</v>
      </c>
      <c r="BW10" s="453"/>
      <c r="BX10" s="453"/>
      <c r="BY10" s="453"/>
      <c r="BZ10" s="453"/>
      <c r="CA10" s="453"/>
      <c r="CB10" s="453"/>
      <c r="CC10" s="45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121</v>
      </c>
      <c r="M11" s="414"/>
      <c r="N11" s="414"/>
      <c r="O11" s="414"/>
      <c r="P11" s="414"/>
      <c r="Q11" s="415"/>
      <c r="R11" s="581" t="s">
        <v>122</v>
      </c>
      <c r="S11" s="582"/>
      <c r="T11" s="582"/>
      <c r="U11" s="582"/>
      <c r="V11" s="583"/>
      <c r="W11" s="593"/>
      <c r="X11" s="403"/>
      <c r="Y11" s="403"/>
      <c r="Z11" s="403"/>
      <c r="AA11" s="403"/>
      <c r="AB11" s="403"/>
      <c r="AC11" s="403"/>
      <c r="AD11" s="403"/>
      <c r="AE11" s="403"/>
      <c r="AF11" s="403"/>
      <c r="AG11" s="403"/>
      <c r="AH11" s="403"/>
      <c r="AI11" s="403"/>
      <c r="AJ11" s="403"/>
      <c r="AK11" s="403"/>
      <c r="AL11" s="594"/>
      <c r="AM11" s="509" t="s">
        <v>123</v>
      </c>
      <c r="AN11" s="409"/>
      <c r="AO11" s="409"/>
      <c r="AP11" s="409"/>
      <c r="AQ11" s="409"/>
      <c r="AR11" s="409"/>
      <c r="AS11" s="409"/>
      <c r="AT11" s="410"/>
      <c r="AU11" s="510" t="s">
        <v>124</v>
      </c>
      <c r="AV11" s="511"/>
      <c r="AW11" s="511"/>
      <c r="AX11" s="511"/>
      <c r="AY11" s="466" t="s">
        <v>125</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126</v>
      </c>
      <c r="CE11" s="412"/>
      <c r="CF11" s="412"/>
      <c r="CG11" s="412"/>
      <c r="CH11" s="412"/>
      <c r="CI11" s="412"/>
      <c r="CJ11" s="412"/>
      <c r="CK11" s="412"/>
      <c r="CL11" s="412"/>
      <c r="CM11" s="412"/>
      <c r="CN11" s="412"/>
      <c r="CO11" s="412"/>
      <c r="CP11" s="412"/>
      <c r="CQ11" s="412"/>
      <c r="CR11" s="412"/>
      <c r="CS11" s="493"/>
      <c r="CT11" s="555" t="s">
        <v>127</v>
      </c>
      <c r="CU11" s="556"/>
      <c r="CV11" s="556"/>
      <c r="CW11" s="556"/>
      <c r="CX11" s="556"/>
      <c r="CY11" s="556"/>
      <c r="CZ11" s="556"/>
      <c r="DA11" s="557"/>
      <c r="DB11" s="555" t="s">
        <v>127</v>
      </c>
      <c r="DC11" s="556"/>
      <c r="DD11" s="556"/>
      <c r="DE11" s="556"/>
      <c r="DF11" s="556"/>
      <c r="DG11" s="556"/>
      <c r="DH11" s="556"/>
      <c r="DI11" s="557"/>
    </row>
    <row r="12" spans="1:119" ht="18.75" customHeight="1" x14ac:dyDescent="0.15">
      <c r="A12" s="178"/>
      <c r="B12" s="558" t="s">
        <v>128</v>
      </c>
      <c r="C12" s="559"/>
      <c r="D12" s="559"/>
      <c r="E12" s="559"/>
      <c r="F12" s="559"/>
      <c r="G12" s="559"/>
      <c r="H12" s="559"/>
      <c r="I12" s="559"/>
      <c r="J12" s="559"/>
      <c r="K12" s="560"/>
      <c r="L12" s="567" t="s">
        <v>129</v>
      </c>
      <c r="M12" s="568"/>
      <c r="N12" s="568"/>
      <c r="O12" s="568"/>
      <c r="P12" s="568"/>
      <c r="Q12" s="569"/>
      <c r="R12" s="570">
        <v>9557</v>
      </c>
      <c r="S12" s="571"/>
      <c r="T12" s="571"/>
      <c r="U12" s="571"/>
      <c r="V12" s="572"/>
      <c r="W12" s="573" t="s">
        <v>1</v>
      </c>
      <c r="X12" s="511"/>
      <c r="Y12" s="511"/>
      <c r="Z12" s="511"/>
      <c r="AA12" s="511"/>
      <c r="AB12" s="574"/>
      <c r="AC12" s="575" t="s">
        <v>130</v>
      </c>
      <c r="AD12" s="576"/>
      <c r="AE12" s="576"/>
      <c r="AF12" s="576"/>
      <c r="AG12" s="577"/>
      <c r="AH12" s="575" t="s">
        <v>131</v>
      </c>
      <c r="AI12" s="576"/>
      <c r="AJ12" s="576"/>
      <c r="AK12" s="576"/>
      <c r="AL12" s="578"/>
      <c r="AM12" s="509" t="s">
        <v>132</v>
      </c>
      <c r="AN12" s="409"/>
      <c r="AO12" s="409"/>
      <c r="AP12" s="409"/>
      <c r="AQ12" s="409"/>
      <c r="AR12" s="409"/>
      <c r="AS12" s="409"/>
      <c r="AT12" s="410"/>
      <c r="AU12" s="510" t="s">
        <v>133</v>
      </c>
      <c r="AV12" s="511"/>
      <c r="AW12" s="511"/>
      <c r="AX12" s="511"/>
      <c r="AY12" s="466" t="s">
        <v>134</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0</v>
      </c>
      <c r="BW12" s="453"/>
      <c r="BX12" s="453"/>
      <c r="BY12" s="453"/>
      <c r="BZ12" s="453"/>
      <c r="CA12" s="453"/>
      <c r="CB12" s="453"/>
      <c r="CC12" s="454"/>
      <c r="CD12" s="492" t="s">
        <v>135</v>
      </c>
      <c r="CE12" s="412"/>
      <c r="CF12" s="412"/>
      <c r="CG12" s="412"/>
      <c r="CH12" s="412"/>
      <c r="CI12" s="412"/>
      <c r="CJ12" s="412"/>
      <c r="CK12" s="412"/>
      <c r="CL12" s="412"/>
      <c r="CM12" s="412"/>
      <c r="CN12" s="412"/>
      <c r="CO12" s="412"/>
      <c r="CP12" s="412"/>
      <c r="CQ12" s="412"/>
      <c r="CR12" s="412"/>
      <c r="CS12" s="493"/>
      <c r="CT12" s="555" t="s">
        <v>136</v>
      </c>
      <c r="CU12" s="556"/>
      <c r="CV12" s="556"/>
      <c r="CW12" s="556"/>
      <c r="CX12" s="556"/>
      <c r="CY12" s="556"/>
      <c r="CZ12" s="556"/>
      <c r="DA12" s="557"/>
      <c r="DB12" s="555" t="s">
        <v>136</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137</v>
      </c>
      <c r="N13" s="537"/>
      <c r="O13" s="537"/>
      <c r="P13" s="537"/>
      <c r="Q13" s="538"/>
      <c r="R13" s="539">
        <v>9446</v>
      </c>
      <c r="S13" s="540"/>
      <c r="T13" s="540"/>
      <c r="U13" s="540"/>
      <c r="V13" s="541"/>
      <c r="W13" s="542" t="s">
        <v>138</v>
      </c>
      <c r="X13" s="438"/>
      <c r="Y13" s="438"/>
      <c r="Z13" s="438"/>
      <c r="AA13" s="438"/>
      <c r="AB13" s="439"/>
      <c r="AC13" s="405">
        <v>416</v>
      </c>
      <c r="AD13" s="406"/>
      <c r="AE13" s="406"/>
      <c r="AF13" s="406"/>
      <c r="AG13" s="407"/>
      <c r="AH13" s="405">
        <v>444</v>
      </c>
      <c r="AI13" s="406"/>
      <c r="AJ13" s="406"/>
      <c r="AK13" s="406"/>
      <c r="AL13" s="465"/>
      <c r="AM13" s="509" t="s">
        <v>139</v>
      </c>
      <c r="AN13" s="409"/>
      <c r="AO13" s="409"/>
      <c r="AP13" s="409"/>
      <c r="AQ13" s="409"/>
      <c r="AR13" s="409"/>
      <c r="AS13" s="409"/>
      <c r="AT13" s="410"/>
      <c r="AU13" s="510" t="s">
        <v>140</v>
      </c>
      <c r="AV13" s="511"/>
      <c r="AW13" s="511"/>
      <c r="AX13" s="511"/>
      <c r="AY13" s="466" t="s">
        <v>141</v>
      </c>
      <c r="AZ13" s="467"/>
      <c r="BA13" s="467"/>
      <c r="BB13" s="467"/>
      <c r="BC13" s="467"/>
      <c r="BD13" s="467"/>
      <c r="BE13" s="467"/>
      <c r="BF13" s="467"/>
      <c r="BG13" s="467"/>
      <c r="BH13" s="467"/>
      <c r="BI13" s="467"/>
      <c r="BJ13" s="467"/>
      <c r="BK13" s="467"/>
      <c r="BL13" s="467"/>
      <c r="BM13" s="468"/>
      <c r="BN13" s="452">
        <v>11096</v>
      </c>
      <c r="BO13" s="453"/>
      <c r="BP13" s="453"/>
      <c r="BQ13" s="453"/>
      <c r="BR13" s="453"/>
      <c r="BS13" s="453"/>
      <c r="BT13" s="453"/>
      <c r="BU13" s="454"/>
      <c r="BV13" s="452">
        <v>-34526</v>
      </c>
      <c r="BW13" s="453"/>
      <c r="BX13" s="453"/>
      <c r="BY13" s="453"/>
      <c r="BZ13" s="453"/>
      <c r="CA13" s="453"/>
      <c r="CB13" s="453"/>
      <c r="CC13" s="454"/>
      <c r="CD13" s="492" t="s">
        <v>142</v>
      </c>
      <c r="CE13" s="412"/>
      <c r="CF13" s="412"/>
      <c r="CG13" s="412"/>
      <c r="CH13" s="412"/>
      <c r="CI13" s="412"/>
      <c r="CJ13" s="412"/>
      <c r="CK13" s="412"/>
      <c r="CL13" s="412"/>
      <c r="CM13" s="412"/>
      <c r="CN13" s="412"/>
      <c r="CO13" s="412"/>
      <c r="CP13" s="412"/>
      <c r="CQ13" s="412"/>
      <c r="CR13" s="412"/>
      <c r="CS13" s="493"/>
      <c r="CT13" s="449">
        <v>12.6</v>
      </c>
      <c r="CU13" s="450"/>
      <c r="CV13" s="450"/>
      <c r="CW13" s="450"/>
      <c r="CX13" s="450"/>
      <c r="CY13" s="450"/>
      <c r="CZ13" s="450"/>
      <c r="DA13" s="451"/>
      <c r="DB13" s="449">
        <v>12.1</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143</v>
      </c>
      <c r="M14" s="579"/>
      <c r="N14" s="579"/>
      <c r="O14" s="579"/>
      <c r="P14" s="579"/>
      <c r="Q14" s="580"/>
      <c r="R14" s="539">
        <v>9690</v>
      </c>
      <c r="S14" s="540"/>
      <c r="T14" s="540"/>
      <c r="U14" s="540"/>
      <c r="V14" s="541"/>
      <c r="W14" s="543"/>
      <c r="X14" s="441"/>
      <c r="Y14" s="441"/>
      <c r="Z14" s="441"/>
      <c r="AA14" s="441"/>
      <c r="AB14" s="442"/>
      <c r="AC14" s="532">
        <v>9</v>
      </c>
      <c r="AD14" s="533"/>
      <c r="AE14" s="533"/>
      <c r="AF14" s="533"/>
      <c r="AG14" s="534"/>
      <c r="AH14" s="532">
        <v>9.3000000000000007</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144</v>
      </c>
      <c r="CE14" s="490"/>
      <c r="CF14" s="490"/>
      <c r="CG14" s="490"/>
      <c r="CH14" s="490"/>
      <c r="CI14" s="490"/>
      <c r="CJ14" s="490"/>
      <c r="CK14" s="490"/>
      <c r="CL14" s="490"/>
      <c r="CM14" s="490"/>
      <c r="CN14" s="490"/>
      <c r="CO14" s="490"/>
      <c r="CP14" s="490"/>
      <c r="CQ14" s="490"/>
      <c r="CR14" s="490"/>
      <c r="CS14" s="491"/>
      <c r="CT14" s="549" t="s">
        <v>136</v>
      </c>
      <c r="CU14" s="550"/>
      <c r="CV14" s="550"/>
      <c r="CW14" s="550"/>
      <c r="CX14" s="550"/>
      <c r="CY14" s="550"/>
      <c r="CZ14" s="550"/>
      <c r="DA14" s="551"/>
      <c r="DB14" s="549" t="s">
        <v>136</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137</v>
      </c>
      <c r="N15" s="537"/>
      <c r="O15" s="537"/>
      <c r="P15" s="537"/>
      <c r="Q15" s="538"/>
      <c r="R15" s="539">
        <v>9563</v>
      </c>
      <c r="S15" s="540"/>
      <c r="T15" s="540"/>
      <c r="U15" s="540"/>
      <c r="V15" s="541"/>
      <c r="W15" s="542" t="s">
        <v>145</v>
      </c>
      <c r="X15" s="438"/>
      <c r="Y15" s="438"/>
      <c r="Z15" s="438"/>
      <c r="AA15" s="438"/>
      <c r="AB15" s="439"/>
      <c r="AC15" s="405">
        <v>1316</v>
      </c>
      <c r="AD15" s="406"/>
      <c r="AE15" s="406"/>
      <c r="AF15" s="406"/>
      <c r="AG15" s="407"/>
      <c r="AH15" s="405">
        <v>1374</v>
      </c>
      <c r="AI15" s="406"/>
      <c r="AJ15" s="406"/>
      <c r="AK15" s="406"/>
      <c r="AL15" s="465"/>
      <c r="AM15" s="509"/>
      <c r="AN15" s="409"/>
      <c r="AO15" s="409"/>
      <c r="AP15" s="409"/>
      <c r="AQ15" s="409"/>
      <c r="AR15" s="409"/>
      <c r="AS15" s="409"/>
      <c r="AT15" s="410"/>
      <c r="AU15" s="510"/>
      <c r="AV15" s="511"/>
      <c r="AW15" s="511"/>
      <c r="AX15" s="511"/>
      <c r="AY15" s="478" t="s">
        <v>146</v>
      </c>
      <c r="AZ15" s="479"/>
      <c r="BA15" s="479"/>
      <c r="BB15" s="479"/>
      <c r="BC15" s="479"/>
      <c r="BD15" s="479"/>
      <c r="BE15" s="479"/>
      <c r="BF15" s="479"/>
      <c r="BG15" s="479"/>
      <c r="BH15" s="479"/>
      <c r="BI15" s="479"/>
      <c r="BJ15" s="479"/>
      <c r="BK15" s="479"/>
      <c r="BL15" s="479"/>
      <c r="BM15" s="480"/>
      <c r="BN15" s="481">
        <v>970469</v>
      </c>
      <c r="BO15" s="482"/>
      <c r="BP15" s="482"/>
      <c r="BQ15" s="482"/>
      <c r="BR15" s="482"/>
      <c r="BS15" s="482"/>
      <c r="BT15" s="482"/>
      <c r="BU15" s="483"/>
      <c r="BV15" s="481">
        <v>1023373</v>
      </c>
      <c r="BW15" s="482"/>
      <c r="BX15" s="482"/>
      <c r="BY15" s="482"/>
      <c r="BZ15" s="482"/>
      <c r="CA15" s="482"/>
      <c r="CB15" s="482"/>
      <c r="CC15" s="483"/>
      <c r="CD15" s="552" t="s">
        <v>147</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148</v>
      </c>
      <c r="M16" s="527"/>
      <c r="N16" s="527"/>
      <c r="O16" s="527"/>
      <c r="P16" s="527"/>
      <c r="Q16" s="528"/>
      <c r="R16" s="529" t="s">
        <v>149</v>
      </c>
      <c r="S16" s="530"/>
      <c r="T16" s="530"/>
      <c r="U16" s="530"/>
      <c r="V16" s="531"/>
      <c r="W16" s="543"/>
      <c r="X16" s="441"/>
      <c r="Y16" s="441"/>
      <c r="Z16" s="441"/>
      <c r="AA16" s="441"/>
      <c r="AB16" s="442"/>
      <c r="AC16" s="532">
        <v>28.4</v>
      </c>
      <c r="AD16" s="533"/>
      <c r="AE16" s="533"/>
      <c r="AF16" s="533"/>
      <c r="AG16" s="534"/>
      <c r="AH16" s="532">
        <v>28.7</v>
      </c>
      <c r="AI16" s="533"/>
      <c r="AJ16" s="533"/>
      <c r="AK16" s="533"/>
      <c r="AL16" s="535"/>
      <c r="AM16" s="509"/>
      <c r="AN16" s="409"/>
      <c r="AO16" s="409"/>
      <c r="AP16" s="409"/>
      <c r="AQ16" s="409"/>
      <c r="AR16" s="409"/>
      <c r="AS16" s="409"/>
      <c r="AT16" s="410"/>
      <c r="AU16" s="510"/>
      <c r="AV16" s="511"/>
      <c r="AW16" s="511"/>
      <c r="AX16" s="511"/>
      <c r="AY16" s="466" t="s">
        <v>150</v>
      </c>
      <c r="AZ16" s="467"/>
      <c r="BA16" s="467"/>
      <c r="BB16" s="467"/>
      <c r="BC16" s="467"/>
      <c r="BD16" s="467"/>
      <c r="BE16" s="467"/>
      <c r="BF16" s="467"/>
      <c r="BG16" s="467"/>
      <c r="BH16" s="467"/>
      <c r="BI16" s="467"/>
      <c r="BJ16" s="467"/>
      <c r="BK16" s="467"/>
      <c r="BL16" s="467"/>
      <c r="BM16" s="468"/>
      <c r="BN16" s="452">
        <v>3236060</v>
      </c>
      <c r="BO16" s="453"/>
      <c r="BP16" s="453"/>
      <c r="BQ16" s="453"/>
      <c r="BR16" s="453"/>
      <c r="BS16" s="453"/>
      <c r="BT16" s="453"/>
      <c r="BU16" s="454"/>
      <c r="BV16" s="452">
        <v>2994150</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151</v>
      </c>
      <c r="N17" s="546"/>
      <c r="O17" s="546"/>
      <c r="P17" s="546"/>
      <c r="Q17" s="547"/>
      <c r="R17" s="529" t="s">
        <v>152</v>
      </c>
      <c r="S17" s="530"/>
      <c r="T17" s="530"/>
      <c r="U17" s="530"/>
      <c r="V17" s="531"/>
      <c r="W17" s="542" t="s">
        <v>153</v>
      </c>
      <c r="X17" s="438"/>
      <c r="Y17" s="438"/>
      <c r="Z17" s="438"/>
      <c r="AA17" s="438"/>
      <c r="AB17" s="439"/>
      <c r="AC17" s="405">
        <v>2904</v>
      </c>
      <c r="AD17" s="406"/>
      <c r="AE17" s="406"/>
      <c r="AF17" s="406"/>
      <c r="AG17" s="407"/>
      <c r="AH17" s="405">
        <v>2971</v>
      </c>
      <c r="AI17" s="406"/>
      <c r="AJ17" s="406"/>
      <c r="AK17" s="406"/>
      <c r="AL17" s="465"/>
      <c r="AM17" s="509"/>
      <c r="AN17" s="409"/>
      <c r="AO17" s="409"/>
      <c r="AP17" s="409"/>
      <c r="AQ17" s="409"/>
      <c r="AR17" s="409"/>
      <c r="AS17" s="409"/>
      <c r="AT17" s="410"/>
      <c r="AU17" s="510"/>
      <c r="AV17" s="511"/>
      <c r="AW17" s="511"/>
      <c r="AX17" s="511"/>
      <c r="AY17" s="466" t="s">
        <v>154</v>
      </c>
      <c r="AZ17" s="467"/>
      <c r="BA17" s="467"/>
      <c r="BB17" s="467"/>
      <c r="BC17" s="467"/>
      <c r="BD17" s="467"/>
      <c r="BE17" s="467"/>
      <c r="BF17" s="467"/>
      <c r="BG17" s="467"/>
      <c r="BH17" s="467"/>
      <c r="BI17" s="467"/>
      <c r="BJ17" s="467"/>
      <c r="BK17" s="467"/>
      <c r="BL17" s="467"/>
      <c r="BM17" s="468"/>
      <c r="BN17" s="452">
        <v>1198758</v>
      </c>
      <c r="BO17" s="453"/>
      <c r="BP17" s="453"/>
      <c r="BQ17" s="453"/>
      <c r="BR17" s="453"/>
      <c r="BS17" s="453"/>
      <c r="BT17" s="453"/>
      <c r="BU17" s="454"/>
      <c r="BV17" s="452">
        <v>1270218</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155</v>
      </c>
      <c r="C18" s="503"/>
      <c r="D18" s="503"/>
      <c r="E18" s="504"/>
      <c r="F18" s="504"/>
      <c r="G18" s="504"/>
      <c r="H18" s="504"/>
      <c r="I18" s="504"/>
      <c r="J18" s="504"/>
      <c r="K18" s="504"/>
      <c r="L18" s="505">
        <v>40.159999999999997</v>
      </c>
      <c r="M18" s="505"/>
      <c r="N18" s="505"/>
      <c r="O18" s="505"/>
      <c r="P18" s="505"/>
      <c r="Q18" s="505"/>
      <c r="R18" s="506"/>
      <c r="S18" s="506"/>
      <c r="T18" s="506"/>
      <c r="U18" s="506"/>
      <c r="V18" s="507"/>
      <c r="W18" s="523"/>
      <c r="X18" s="524"/>
      <c r="Y18" s="524"/>
      <c r="Z18" s="524"/>
      <c r="AA18" s="524"/>
      <c r="AB18" s="548"/>
      <c r="AC18" s="422">
        <v>62.6</v>
      </c>
      <c r="AD18" s="423"/>
      <c r="AE18" s="423"/>
      <c r="AF18" s="423"/>
      <c r="AG18" s="508"/>
      <c r="AH18" s="422">
        <v>62</v>
      </c>
      <c r="AI18" s="423"/>
      <c r="AJ18" s="423"/>
      <c r="AK18" s="423"/>
      <c r="AL18" s="424"/>
      <c r="AM18" s="509"/>
      <c r="AN18" s="409"/>
      <c r="AO18" s="409"/>
      <c r="AP18" s="409"/>
      <c r="AQ18" s="409"/>
      <c r="AR18" s="409"/>
      <c r="AS18" s="409"/>
      <c r="AT18" s="410"/>
      <c r="AU18" s="510"/>
      <c r="AV18" s="511"/>
      <c r="AW18" s="511"/>
      <c r="AX18" s="511"/>
      <c r="AY18" s="466" t="s">
        <v>156</v>
      </c>
      <c r="AZ18" s="467"/>
      <c r="BA18" s="467"/>
      <c r="BB18" s="467"/>
      <c r="BC18" s="467"/>
      <c r="BD18" s="467"/>
      <c r="BE18" s="467"/>
      <c r="BF18" s="467"/>
      <c r="BG18" s="467"/>
      <c r="BH18" s="467"/>
      <c r="BI18" s="467"/>
      <c r="BJ18" s="467"/>
      <c r="BK18" s="467"/>
      <c r="BL18" s="467"/>
      <c r="BM18" s="468"/>
      <c r="BN18" s="452">
        <v>3018412</v>
      </c>
      <c r="BO18" s="453"/>
      <c r="BP18" s="453"/>
      <c r="BQ18" s="453"/>
      <c r="BR18" s="453"/>
      <c r="BS18" s="453"/>
      <c r="BT18" s="453"/>
      <c r="BU18" s="454"/>
      <c r="BV18" s="452">
        <v>2994675</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157</v>
      </c>
      <c r="C19" s="503"/>
      <c r="D19" s="503"/>
      <c r="E19" s="504"/>
      <c r="F19" s="504"/>
      <c r="G19" s="504"/>
      <c r="H19" s="504"/>
      <c r="I19" s="504"/>
      <c r="J19" s="504"/>
      <c r="K19" s="504"/>
      <c r="L19" s="512">
        <v>234</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158</v>
      </c>
      <c r="AZ19" s="467"/>
      <c r="BA19" s="467"/>
      <c r="BB19" s="467"/>
      <c r="BC19" s="467"/>
      <c r="BD19" s="467"/>
      <c r="BE19" s="467"/>
      <c r="BF19" s="467"/>
      <c r="BG19" s="467"/>
      <c r="BH19" s="467"/>
      <c r="BI19" s="467"/>
      <c r="BJ19" s="467"/>
      <c r="BK19" s="467"/>
      <c r="BL19" s="467"/>
      <c r="BM19" s="468"/>
      <c r="BN19" s="452">
        <v>4022332</v>
      </c>
      <c r="BO19" s="453"/>
      <c r="BP19" s="453"/>
      <c r="BQ19" s="453"/>
      <c r="BR19" s="453"/>
      <c r="BS19" s="453"/>
      <c r="BT19" s="453"/>
      <c r="BU19" s="454"/>
      <c r="BV19" s="452">
        <v>3947114</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159</v>
      </c>
      <c r="C20" s="503"/>
      <c r="D20" s="503"/>
      <c r="E20" s="504"/>
      <c r="F20" s="504"/>
      <c r="G20" s="504"/>
      <c r="H20" s="504"/>
      <c r="I20" s="504"/>
      <c r="J20" s="504"/>
      <c r="K20" s="504"/>
      <c r="L20" s="512">
        <v>3543</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160</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161</v>
      </c>
      <c r="C22" s="429"/>
      <c r="D22" s="430"/>
      <c r="E22" s="437" t="s">
        <v>1</v>
      </c>
      <c r="F22" s="438"/>
      <c r="G22" s="438"/>
      <c r="H22" s="438"/>
      <c r="I22" s="438"/>
      <c r="J22" s="438"/>
      <c r="K22" s="439"/>
      <c r="L22" s="437" t="s">
        <v>162</v>
      </c>
      <c r="M22" s="438"/>
      <c r="N22" s="438"/>
      <c r="O22" s="438"/>
      <c r="P22" s="439"/>
      <c r="Q22" s="443" t="s">
        <v>163</v>
      </c>
      <c r="R22" s="444"/>
      <c r="S22" s="444"/>
      <c r="T22" s="444"/>
      <c r="U22" s="444"/>
      <c r="V22" s="445"/>
      <c r="W22" s="494" t="s">
        <v>164</v>
      </c>
      <c r="X22" s="429"/>
      <c r="Y22" s="430"/>
      <c r="Z22" s="437" t="s">
        <v>1</v>
      </c>
      <c r="AA22" s="438"/>
      <c r="AB22" s="438"/>
      <c r="AC22" s="438"/>
      <c r="AD22" s="438"/>
      <c r="AE22" s="438"/>
      <c r="AF22" s="438"/>
      <c r="AG22" s="439"/>
      <c r="AH22" s="455" t="s">
        <v>165</v>
      </c>
      <c r="AI22" s="438"/>
      <c r="AJ22" s="438"/>
      <c r="AK22" s="438"/>
      <c r="AL22" s="439"/>
      <c r="AM22" s="455" t="s">
        <v>166</v>
      </c>
      <c r="AN22" s="456"/>
      <c r="AO22" s="456"/>
      <c r="AP22" s="456"/>
      <c r="AQ22" s="456"/>
      <c r="AR22" s="457"/>
      <c r="AS22" s="443" t="s">
        <v>163</v>
      </c>
      <c r="AT22" s="444"/>
      <c r="AU22" s="444"/>
      <c r="AV22" s="444"/>
      <c r="AW22" s="444"/>
      <c r="AX22" s="461"/>
      <c r="AY22" s="478" t="s">
        <v>167</v>
      </c>
      <c r="AZ22" s="479"/>
      <c r="BA22" s="479"/>
      <c r="BB22" s="479"/>
      <c r="BC22" s="479"/>
      <c r="BD22" s="479"/>
      <c r="BE22" s="479"/>
      <c r="BF22" s="479"/>
      <c r="BG22" s="479"/>
      <c r="BH22" s="479"/>
      <c r="BI22" s="479"/>
      <c r="BJ22" s="479"/>
      <c r="BK22" s="479"/>
      <c r="BL22" s="479"/>
      <c r="BM22" s="480"/>
      <c r="BN22" s="481">
        <v>4979449</v>
      </c>
      <c r="BO22" s="482"/>
      <c r="BP22" s="482"/>
      <c r="BQ22" s="482"/>
      <c r="BR22" s="482"/>
      <c r="BS22" s="482"/>
      <c r="BT22" s="482"/>
      <c r="BU22" s="483"/>
      <c r="BV22" s="481">
        <v>5230089</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168</v>
      </c>
      <c r="AZ23" s="467"/>
      <c r="BA23" s="467"/>
      <c r="BB23" s="467"/>
      <c r="BC23" s="467"/>
      <c r="BD23" s="467"/>
      <c r="BE23" s="467"/>
      <c r="BF23" s="467"/>
      <c r="BG23" s="467"/>
      <c r="BH23" s="467"/>
      <c r="BI23" s="467"/>
      <c r="BJ23" s="467"/>
      <c r="BK23" s="467"/>
      <c r="BL23" s="467"/>
      <c r="BM23" s="468"/>
      <c r="BN23" s="452">
        <v>1253588</v>
      </c>
      <c r="BO23" s="453"/>
      <c r="BP23" s="453"/>
      <c r="BQ23" s="453"/>
      <c r="BR23" s="453"/>
      <c r="BS23" s="453"/>
      <c r="BT23" s="453"/>
      <c r="BU23" s="454"/>
      <c r="BV23" s="452">
        <v>1332125</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169</v>
      </c>
      <c r="F24" s="409"/>
      <c r="G24" s="409"/>
      <c r="H24" s="409"/>
      <c r="I24" s="409"/>
      <c r="J24" s="409"/>
      <c r="K24" s="410"/>
      <c r="L24" s="405">
        <v>1</v>
      </c>
      <c r="M24" s="406"/>
      <c r="N24" s="406"/>
      <c r="O24" s="406"/>
      <c r="P24" s="407"/>
      <c r="Q24" s="405">
        <v>6875</v>
      </c>
      <c r="R24" s="406"/>
      <c r="S24" s="406"/>
      <c r="T24" s="406"/>
      <c r="U24" s="406"/>
      <c r="V24" s="407"/>
      <c r="W24" s="495"/>
      <c r="X24" s="432"/>
      <c r="Y24" s="433"/>
      <c r="Z24" s="408" t="s">
        <v>170</v>
      </c>
      <c r="AA24" s="409"/>
      <c r="AB24" s="409"/>
      <c r="AC24" s="409"/>
      <c r="AD24" s="409"/>
      <c r="AE24" s="409"/>
      <c r="AF24" s="409"/>
      <c r="AG24" s="410"/>
      <c r="AH24" s="405">
        <v>96</v>
      </c>
      <c r="AI24" s="406"/>
      <c r="AJ24" s="406"/>
      <c r="AK24" s="406"/>
      <c r="AL24" s="407"/>
      <c r="AM24" s="405">
        <v>279360</v>
      </c>
      <c r="AN24" s="406"/>
      <c r="AO24" s="406"/>
      <c r="AP24" s="406"/>
      <c r="AQ24" s="406"/>
      <c r="AR24" s="407"/>
      <c r="AS24" s="405">
        <v>2910</v>
      </c>
      <c r="AT24" s="406"/>
      <c r="AU24" s="406"/>
      <c r="AV24" s="406"/>
      <c r="AW24" s="406"/>
      <c r="AX24" s="465"/>
      <c r="AY24" s="425" t="s">
        <v>171</v>
      </c>
      <c r="AZ24" s="426"/>
      <c r="BA24" s="426"/>
      <c r="BB24" s="426"/>
      <c r="BC24" s="426"/>
      <c r="BD24" s="426"/>
      <c r="BE24" s="426"/>
      <c r="BF24" s="426"/>
      <c r="BG24" s="426"/>
      <c r="BH24" s="426"/>
      <c r="BI24" s="426"/>
      <c r="BJ24" s="426"/>
      <c r="BK24" s="426"/>
      <c r="BL24" s="426"/>
      <c r="BM24" s="427"/>
      <c r="BN24" s="452">
        <v>3034977</v>
      </c>
      <c r="BO24" s="453"/>
      <c r="BP24" s="453"/>
      <c r="BQ24" s="453"/>
      <c r="BR24" s="453"/>
      <c r="BS24" s="453"/>
      <c r="BT24" s="453"/>
      <c r="BU24" s="454"/>
      <c r="BV24" s="452">
        <v>3237359</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172</v>
      </c>
      <c r="F25" s="409"/>
      <c r="G25" s="409"/>
      <c r="H25" s="409"/>
      <c r="I25" s="409"/>
      <c r="J25" s="409"/>
      <c r="K25" s="410"/>
      <c r="L25" s="405">
        <v>1</v>
      </c>
      <c r="M25" s="406"/>
      <c r="N25" s="406"/>
      <c r="O25" s="406"/>
      <c r="P25" s="407"/>
      <c r="Q25" s="405">
        <v>5783</v>
      </c>
      <c r="R25" s="406"/>
      <c r="S25" s="406"/>
      <c r="T25" s="406"/>
      <c r="U25" s="406"/>
      <c r="V25" s="407"/>
      <c r="W25" s="495"/>
      <c r="X25" s="432"/>
      <c r="Y25" s="433"/>
      <c r="Z25" s="408" t="s">
        <v>173</v>
      </c>
      <c r="AA25" s="409"/>
      <c r="AB25" s="409"/>
      <c r="AC25" s="409"/>
      <c r="AD25" s="409"/>
      <c r="AE25" s="409"/>
      <c r="AF25" s="409"/>
      <c r="AG25" s="410"/>
      <c r="AH25" s="405" t="s">
        <v>127</v>
      </c>
      <c r="AI25" s="406"/>
      <c r="AJ25" s="406"/>
      <c r="AK25" s="406"/>
      <c r="AL25" s="407"/>
      <c r="AM25" s="405" t="s">
        <v>127</v>
      </c>
      <c r="AN25" s="406"/>
      <c r="AO25" s="406"/>
      <c r="AP25" s="406"/>
      <c r="AQ25" s="406"/>
      <c r="AR25" s="407"/>
      <c r="AS25" s="405" t="s">
        <v>127</v>
      </c>
      <c r="AT25" s="406"/>
      <c r="AU25" s="406"/>
      <c r="AV25" s="406"/>
      <c r="AW25" s="406"/>
      <c r="AX25" s="465"/>
      <c r="AY25" s="478" t="s">
        <v>174</v>
      </c>
      <c r="AZ25" s="479"/>
      <c r="BA25" s="479"/>
      <c r="BB25" s="479"/>
      <c r="BC25" s="479"/>
      <c r="BD25" s="479"/>
      <c r="BE25" s="479"/>
      <c r="BF25" s="479"/>
      <c r="BG25" s="479"/>
      <c r="BH25" s="479"/>
      <c r="BI25" s="479"/>
      <c r="BJ25" s="479"/>
      <c r="BK25" s="479"/>
      <c r="BL25" s="479"/>
      <c r="BM25" s="480"/>
      <c r="BN25" s="481">
        <v>120133</v>
      </c>
      <c r="BO25" s="482"/>
      <c r="BP25" s="482"/>
      <c r="BQ25" s="482"/>
      <c r="BR25" s="482"/>
      <c r="BS25" s="482"/>
      <c r="BT25" s="482"/>
      <c r="BU25" s="483"/>
      <c r="BV25" s="481">
        <v>161539</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175</v>
      </c>
      <c r="F26" s="409"/>
      <c r="G26" s="409"/>
      <c r="H26" s="409"/>
      <c r="I26" s="409"/>
      <c r="J26" s="409"/>
      <c r="K26" s="410"/>
      <c r="L26" s="405">
        <v>1</v>
      </c>
      <c r="M26" s="406"/>
      <c r="N26" s="406"/>
      <c r="O26" s="406"/>
      <c r="P26" s="407"/>
      <c r="Q26" s="405">
        <v>5264</v>
      </c>
      <c r="R26" s="406"/>
      <c r="S26" s="406"/>
      <c r="T26" s="406"/>
      <c r="U26" s="406"/>
      <c r="V26" s="407"/>
      <c r="W26" s="495"/>
      <c r="X26" s="432"/>
      <c r="Y26" s="433"/>
      <c r="Z26" s="408" t="s">
        <v>176</v>
      </c>
      <c r="AA26" s="463"/>
      <c r="AB26" s="463"/>
      <c r="AC26" s="463"/>
      <c r="AD26" s="463"/>
      <c r="AE26" s="463"/>
      <c r="AF26" s="463"/>
      <c r="AG26" s="464"/>
      <c r="AH26" s="405" t="s">
        <v>127</v>
      </c>
      <c r="AI26" s="406"/>
      <c r="AJ26" s="406"/>
      <c r="AK26" s="406"/>
      <c r="AL26" s="407"/>
      <c r="AM26" s="405" t="s">
        <v>127</v>
      </c>
      <c r="AN26" s="406"/>
      <c r="AO26" s="406"/>
      <c r="AP26" s="406"/>
      <c r="AQ26" s="406"/>
      <c r="AR26" s="407"/>
      <c r="AS26" s="405" t="s">
        <v>127</v>
      </c>
      <c r="AT26" s="406"/>
      <c r="AU26" s="406"/>
      <c r="AV26" s="406"/>
      <c r="AW26" s="406"/>
      <c r="AX26" s="465"/>
      <c r="AY26" s="492" t="s">
        <v>177</v>
      </c>
      <c r="AZ26" s="412"/>
      <c r="BA26" s="412"/>
      <c r="BB26" s="412"/>
      <c r="BC26" s="412"/>
      <c r="BD26" s="412"/>
      <c r="BE26" s="412"/>
      <c r="BF26" s="412"/>
      <c r="BG26" s="412"/>
      <c r="BH26" s="412"/>
      <c r="BI26" s="412"/>
      <c r="BJ26" s="412"/>
      <c r="BK26" s="412"/>
      <c r="BL26" s="412"/>
      <c r="BM26" s="493"/>
      <c r="BN26" s="452" t="s">
        <v>127</v>
      </c>
      <c r="BO26" s="453"/>
      <c r="BP26" s="453"/>
      <c r="BQ26" s="453"/>
      <c r="BR26" s="453"/>
      <c r="BS26" s="453"/>
      <c r="BT26" s="453"/>
      <c r="BU26" s="454"/>
      <c r="BV26" s="452" t="s">
        <v>127</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178</v>
      </c>
      <c r="F27" s="409"/>
      <c r="G27" s="409"/>
      <c r="H27" s="409"/>
      <c r="I27" s="409"/>
      <c r="J27" s="409"/>
      <c r="K27" s="410"/>
      <c r="L27" s="405">
        <v>1</v>
      </c>
      <c r="M27" s="406"/>
      <c r="N27" s="406"/>
      <c r="O27" s="406"/>
      <c r="P27" s="407"/>
      <c r="Q27" s="405">
        <v>2841</v>
      </c>
      <c r="R27" s="406"/>
      <c r="S27" s="406"/>
      <c r="T27" s="406"/>
      <c r="U27" s="406"/>
      <c r="V27" s="407"/>
      <c r="W27" s="495"/>
      <c r="X27" s="432"/>
      <c r="Y27" s="433"/>
      <c r="Z27" s="408" t="s">
        <v>179</v>
      </c>
      <c r="AA27" s="409"/>
      <c r="AB27" s="409"/>
      <c r="AC27" s="409"/>
      <c r="AD27" s="409"/>
      <c r="AE27" s="409"/>
      <c r="AF27" s="409"/>
      <c r="AG27" s="410"/>
      <c r="AH27" s="405" t="s">
        <v>127</v>
      </c>
      <c r="AI27" s="406"/>
      <c r="AJ27" s="406"/>
      <c r="AK27" s="406"/>
      <c r="AL27" s="407"/>
      <c r="AM27" s="405" t="s">
        <v>127</v>
      </c>
      <c r="AN27" s="406"/>
      <c r="AO27" s="406"/>
      <c r="AP27" s="406"/>
      <c r="AQ27" s="406"/>
      <c r="AR27" s="407"/>
      <c r="AS27" s="405" t="s">
        <v>127</v>
      </c>
      <c r="AT27" s="406"/>
      <c r="AU27" s="406"/>
      <c r="AV27" s="406"/>
      <c r="AW27" s="406"/>
      <c r="AX27" s="465"/>
      <c r="AY27" s="489" t="s">
        <v>180</v>
      </c>
      <c r="AZ27" s="490"/>
      <c r="BA27" s="490"/>
      <c r="BB27" s="490"/>
      <c r="BC27" s="490"/>
      <c r="BD27" s="490"/>
      <c r="BE27" s="490"/>
      <c r="BF27" s="490"/>
      <c r="BG27" s="490"/>
      <c r="BH27" s="490"/>
      <c r="BI27" s="490"/>
      <c r="BJ27" s="490"/>
      <c r="BK27" s="490"/>
      <c r="BL27" s="490"/>
      <c r="BM27" s="491"/>
      <c r="BN27" s="486" t="s">
        <v>127</v>
      </c>
      <c r="BO27" s="487"/>
      <c r="BP27" s="487"/>
      <c r="BQ27" s="487"/>
      <c r="BR27" s="487"/>
      <c r="BS27" s="487"/>
      <c r="BT27" s="487"/>
      <c r="BU27" s="488"/>
      <c r="BV27" s="486" t="s">
        <v>127</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181</v>
      </c>
      <c r="F28" s="409"/>
      <c r="G28" s="409"/>
      <c r="H28" s="409"/>
      <c r="I28" s="409"/>
      <c r="J28" s="409"/>
      <c r="K28" s="410"/>
      <c r="L28" s="405">
        <v>1</v>
      </c>
      <c r="M28" s="406"/>
      <c r="N28" s="406"/>
      <c r="O28" s="406"/>
      <c r="P28" s="407"/>
      <c r="Q28" s="405">
        <v>2094</v>
      </c>
      <c r="R28" s="406"/>
      <c r="S28" s="406"/>
      <c r="T28" s="406"/>
      <c r="U28" s="406"/>
      <c r="V28" s="407"/>
      <c r="W28" s="495"/>
      <c r="X28" s="432"/>
      <c r="Y28" s="433"/>
      <c r="Z28" s="408" t="s">
        <v>182</v>
      </c>
      <c r="AA28" s="409"/>
      <c r="AB28" s="409"/>
      <c r="AC28" s="409"/>
      <c r="AD28" s="409"/>
      <c r="AE28" s="409"/>
      <c r="AF28" s="409"/>
      <c r="AG28" s="410"/>
      <c r="AH28" s="405" t="s">
        <v>127</v>
      </c>
      <c r="AI28" s="406"/>
      <c r="AJ28" s="406"/>
      <c r="AK28" s="406"/>
      <c r="AL28" s="407"/>
      <c r="AM28" s="405" t="s">
        <v>127</v>
      </c>
      <c r="AN28" s="406"/>
      <c r="AO28" s="406"/>
      <c r="AP28" s="406"/>
      <c r="AQ28" s="406"/>
      <c r="AR28" s="407"/>
      <c r="AS28" s="405" t="s">
        <v>127</v>
      </c>
      <c r="AT28" s="406"/>
      <c r="AU28" s="406"/>
      <c r="AV28" s="406"/>
      <c r="AW28" s="406"/>
      <c r="AX28" s="465"/>
      <c r="AY28" s="469" t="s">
        <v>183</v>
      </c>
      <c r="AZ28" s="470"/>
      <c r="BA28" s="470"/>
      <c r="BB28" s="471"/>
      <c r="BC28" s="478" t="s">
        <v>47</v>
      </c>
      <c r="BD28" s="479"/>
      <c r="BE28" s="479"/>
      <c r="BF28" s="479"/>
      <c r="BG28" s="479"/>
      <c r="BH28" s="479"/>
      <c r="BI28" s="479"/>
      <c r="BJ28" s="479"/>
      <c r="BK28" s="479"/>
      <c r="BL28" s="479"/>
      <c r="BM28" s="480"/>
      <c r="BN28" s="481">
        <v>500958</v>
      </c>
      <c r="BO28" s="482"/>
      <c r="BP28" s="482"/>
      <c r="BQ28" s="482"/>
      <c r="BR28" s="482"/>
      <c r="BS28" s="482"/>
      <c r="BT28" s="482"/>
      <c r="BU28" s="483"/>
      <c r="BV28" s="481">
        <v>480366</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184</v>
      </c>
      <c r="F29" s="409"/>
      <c r="G29" s="409"/>
      <c r="H29" s="409"/>
      <c r="I29" s="409"/>
      <c r="J29" s="409"/>
      <c r="K29" s="410"/>
      <c r="L29" s="405">
        <v>10</v>
      </c>
      <c r="M29" s="406"/>
      <c r="N29" s="406"/>
      <c r="O29" s="406"/>
      <c r="P29" s="407"/>
      <c r="Q29" s="405">
        <v>1894</v>
      </c>
      <c r="R29" s="406"/>
      <c r="S29" s="406"/>
      <c r="T29" s="406"/>
      <c r="U29" s="406"/>
      <c r="V29" s="407"/>
      <c r="W29" s="496"/>
      <c r="X29" s="497"/>
      <c r="Y29" s="498"/>
      <c r="Z29" s="408" t="s">
        <v>185</v>
      </c>
      <c r="AA29" s="409"/>
      <c r="AB29" s="409"/>
      <c r="AC29" s="409"/>
      <c r="AD29" s="409"/>
      <c r="AE29" s="409"/>
      <c r="AF29" s="409"/>
      <c r="AG29" s="410"/>
      <c r="AH29" s="405">
        <v>96</v>
      </c>
      <c r="AI29" s="406"/>
      <c r="AJ29" s="406"/>
      <c r="AK29" s="406"/>
      <c r="AL29" s="407"/>
      <c r="AM29" s="405">
        <v>279360</v>
      </c>
      <c r="AN29" s="406"/>
      <c r="AO29" s="406"/>
      <c r="AP29" s="406"/>
      <c r="AQ29" s="406"/>
      <c r="AR29" s="407"/>
      <c r="AS29" s="405">
        <v>2910</v>
      </c>
      <c r="AT29" s="406"/>
      <c r="AU29" s="406"/>
      <c r="AV29" s="406"/>
      <c r="AW29" s="406"/>
      <c r="AX29" s="465"/>
      <c r="AY29" s="472"/>
      <c r="AZ29" s="473"/>
      <c r="BA29" s="473"/>
      <c r="BB29" s="474"/>
      <c r="BC29" s="466" t="s">
        <v>186</v>
      </c>
      <c r="BD29" s="467"/>
      <c r="BE29" s="467"/>
      <c r="BF29" s="467"/>
      <c r="BG29" s="467"/>
      <c r="BH29" s="467"/>
      <c r="BI29" s="467"/>
      <c r="BJ29" s="467"/>
      <c r="BK29" s="467"/>
      <c r="BL29" s="467"/>
      <c r="BM29" s="468"/>
      <c r="BN29" s="452">
        <v>220001</v>
      </c>
      <c r="BO29" s="453"/>
      <c r="BP29" s="453"/>
      <c r="BQ29" s="453"/>
      <c r="BR29" s="453"/>
      <c r="BS29" s="453"/>
      <c r="BT29" s="453"/>
      <c r="BU29" s="454"/>
      <c r="BV29" s="452">
        <v>115001</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187</v>
      </c>
      <c r="X30" s="420"/>
      <c r="Y30" s="420"/>
      <c r="Z30" s="420"/>
      <c r="AA30" s="420"/>
      <c r="AB30" s="420"/>
      <c r="AC30" s="420"/>
      <c r="AD30" s="420"/>
      <c r="AE30" s="420"/>
      <c r="AF30" s="420"/>
      <c r="AG30" s="421"/>
      <c r="AH30" s="422">
        <v>95.4</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49</v>
      </c>
      <c r="BD30" s="426"/>
      <c r="BE30" s="426"/>
      <c r="BF30" s="426"/>
      <c r="BG30" s="426"/>
      <c r="BH30" s="426"/>
      <c r="BI30" s="426"/>
      <c r="BJ30" s="426"/>
      <c r="BK30" s="426"/>
      <c r="BL30" s="426"/>
      <c r="BM30" s="427"/>
      <c r="BN30" s="486">
        <v>1076644</v>
      </c>
      <c r="BO30" s="487"/>
      <c r="BP30" s="487"/>
      <c r="BQ30" s="487"/>
      <c r="BR30" s="487"/>
      <c r="BS30" s="487"/>
      <c r="BT30" s="487"/>
      <c r="BU30" s="488"/>
      <c r="BV30" s="486">
        <v>607528</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188</v>
      </c>
      <c r="D32" s="411"/>
      <c r="E32" s="411"/>
      <c r="F32" s="411"/>
      <c r="G32" s="411"/>
      <c r="H32" s="411"/>
      <c r="I32" s="411"/>
      <c r="J32" s="411"/>
      <c r="K32" s="411"/>
      <c r="L32" s="411"/>
      <c r="M32" s="411"/>
      <c r="N32" s="411"/>
      <c r="O32" s="411"/>
      <c r="P32" s="411"/>
      <c r="Q32" s="411"/>
      <c r="R32" s="411"/>
      <c r="S32" s="411"/>
      <c r="U32" s="412" t="s">
        <v>189</v>
      </c>
      <c r="V32" s="412"/>
      <c r="W32" s="412"/>
      <c r="X32" s="412"/>
      <c r="Y32" s="412"/>
      <c r="Z32" s="412"/>
      <c r="AA32" s="412"/>
      <c r="AB32" s="412"/>
      <c r="AC32" s="412"/>
      <c r="AD32" s="412"/>
      <c r="AE32" s="412"/>
      <c r="AF32" s="412"/>
      <c r="AG32" s="412"/>
      <c r="AH32" s="412"/>
      <c r="AI32" s="412"/>
      <c r="AJ32" s="412"/>
      <c r="AK32" s="412"/>
      <c r="AM32" s="412" t="s">
        <v>190</v>
      </c>
      <c r="AN32" s="412"/>
      <c r="AO32" s="412"/>
      <c r="AP32" s="412"/>
      <c r="AQ32" s="412"/>
      <c r="AR32" s="412"/>
      <c r="AS32" s="412"/>
      <c r="AT32" s="412"/>
      <c r="AU32" s="412"/>
      <c r="AV32" s="412"/>
      <c r="AW32" s="412"/>
      <c r="AX32" s="412"/>
      <c r="AY32" s="412"/>
      <c r="AZ32" s="412"/>
      <c r="BA32" s="412"/>
      <c r="BB32" s="412"/>
      <c r="BC32" s="412"/>
      <c r="BE32" s="412" t="s">
        <v>191</v>
      </c>
      <c r="BF32" s="412"/>
      <c r="BG32" s="412"/>
      <c r="BH32" s="412"/>
      <c r="BI32" s="412"/>
      <c r="BJ32" s="412"/>
      <c r="BK32" s="412"/>
      <c r="BL32" s="412"/>
      <c r="BM32" s="412"/>
      <c r="BN32" s="412"/>
      <c r="BO32" s="412"/>
      <c r="BP32" s="412"/>
      <c r="BQ32" s="412"/>
      <c r="BR32" s="412"/>
      <c r="BS32" s="412"/>
      <c r="BT32" s="412"/>
      <c r="BU32" s="412"/>
      <c r="BW32" s="412" t="s">
        <v>192</v>
      </c>
      <c r="BX32" s="412"/>
      <c r="BY32" s="412"/>
      <c r="BZ32" s="412"/>
      <c r="CA32" s="412"/>
      <c r="CB32" s="412"/>
      <c r="CC32" s="412"/>
      <c r="CD32" s="412"/>
      <c r="CE32" s="412"/>
      <c r="CF32" s="412"/>
      <c r="CG32" s="412"/>
      <c r="CH32" s="412"/>
      <c r="CI32" s="412"/>
      <c r="CJ32" s="412"/>
      <c r="CK32" s="412"/>
      <c r="CL32" s="412"/>
      <c r="CM32" s="412"/>
      <c r="CO32" s="412" t="s">
        <v>193</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194</v>
      </c>
      <c r="D33" s="404"/>
      <c r="E33" s="403" t="s">
        <v>195</v>
      </c>
      <c r="F33" s="403"/>
      <c r="G33" s="403"/>
      <c r="H33" s="403"/>
      <c r="I33" s="403"/>
      <c r="J33" s="403"/>
      <c r="K33" s="403"/>
      <c r="L33" s="403"/>
      <c r="M33" s="403"/>
      <c r="N33" s="403"/>
      <c r="O33" s="403"/>
      <c r="P33" s="403"/>
      <c r="Q33" s="403"/>
      <c r="R33" s="403"/>
      <c r="S33" s="403"/>
      <c r="T33" s="203"/>
      <c r="U33" s="404" t="s">
        <v>194</v>
      </c>
      <c r="V33" s="404"/>
      <c r="W33" s="403" t="s">
        <v>196</v>
      </c>
      <c r="X33" s="403"/>
      <c r="Y33" s="403"/>
      <c r="Z33" s="403"/>
      <c r="AA33" s="403"/>
      <c r="AB33" s="403"/>
      <c r="AC33" s="403"/>
      <c r="AD33" s="403"/>
      <c r="AE33" s="403"/>
      <c r="AF33" s="403"/>
      <c r="AG33" s="403"/>
      <c r="AH33" s="403"/>
      <c r="AI33" s="403"/>
      <c r="AJ33" s="403"/>
      <c r="AK33" s="403"/>
      <c r="AL33" s="203"/>
      <c r="AM33" s="404" t="s">
        <v>197</v>
      </c>
      <c r="AN33" s="404"/>
      <c r="AO33" s="403" t="s">
        <v>196</v>
      </c>
      <c r="AP33" s="403"/>
      <c r="AQ33" s="403"/>
      <c r="AR33" s="403"/>
      <c r="AS33" s="403"/>
      <c r="AT33" s="403"/>
      <c r="AU33" s="403"/>
      <c r="AV33" s="403"/>
      <c r="AW33" s="403"/>
      <c r="AX33" s="403"/>
      <c r="AY33" s="403"/>
      <c r="AZ33" s="403"/>
      <c r="BA33" s="403"/>
      <c r="BB33" s="403"/>
      <c r="BC33" s="403"/>
      <c r="BD33" s="204"/>
      <c r="BE33" s="403" t="s">
        <v>198</v>
      </c>
      <c r="BF33" s="403"/>
      <c r="BG33" s="403" t="s">
        <v>199</v>
      </c>
      <c r="BH33" s="403"/>
      <c r="BI33" s="403"/>
      <c r="BJ33" s="403"/>
      <c r="BK33" s="403"/>
      <c r="BL33" s="403"/>
      <c r="BM33" s="403"/>
      <c r="BN33" s="403"/>
      <c r="BO33" s="403"/>
      <c r="BP33" s="403"/>
      <c r="BQ33" s="403"/>
      <c r="BR33" s="403"/>
      <c r="BS33" s="403"/>
      <c r="BT33" s="403"/>
      <c r="BU33" s="403"/>
      <c r="BV33" s="204"/>
      <c r="BW33" s="404" t="s">
        <v>198</v>
      </c>
      <c r="BX33" s="404"/>
      <c r="BY33" s="403" t="s">
        <v>200</v>
      </c>
      <c r="BZ33" s="403"/>
      <c r="CA33" s="403"/>
      <c r="CB33" s="403"/>
      <c r="CC33" s="403"/>
      <c r="CD33" s="403"/>
      <c r="CE33" s="403"/>
      <c r="CF33" s="403"/>
      <c r="CG33" s="403"/>
      <c r="CH33" s="403"/>
      <c r="CI33" s="403"/>
      <c r="CJ33" s="403"/>
      <c r="CK33" s="403"/>
      <c r="CL33" s="403"/>
      <c r="CM33" s="403"/>
      <c r="CN33" s="203"/>
      <c r="CO33" s="404" t="s">
        <v>197</v>
      </c>
      <c r="CP33" s="404"/>
      <c r="CQ33" s="403" t="s">
        <v>201</v>
      </c>
      <c r="CR33" s="403"/>
      <c r="CS33" s="403"/>
      <c r="CT33" s="403"/>
      <c r="CU33" s="403"/>
      <c r="CV33" s="403"/>
      <c r="CW33" s="403"/>
      <c r="CX33" s="403"/>
      <c r="CY33" s="403"/>
      <c r="CZ33" s="403"/>
      <c r="DA33" s="403"/>
      <c r="DB33" s="403"/>
      <c r="DC33" s="403"/>
      <c r="DD33" s="403"/>
      <c r="DE33" s="403"/>
      <c r="DF33" s="203"/>
      <c r="DG33" s="402" t="s">
        <v>202</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3</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f>IF(AO34="","",MAX(C34:D43,U34:V43)+1)</f>
        <v>5</v>
      </c>
      <c r="AN34" s="400"/>
      <c r="AO34" s="401" t="str">
        <f>IF('各会計、関係団体の財政状況及び健全化判断比率'!B30="","",'各会計、関係団体の財政状況及び健全化判断比率'!B30)</f>
        <v>水道事業会計</v>
      </c>
      <c r="AP34" s="401"/>
      <c r="AQ34" s="401"/>
      <c r="AR34" s="401"/>
      <c r="AS34" s="401"/>
      <c r="AT34" s="401"/>
      <c r="AU34" s="401"/>
      <c r="AV34" s="401"/>
      <c r="AW34" s="401"/>
      <c r="AX34" s="401"/>
      <c r="AY34" s="401"/>
      <c r="AZ34" s="401"/>
      <c r="BA34" s="401"/>
      <c r="BB34" s="401"/>
      <c r="BC34" s="401"/>
      <c r="BD34" s="178"/>
      <c r="BE34" s="400">
        <f>IF(BG34="","",MAX(C34:D43,U34:V43,AM34:AN43)+1)</f>
        <v>7</v>
      </c>
      <c r="BF34" s="400"/>
      <c r="BG34" s="401" t="str">
        <f>IF('各会計、関係団体の財政状況及び健全化判断比率'!B32="","",'各会計、関係団体の財政状況及び健全化判断比率'!B32)</f>
        <v>簡易水道事業特別会計</v>
      </c>
      <c r="BH34" s="401"/>
      <c r="BI34" s="401"/>
      <c r="BJ34" s="401"/>
      <c r="BK34" s="401"/>
      <c r="BL34" s="401"/>
      <c r="BM34" s="401"/>
      <c r="BN34" s="401"/>
      <c r="BO34" s="401"/>
      <c r="BP34" s="401"/>
      <c r="BQ34" s="401"/>
      <c r="BR34" s="401"/>
      <c r="BS34" s="401"/>
      <c r="BT34" s="401"/>
      <c r="BU34" s="401"/>
      <c r="BV34" s="178"/>
      <c r="BW34" s="400">
        <f>IF(BY34="","",MAX(C34:D43,U34:V43,AM34:AN43,BE34:BF43)+1)</f>
        <v>8</v>
      </c>
      <c r="BX34" s="400"/>
      <c r="BY34" s="401" t="str">
        <f>IF('各会計、関係団体の財政状況及び健全化判断比率'!B68="","",'各会計、関係団体の財政状況及び健全化判断比率'!B68)</f>
        <v>北アルプス広域連合</v>
      </c>
      <c r="BZ34" s="401"/>
      <c r="CA34" s="401"/>
      <c r="CB34" s="401"/>
      <c r="CC34" s="401"/>
      <c r="CD34" s="401"/>
      <c r="CE34" s="401"/>
      <c r="CF34" s="401"/>
      <c r="CG34" s="401"/>
      <c r="CH34" s="401"/>
      <c r="CI34" s="401"/>
      <c r="CJ34" s="401"/>
      <c r="CK34" s="401"/>
      <c r="CL34" s="401"/>
      <c r="CM34" s="401"/>
      <c r="CN34" s="178"/>
      <c r="CO34" s="400" t="str">
        <f>IF(CQ34="","",MAX(C34:D43,U34:V43,AM34:AN43,BE34:BF43,BW34:BX43)+1)</f>
        <v/>
      </c>
      <c r="CP34" s="400"/>
      <c r="CQ34" s="401" t="str">
        <f>IF('各会計、関係団体の財政状況及び健全化判断比率'!BS7="","",'各会計、関係団体の財政状況及び健全化判断比率'!BS7)</f>
        <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工場誘致等特別会計</v>
      </c>
      <c r="F35" s="401"/>
      <c r="G35" s="401"/>
      <c r="H35" s="401"/>
      <c r="I35" s="401"/>
      <c r="J35" s="401"/>
      <c r="K35" s="401"/>
      <c r="L35" s="401"/>
      <c r="M35" s="401"/>
      <c r="N35" s="401"/>
      <c r="O35" s="401"/>
      <c r="P35" s="401"/>
      <c r="Q35" s="401"/>
      <c r="R35" s="401"/>
      <c r="S35" s="401"/>
      <c r="T35" s="178"/>
      <c r="U35" s="400">
        <f>IF(W35="","",U34+1)</f>
        <v>4</v>
      </c>
      <c r="V35" s="400"/>
      <c r="W35" s="401" t="str">
        <f>IF('各会計、関係団体の財政状況及び健全化判断比率'!B29="","",'各会計、関係団体の財政状況及び健全化判断比率'!B29)</f>
        <v>後期高齢者医療特別会計</v>
      </c>
      <c r="X35" s="401"/>
      <c r="Y35" s="401"/>
      <c r="Z35" s="401"/>
      <c r="AA35" s="401"/>
      <c r="AB35" s="401"/>
      <c r="AC35" s="401"/>
      <c r="AD35" s="401"/>
      <c r="AE35" s="401"/>
      <c r="AF35" s="401"/>
      <c r="AG35" s="401"/>
      <c r="AH35" s="401"/>
      <c r="AI35" s="401"/>
      <c r="AJ35" s="401"/>
      <c r="AK35" s="401"/>
      <c r="AL35" s="178"/>
      <c r="AM35" s="400">
        <f t="shared" ref="AM35:AM43" si="0">IF(AO35="","",AM34+1)</f>
        <v>6</v>
      </c>
      <c r="AN35" s="400"/>
      <c r="AO35" s="401" t="str">
        <f>IF('各会計、関係団体の財政状況及び健全化判断比率'!B31="","",'各会計、関係団体の財政状況及び健全化判断比率'!B31)</f>
        <v>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9</v>
      </c>
      <c r="BX35" s="400"/>
      <c r="BY35" s="401" t="str">
        <f>IF('各会計、関係団体の財政状況及び健全化判断比率'!B69="","",'各会計、関係団体の財政状況及び健全化判断比率'!B69)</f>
        <v>（一般会計）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t="str">
        <f t="shared" ref="U36:U43" si="4">IF(W36="","",U35+1)</f>
        <v/>
      </c>
      <c r="V36" s="400"/>
      <c r="W36" s="401"/>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10</v>
      </c>
      <c r="BX36" s="400"/>
      <c r="BY36" s="401" t="str">
        <f>IF('各会計、関係団体の財政状況及び健全化判断比率'!B70="","",'各会計、関係団体の財政状況及び健全化判断比率'!B70)</f>
        <v>（ふるさと市町村圏事業特別会計）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11</v>
      </c>
      <c r="BX37" s="400"/>
      <c r="BY37" s="401" t="str">
        <f>IF('各会計、関係団体の財政状況及び健全化判断比率'!B71="","",'各会計、関係団体の財政状況及び健全化判断比率'!B71)</f>
        <v>（介護老人保健施設事業特別会計）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12</v>
      </c>
      <c r="BX38" s="400"/>
      <c r="BY38" s="401" t="str">
        <f>IF('各会計、関係団体の財政状況及び健全化判断比率'!B72="","",'各会計、関係団体の財政状況及び健全化判断比率'!B72)</f>
        <v>（介護保険事業特別会計）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13</v>
      </c>
      <c r="BX39" s="400"/>
      <c r="BY39" s="401" t="str">
        <f>IF('各会計、関係団体の財政状況及び健全化判断比率'!B73="","",'各会計、関係団体の財政状況及び健全化判断比率'!B73)</f>
        <v>（平日夜間救急医療事業特別会計）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14</v>
      </c>
      <c r="BX40" s="400"/>
      <c r="BY40" s="401" t="str">
        <f>IF('各会計、関係団体の財政状況及び健全化判断比率'!B74="","",'各会計、関係団体の財政状況及び健全化判断比率'!B74)</f>
        <v>長野県市町村自治振興組合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15</v>
      </c>
      <c r="BX41" s="400"/>
      <c r="BY41" s="401" t="str">
        <f>IF('各会計、関係団体の財政状況及び健全化判断比率'!B75="","",'各会計、関係団体の財政状況及び健全化判断比率'!B75)</f>
        <v>長野県後期高齢者医療広域連合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16</v>
      </c>
      <c r="BX42" s="400"/>
      <c r="BY42" s="401" t="str">
        <f>IF('各会計、関係団体の財政状況及び健全化判断比率'!B76="","",'各会計、関係団体の財政状況及び健全化判断比率'!B76)</f>
        <v>（一般会計）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17</v>
      </c>
      <c r="BX43" s="400"/>
      <c r="BY43" s="401" t="str">
        <f>IF('各会計、関係団体の財政状況及び健全化判断比率'!B77="","",'各会計、関係団体の財政状況及び健全化判断比率'!B77)</f>
        <v>（後期高齢者医療事業特別会計）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97" t="s">
        <v>204</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205</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206</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207</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208</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209</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210</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605</v>
      </c>
    </row>
    <row r="54" spans="5:113" x14ac:dyDescent="0.15"/>
    <row r="55" spans="5:113" x14ac:dyDescent="0.15"/>
    <row r="56" spans="5:113" x14ac:dyDescent="0.15"/>
  </sheetData>
  <sheetProtection algorithmName="SHA-512" hashValue="dtQG8EGiDxkYyzeW4mUpeifdxg/FMDgXdUQC7xpXO/+QMuP62jKj096CTYIpASbqACQQNo0fz3bTTzlznetksQ==" saltValue="crplBwFmXEmaDpAhEDT9B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3" t="s">
        <v>564</v>
      </c>
      <c r="D34" s="1183"/>
      <c r="E34" s="1184"/>
      <c r="F34" s="32">
        <v>23.28</v>
      </c>
      <c r="G34" s="33">
        <v>21.22</v>
      </c>
      <c r="H34" s="33">
        <v>20.47</v>
      </c>
      <c r="I34" s="33">
        <v>21.55</v>
      </c>
      <c r="J34" s="34">
        <v>22.6</v>
      </c>
      <c r="K34" s="22"/>
      <c r="L34" s="22"/>
      <c r="M34" s="22"/>
      <c r="N34" s="22"/>
      <c r="O34" s="22"/>
      <c r="P34" s="22"/>
    </row>
    <row r="35" spans="1:16" ht="39" customHeight="1" x14ac:dyDescent="0.15">
      <c r="A35" s="22"/>
      <c r="B35" s="35"/>
      <c r="C35" s="1177" t="s">
        <v>565</v>
      </c>
      <c r="D35" s="1178"/>
      <c r="E35" s="1179"/>
      <c r="F35" s="36" t="s">
        <v>514</v>
      </c>
      <c r="G35" s="37" t="s">
        <v>514</v>
      </c>
      <c r="H35" s="37" t="s">
        <v>514</v>
      </c>
      <c r="I35" s="37">
        <v>0.7</v>
      </c>
      <c r="J35" s="38">
        <v>1.6</v>
      </c>
      <c r="K35" s="22"/>
      <c r="L35" s="22"/>
      <c r="M35" s="22"/>
      <c r="N35" s="22"/>
      <c r="O35" s="22"/>
      <c r="P35" s="22"/>
    </row>
    <row r="36" spans="1:16" ht="39" customHeight="1" x14ac:dyDescent="0.15">
      <c r="A36" s="22"/>
      <c r="B36" s="35"/>
      <c r="C36" s="1177" t="s">
        <v>566</v>
      </c>
      <c r="D36" s="1178"/>
      <c r="E36" s="1179"/>
      <c r="F36" s="36">
        <v>2.5299999999999998</v>
      </c>
      <c r="G36" s="37">
        <v>2.02</v>
      </c>
      <c r="H36" s="37">
        <v>2.35</v>
      </c>
      <c r="I36" s="37">
        <v>1.21</v>
      </c>
      <c r="J36" s="38">
        <v>1.43</v>
      </c>
      <c r="K36" s="22"/>
      <c r="L36" s="22"/>
      <c r="M36" s="22"/>
      <c r="N36" s="22"/>
      <c r="O36" s="22"/>
      <c r="P36" s="22"/>
    </row>
    <row r="37" spans="1:16" ht="39" customHeight="1" x14ac:dyDescent="0.15">
      <c r="A37" s="22"/>
      <c r="B37" s="35"/>
      <c r="C37" s="1177" t="s">
        <v>567</v>
      </c>
      <c r="D37" s="1178"/>
      <c r="E37" s="1179"/>
      <c r="F37" s="36">
        <v>1.75</v>
      </c>
      <c r="G37" s="37">
        <v>0.5</v>
      </c>
      <c r="H37" s="37">
        <v>0.16</v>
      </c>
      <c r="I37" s="37">
        <v>0.1</v>
      </c>
      <c r="J37" s="38">
        <v>0.3</v>
      </c>
      <c r="K37" s="22"/>
      <c r="L37" s="22"/>
      <c r="M37" s="22"/>
      <c r="N37" s="22"/>
      <c r="O37" s="22"/>
      <c r="P37" s="22"/>
    </row>
    <row r="38" spans="1:16" ht="39" customHeight="1" x14ac:dyDescent="0.15">
      <c r="A38" s="22"/>
      <c r="B38" s="35"/>
      <c r="C38" s="1177" t="s">
        <v>568</v>
      </c>
      <c r="D38" s="1178"/>
      <c r="E38" s="1179"/>
      <c r="F38" s="36">
        <v>0.19</v>
      </c>
      <c r="G38" s="37">
        <v>0.19</v>
      </c>
      <c r="H38" s="37">
        <v>0.18</v>
      </c>
      <c r="I38" s="37">
        <v>0.18</v>
      </c>
      <c r="J38" s="38">
        <v>0.16</v>
      </c>
      <c r="K38" s="22"/>
      <c r="L38" s="22"/>
      <c r="M38" s="22"/>
      <c r="N38" s="22"/>
      <c r="O38" s="22"/>
      <c r="P38" s="22"/>
    </row>
    <row r="39" spans="1:16" ht="39" customHeight="1" x14ac:dyDescent="0.15">
      <c r="A39" s="22"/>
      <c r="B39" s="35"/>
      <c r="C39" s="1177" t="s">
        <v>569</v>
      </c>
      <c r="D39" s="1178"/>
      <c r="E39" s="1179"/>
      <c r="F39" s="36" t="s">
        <v>570</v>
      </c>
      <c r="G39" s="37">
        <v>0</v>
      </c>
      <c r="H39" s="37">
        <v>0</v>
      </c>
      <c r="I39" s="37">
        <v>0</v>
      </c>
      <c r="J39" s="38">
        <v>0</v>
      </c>
      <c r="K39" s="22"/>
      <c r="L39" s="22"/>
      <c r="M39" s="22"/>
      <c r="N39" s="22"/>
      <c r="O39" s="22"/>
      <c r="P39" s="22"/>
    </row>
    <row r="40" spans="1:16" ht="39" customHeight="1" x14ac:dyDescent="0.15">
      <c r="A40" s="22"/>
      <c r="B40" s="35"/>
      <c r="C40" s="1177" t="s">
        <v>571</v>
      </c>
      <c r="D40" s="1178"/>
      <c r="E40" s="1179"/>
      <c r="F40" s="36">
        <v>0.02</v>
      </c>
      <c r="G40" s="37">
        <v>0.03</v>
      </c>
      <c r="H40" s="37">
        <v>0</v>
      </c>
      <c r="I40" s="37">
        <v>0</v>
      </c>
      <c r="J40" s="38">
        <v>0</v>
      </c>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572</v>
      </c>
      <c r="D42" s="1178"/>
      <c r="E42" s="1179"/>
      <c r="F42" s="36" t="s">
        <v>573</v>
      </c>
      <c r="G42" s="37" t="s">
        <v>514</v>
      </c>
      <c r="H42" s="37" t="s">
        <v>514</v>
      </c>
      <c r="I42" s="37" t="s">
        <v>514</v>
      </c>
      <c r="J42" s="38" t="s">
        <v>514</v>
      </c>
      <c r="K42" s="22"/>
      <c r="L42" s="22"/>
      <c r="M42" s="22"/>
      <c r="N42" s="22"/>
      <c r="O42" s="22"/>
      <c r="P42" s="22"/>
    </row>
    <row r="43" spans="1:16" ht="39" customHeight="1" thickBot="1" x14ac:dyDescent="0.2">
      <c r="A43" s="22"/>
      <c r="B43" s="40"/>
      <c r="C43" s="1180" t="s">
        <v>574</v>
      </c>
      <c r="D43" s="1181"/>
      <c r="E43" s="1182"/>
      <c r="F43" s="41" t="s">
        <v>514</v>
      </c>
      <c r="G43" s="42">
        <v>0.04</v>
      </c>
      <c r="H43" s="42">
        <v>0.25</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LVE1EuwOQvmxnHnhZ7MCCn63GXJ/t72bniy9/7SkZk4KvzuFtEoF8IyKn1zbeI3oq6n/UFjQes7MY/ztXHlmQ==" saltValue="OyEDXGjG6TzscZKpwLwd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H5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03" t="s">
        <v>10</v>
      </c>
      <c r="C45" s="1204"/>
      <c r="D45" s="58"/>
      <c r="E45" s="1209" t="s">
        <v>11</v>
      </c>
      <c r="F45" s="1209"/>
      <c r="G45" s="1209"/>
      <c r="H45" s="1209"/>
      <c r="I45" s="1209"/>
      <c r="J45" s="1210"/>
      <c r="K45" s="59">
        <v>521</v>
      </c>
      <c r="L45" s="60">
        <v>525</v>
      </c>
      <c r="M45" s="60">
        <v>581</v>
      </c>
      <c r="N45" s="60">
        <v>594</v>
      </c>
      <c r="O45" s="61">
        <v>573</v>
      </c>
      <c r="P45" s="48"/>
      <c r="Q45" s="48"/>
      <c r="R45" s="48"/>
      <c r="S45" s="48"/>
      <c r="T45" s="48"/>
      <c r="U45" s="48"/>
    </row>
    <row r="46" spans="1:21" ht="30.75" customHeight="1" x14ac:dyDescent="0.15">
      <c r="A46" s="48"/>
      <c r="B46" s="1205"/>
      <c r="C46" s="1206"/>
      <c r="D46" s="62"/>
      <c r="E46" s="1187" t="s">
        <v>12</v>
      </c>
      <c r="F46" s="1187"/>
      <c r="G46" s="1187"/>
      <c r="H46" s="1187"/>
      <c r="I46" s="1187"/>
      <c r="J46" s="1188"/>
      <c r="K46" s="63" t="s">
        <v>514</v>
      </c>
      <c r="L46" s="64" t="s">
        <v>514</v>
      </c>
      <c r="M46" s="64" t="s">
        <v>514</v>
      </c>
      <c r="N46" s="64" t="s">
        <v>514</v>
      </c>
      <c r="O46" s="65" t="s">
        <v>514</v>
      </c>
      <c r="P46" s="48"/>
      <c r="Q46" s="48"/>
      <c r="R46" s="48"/>
      <c r="S46" s="48"/>
      <c r="T46" s="48"/>
      <c r="U46" s="48"/>
    </row>
    <row r="47" spans="1:21" ht="30.75" customHeight="1" x14ac:dyDescent="0.15">
      <c r="A47" s="48"/>
      <c r="B47" s="1205"/>
      <c r="C47" s="1206"/>
      <c r="D47" s="62"/>
      <c r="E47" s="1187" t="s">
        <v>13</v>
      </c>
      <c r="F47" s="1187"/>
      <c r="G47" s="1187"/>
      <c r="H47" s="1187"/>
      <c r="I47" s="1187"/>
      <c r="J47" s="1188"/>
      <c r="K47" s="63" t="s">
        <v>514</v>
      </c>
      <c r="L47" s="64" t="s">
        <v>514</v>
      </c>
      <c r="M47" s="64" t="s">
        <v>514</v>
      </c>
      <c r="N47" s="64" t="s">
        <v>514</v>
      </c>
      <c r="O47" s="65" t="s">
        <v>514</v>
      </c>
      <c r="P47" s="48"/>
      <c r="Q47" s="48"/>
      <c r="R47" s="48"/>
      <c r="S47" s="48"/>
      <c r="T47" s="48"/>
      <c r="U47" s="48"/>
    </row>
    <row r="48" spans="1:21" ht="30.75" customHeight="1" x14ac:dyDescent="0.15">
      <c r="A48" s="48"/>
      <c r="B48" s="1205"/>
      <c r="C48" s="1206"/>
      <c r="D48" s="62"/>
      <c r="E48" s="1187" t="s">
        <v>14</v>
      </c>
      <c r="F48" s="1187"/>
      <c r="G48" s="1187"/>
      <c r="H48" s="1187"/>
      <c r="I48" s="1187"/>
      <c r="J48" s="1188"/>
      <c r="K48" s="63">
        <v>202</v>
      </c>
      <c r="L48" s="64">
        <v>185</v>
      </c>
      <c r="M48" s="64">
        <v>255</v>
      </c>
      <c r="N48" s="64">
        <v>252</v>
      </c>
      <c r="O48" s="65">
        <v>269</v>
      </c>
      <c r="P48" s="48"/>
      <c r="Q48" s="48"/>
      <c r="R48" s="48"/>
      <c r="S48" s="48"/>
      <c r="T48" s="48"/>
      <c r="U48" s="48"/>
    </row>
    <row r="49" spans="1:21" ht="30.75" customHeight="1" x14ac:dyDescent="0.15">
      <c r="A49" s="48"/>
      <c r="B49" s="1205"/>
      <c r="C49" s="1206"/>
      <c r="D49" s="62"/>
      <c r="E49" s="1187" t="s">
        <v>15</v>
      </c>
      <c r="F49" s="1187"/>
      <c r="G49" s="1187"/>
      <c r="H49" s="1187"/>
      <c r="I49" s="1187"/>
      <c r="J49" s="1188"/>
      <c r="K49" s="63">
        <v>39</v>
      </c>
      <c r="L49" s="64">
        <v>37</v>
      </c>
      <c r="M49" s="64">
        <v>39</v>
      </c>
      <c r="N49" s="64">
        <v>35</v>
      </c>
      <c r="O49" s="65">
        <v>34</v>
      </c>
      <c r="P49" s="48"/>
      <c r="Q49" s="48"/>
      <c r="R49" s="48"/>
      <c r="S49" s="48"/>
      <c r="T49" s="48"/>
      <c r="U49" s="48"/>
    </row>
    <row r="50" spans="1:21" ht="30.75" customHeight="1" x14ac:dyDescent="0.15">
      <c r="A50" s="48"/>
      <c r="B50" s="1205"/>
      <c r="C50" s="1206"/>
      <c r="D50" s="62"/>
      <c r="E50" s="1187" t="s">
        <v>16</v>
      </c>
      <c r="F50" s="1187"/>
      <c r="G50" s="1187"/>
      <c r="H50" s="1187"/>
      <c r="I50" s="1187"/>
      <c r="J50" s="1188"/>
      <c r="K50" s="63">
        <v>43</v>
      </c>
      <c r="L50" s="64">
        <v>22</v>
      </c>
      <c r="M50" s="64">
        <v>20</v>
      </c>
      <c r="N50" s="64">
        <v>16</v>
      </c>
      <c r="O50" s="65">
        <v>11</v>
      </c>
      <c r="P50" s="48"/>
      <c r="Q50" s="48"/>
      <c r="R50" s="48"/>
      <c r="S50" s="48"/>
      <c r="T50" s="48"/>
      <c r="U50" s="48"/>
    </row>
    <row r="51" spans="1:21" ht="30.75" customHeight="1" x14ac:dyDescent="0.15">
      <c r="A51" s="48"/>
      <c r="B51" s="1207"/>
      <c r="C51" s="1208"/>
      <c r="D51" s="66"/>
      <c r="E51" s="1187" t="s">
        <v>17</v>
      </c>
      <c r="F51" s="1187"/>
      <c r="G51" s="1187"/>
      <c r="H51" s="1187"/>
      <c r="I51" s="1187"/>
      <c r="J51" s="1188"/>
      <c r="K51" s="63" t="s">
        <v>514</v>
      </c>
      <c r="L51" s="64" t="s">
        <v>514</v>
      </c>
      <c r="M51" s="64">
        <v>0</v>
      </c>
      <c r="N51" s="64" t="s">
        <v>514</v>
      </c>
      <c r="O51" s="65" t="s">
        <v>514</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496</v>
      </c>
      <c r="L52" s="64">
        <v>504</v>
      </c>
      <c r="M52" s="64">
        <v>517</v>
      </c>
      <c r="N52" s="64">
        <v>541</v>
      </c>
      <c r="O52" s="65">
        <v>544</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309</v>
      </c>
      <c r="L53" s="69">
        <v>265</v>
      </c>
      <c r="M53" s="69">
        <v>378</v>
      </c>
      <c r="N53" s="69">
        <v>356</v>
      </c>
      <c r="O53" s="70">
        <v>343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193" t="s">
        <v>24</v>
      </c>
      <c r="C57" s="1194"/>
      <c r="D57" s="1197" t="s">
        <v>25</v>
      </c>
      <c r="E57" s="1198"/>
      <c r="F57" s="1198"/>
      <c r="G57" s="1198"/>
      <c r="H57" s="1198"/>
      <c r="I57" s="1198"/>
      <c r="J57" s="1199"/>
      <c r="K57" s="83" t="s">
        <v>599</v>
      </c>
      <c r="L57" s="84" t="s">
        <v>599</v>
      </c>
      <c r="M57" s="84" t="s">
        <v>599</v>
      </c>
      <c r="N57" s="84" t="s">
        <v>599</v>
      </c>
      <c r="O57" s="85" t="s">
        <v>599</v>
      </c>
    </row>
    <row r="58" spans="1:21" ht="31.5" customHeight="1" thickBot="1" x14ac:dyDescent="0.2">
      <c r="B58" s="1195"/>
      <c r="C58" s="1196"/>
      <c r="D58" s="1200" t="s">
        <v>26</v>
      </c>
      <c r="E58" s="1201"/>
      <c r="F58" s="1201"/>
      <c r="G58" s="1201"/>
      <c r="H58" s="1201"/>
      <c r="I58" s="1201"/>
      <c r="J58" s="1202"/>
      <c r="K58" s="86" t="s">
        <v>599</v>
      </c>
      <c r="L58" s="87" t="s">
        <v>599</v>
      </c>
      <c r="M58" s="87" t="s">
        <v>599</v>
      </c>
      <c r="N58" s="87" t="s">
        <v>599</v>
      </c>
      <c r="O58" s="88" t="s">
        <v>599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T/ZPMnmajtuVSO/uwnmglZ1eZsJ88RgZYmHJCsS2HXU8JJC0l/A51WU5XXMnl4TzSplD8NfRngS8gKKDawyFw==" saltValue="A4CK3cPL3Tedm3zK01ET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4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23" t="s">
        <v>29</v>
      </c>
      <c r="C41" s="1224"/>
      <c r="D41" s="102"/>
      <c r="E41" s="1225" t="s">
        <v>30</v>
      </c>
      <c r="F41" s="1225"/>
      <c r="G41" s="1225"/>
      <c r="H41" s="1226"/>
      <c r="I41" s="346">
        <v>4890</v>
      </c>
      <c r="J41" s="347">
        <v>4964</v>
      </c>
      <c r="K41" s="347">
        <v>5181</v>
      </c>
      <c r="L41" s="347">
        <v>5230</v>
      </c>
      <c r="M41" s="348">
        <v>4979</v>
      </c>
    </row>
    <row r="42" spans="2:13" ht="27.75" customHeight="1" x14ac:dyDescent="0.15">
      <c r="B42" s="1213"/>
      <c r="C42" s="1214"/>
      <c r="D42" s="103"/>
      <c r="E42" s="1217" t="s">
        <v>31</v>
      </c>
      <c r="F42" s="1217"/>
      <c r="G42" s="1217"/>
      <c r="H42" s="1218"/>
      <c r="I42" s="349">
        <v>289</v>
      </c>
      <c r="J42" s="350">
        <v>55</v>
      </c>
      <c r="K42" s="350">
        <v>43</v>
      </c>
      <c r="L42" s="350">
        <v>42</v>
      </c>
      <c r="M42" s="351">
        <v>38</v>
      </c>
    </row>
    <row r="43" spans="2:13" ht="27.75" customHeight="1" x14ac:dyDescent="0.15">
      <c r="B43" s="1213"/>
      <c r="C43" s="1214"/>
      <c r="D43" s="103"/>
      <c r="E43" s="1217" t="s">
        <v>32</v>
      </c>
      <c r="F43" s="1217"/>
      <c r="G43" s="1217"/>
      <c r="H43" s="1218"/>
      <c r="I43" s="349">
        <v>813</v>
      </c>
      <c r="J43" s="350">
        <v>541</v>
      </c>
      <c r="K43" s="350">
        <v>418</v>
      </c>
      <c r="L43" s="350">
        <v>200</v>
      </c>
      <c r="M43" s="351">
        <v>181</v>
      </c>
    </row>
    <row r="44" spans="2:13" ht="27.75" customHeight="1" x14ac:dyDescent="0.15">
      <c r="B44" s="1213"/>
      <c r="C44" s="1214"/>
      <c r="D44" s="103"/>
      <c r="E44" s="1217" t="s">
        <v>33</v>
      </c>
      <c r="F44" s="1217"/>
      <c r="G44" s="1217"/>
      <c r="H44" s="1218"/>
      <c r="I44" s="349">
        <v>312</v>
      </c>
      <c r="J44" s="350">
        <v>200</v>
      </c>
      <c r="K44" s="350">
        <v>180</v>
      </c>
      <c r="L44" s="350">
        <v>235</v>
      </c>
      <c r="M44" s="351">
        <v>213</v>
      </c>
    </row>
    <row r="45" spans="2:13" ht="27.75" customHeight="1" x14ac:dyDescent="0.15">
      <c r="B45" s="1213"/>
      <c r="C45" s="1214"/>
      <c r="D45" s="103"/>
      <c r="E45" s="1217" t="s">
        <v>34</v>
      </c>
      <c r="F45" s="1217"/>
      <c r="G45" s="1217"/>
      <c r="H45" s="1218"/>
      <c r="I45" s="349">
        <v>735</v>
      </c>
      <c r="J45" s="350">
        <v>717</v>
      </c>
      <c r="K45" s="350">
        <v>705</v>
      </c>
      <c r="L45" s="350">
        <v>685</v>
      </c>
      <c r="M45" s="351">
        <v>736</v>
      </c>
    </row>
    <row r="46" spans="2:13" ht="27.75" customHeight="1" x14ac:dyDescent="0.15">
      <c r="B46" s="1213"/>
      <c r="C46" s="1214"/>
      <c r="D46" s="104"/>
      <c r="E46" s="1217" t="s">
        <v>35</v>
      </c>
      <c r="F46" s="1217"/>
      <c r="G46" s="1217"/>
      <c r="H46" s="1218"/>
      <c r="I46" s="349" t="s">
        <v>514</v>
      </c>
      <c r="J46" s="350" t="s">
        <v>514</v>
      </c>
      <c r="K46" s="350" t="s">
        <v>514</v>
      </c>
      <c r="L46" s="350" t="s">
        <v>514</v>
      </c>
      <c r="M46" s="351" t="s">
        <v>514</v>
      </c>
    </row>
    <row r="47" spans="2:13" ht="27.75" customHeight="1" x14ac:dyDescent="0.15">
      <c r="B47" s="1213"/>
      <c r="C47" s="1214"/>
      <c r="D47" s="105"/>
      <c r="E47" s="1227" t="s">
        <v>36</v>
      </c>
      <c r="F47" s="1228"/>
      <c r="G47" s="1228"/>
      <c r="H47" s="1229"/>
      <c r="I47" s="349" t="s">
        <v>514</v>
      </c>
      <c r="J47" s="350" t="s">
        <v>514</v>
      </c>
      <c r="K47" s="350" t="s">
        <v>514</v>
      </c>
      <c r="L47" s="350" t="s">
        <v>514</v>
      </c>
      <c r="M47" s="351" t="s">
        <v>514</v>
      </c>
    </row>
    <row r="48" spans="2:13" ht="27.75" customHeight="1" x14ac:dyDescent="0.15">
      <c r="B48" s="1213"/>
      <c r="C48" s="1214"/>
      <c r="D48" s="103"/>
      <c r="E48" s="1217" t="s">
        <v>37</v>
      </c>
      <c r="F48" s="1217"/>
      <c r="G48" s="1217"/>
      <c r="H48" s="1218"/>
      <c r="I48" s="349" t="s">
        <v>514</v>
      </c>
      <c r="J48" s="350" t="s">
        <v>514</v>
      </c>
      <c r="K48" s="350" t="s">
        <v>514</v>
      </c>
      <c r="L48" s="350" t="s">
        <v>514</v>
      </c>
      <c r="M48" s="351" t="s">
        <v>514</v>
      </c>
    </row>
    <row r="49" spans="2:13" ht="27.75" customHeight="1" x14ac:dyDescent="0.15">
      <c r="B49" s="1215"/>
      <c r="C49" s="1216"/>
      <c r="D49" s="103"/>
      <c r="E49" s="1217" t="s">
        <v>38</v>
      </c>
      <c r="F49" s="1217"/>
      <c r="G49" s="1217"/>
      <c r="H49" s="1218"/>
      <c r="I49" s="349" t="s">
        <v>514</v>
      </c>
      <c r="J49" s="350" t="s">
        <v>514</v>
      </c>
      <c r="K49" s="350" t="s">
        <v>514</v>
      </c>
      <c r="L49" s="350" t="s">
        <v>514</v>
      </c>
      <c r="M49" s="351" t="s">
        <v>514</v>
      </c>
    </row>
    <row r="50" spans="2:13" ht="27.75" customHeight="1" x14ac:dyDescent="0.15">
      <c r="B50" s="1211" t="s">
        <v>39</v>
      </c>
      <c r="C50" s="1212"/>
      <c r="D50" s="106"/>
      <c r="E50" s="1217" t="s">
        <v>40</v>
      </c>
      <c r="F50" s="1217"/>
      <c r="G50" s="1217"/>
      <c r="H50" s="1218"/>
      <c r="I50" s="349">
        <v>2223</v>
      </c>
      <c r="J50" s="350">
        <v>1832</v>
      </c>
      <c r="K50" s="350">
        <v>1342</v>
      </c>
      <c r="L50" s="350">
        <v>1423</v>
      </c>
      <c r="M50" s="351">
        <v>2003</v>
      </c>
    </row>
    <row r="51" spans="2:13" ht="27.75" customHeight="1" x14ac:dyDescent="0.15">
      <c r="B51" s="1213"/>
      <c r="C51" s="1214"/>
      <c r="D51" s="103"/>
      <c r="E51" s="1217" t="s">
        <v>41</v>
      </c>
      <c r="F51" s="1217"/>
      <c r="G51" s="1217"/>
      <c r="H51" s="1218"/>
      <c r="I51" s="349">
        <v>2</v>
      </c>
      <c r="J51" s="350" t="s">
        <v>514</v>
      </c>
      <c r="K51" s="350" t="s">
        <v>514</v>
      </c>
      <c r="L51" s="350" t="s">
        <v>514</v>
      </c>
      <c r="M51" s="351" t="s">
        <v>514</v>
      </c>
    </row>
    <row r="52" spans="2:13" ht="27.75" customHeight="1" x14ac:dyDescent="0.15">
      <c r="B52" s="1215"/>
      <c r="C52" s="1216"/>
      <c r="D52" s="103"/>
      <c r="E52" s="1217" t="s">
        <v>42</v>
      </c>
      <c r="F52" s="1217"/>
      <c r="G52" s="1217"/>
      <c r="H52" s="1218"/>
      <c r="I52" s="349">
        <v>6412</v>
      </c>
      <c r="J52" s="350">
        <v>6323</v>
      </c>
      <c r="K52" s="350">
        <v>6120</v>
      </c>
      <c r="L52" s="350">
        <v>6193</v>
      </c>
      <c r="M52" s="351">
        <v>5937</v>
      </c>
    </row>
    <row r="53" spans="2:13" ht="27.75" customHeight="1" thickBot="1" x14ac:dyDescent="0.2">
      <c r="B53" s="1219" t="s">
        <v>43</v>
      </c>
      <c r="C53" s="1220"/>
      <c r="D53" s="107"/>
      <c r="E53" s="1221" t="s">
        <v>44</v>
      </c>
      <c r="F53" s="1221"/>
      <c r="G53" s="1221"/>
      <c r="H53" s="1222"/>
      <c r="I53" s="352">
        <v>-1599</v>
      </c>
      <c r="J53" s="353">
        <v>-1680</v>
      </c>
      <c r="K53" s="353">
        <v>-935</v>
      </c>
      <c r="L53" s="353">
        <v>-1224</v>
      </c>
      <c r="M53" s="354">
        <v>-1792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rCblJ/D/4jVSc4YmxZr8gZRNhS/bZJqwW0lO/9A6NvAVtsUEeekYYkqfl2r2vcU0wvwc56mECnCktN4hzmOwFg==" saltValue="+JRwIoVTw5azKpLRBEX7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1"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8" t="s">
        <v>47</v>
      </c>
      <c r="D55" s="1238"/>
      <c r="E55" s="1239"/>
      <c r="F55" s="119">
        <v>442</v>
      </c>
      <c r="G55" s="119">
        <v>480</v>
      </c>
      <c r="H55" s="120">
        <v>501</v>
      </c>
    </row>
    <row r="56" spans="2:8" ht="52.5" customHeight="1" x14ac:dyDescent="0.15">
      <c r="B56" s="121"/>
      <c r="C56" s="1240" t="s">
        <v>48</v>
      </c>
      <c r="D56" s="1240"/>
      <c r="E56" s="1241"/>
      <c r="F56" s="122">
        <v>115</v>
      </c>
      <c r="G56" s="122">
        <v>115</v>
      </c>
      <c r="H56" s="123">
        <v>220</v>
      </c>
    </row>
    <row r="57" spans="2:8" ht="53.25" customHeight="1" x14ac:dyDescent="0.15">
      <c r="B57" s="121"/>
      <c r="C57" s="1242" t="s">
        <v>49</v>
      </c>
      <c r="D57" s="1242"/>
      <c r="E57" s="1243"/>
      <c r="F57" s="124">
        <v>563</v>
      </c>
      <c r="G57" s="124">
        <v>608</v>
      </c>
      <c r="H57" s="125">
        <v>1077</v>
      </c>
    </row>
    <row r="58" spans="2:8" ht="45.75" customHeight="1" x14ac:dyDescent="0.15">
      <c r="B58" s="126"/>
      <c r="C58" s="1230" t="s">
        <v>600</v>
      </c>
      <c r="D58" s="1231"/>
      <c r="E58" s="1232"/>
      <c r="F58" s="127">
        <v>365</v>
      </c>
      <c r="G58" s="127">
        <v>374</v>
      </c>
      <c r="H58" s="128">
        <v>777</v>
      </c>
    </row>
    <row r="59" spans="2:8" ht="45.75" customHeight="1" x14ac:dyDescent="0.15">
      <c r="B59" s="126"/>
      <c r="C59" s="1230" t="s">
        <v>603</v>
      </c>
      <c r="D59" s="1231"/>
      <c r="E59" s="1232"/>
      <c r="F59" s="127">
        <v>42</v>
      </c>
      <c r="G59" s="127">
        <v>73</v>
      </c>
      <c r="H59" s="128">
        <v>134</v>
      </c>
    </row>
    <row r="60" spans="2:8" ht="45.75" customHeight="1" x14ac:dyDescent="0.15">
      <c r="B60" s="126"/>
      <c r="C60" s="1230" t="s">
        <v>604</v>
      </c>
      <c r="D60" s="1231"/>
      <c r="E60" s="1232"/>
      <c r="F60" s="127">
        <v>97</v>
      </c>
      <c r="G60" s="127">
        <v>97</v>
      </c>
      <c r="H60" s="128">
        <v>100</v>
      </c>
    </row>
    <row r="61" spans="2:8" ht="45.75" customHeight="1" x14ac:dyDescent="0.15">
      <c r="B61" s="126"/>
      <c r="C61" s="1230" t="s">
        <v>601</v>
      </c>
      <c r="D61" s="1231"/>
      <c r="E61" s="1232"/>
      <c r="F61" s="127">
        <v>22</v>
      </c>
      <c r="G61" s="127">
        <v>22</v>
      </c>
      <c r="H61" s="128">
        <v>22</v>
      </c>
    </row>
    <row r="62" spans="2:8" ht="45.75" customHeight="1" thickBot="1" x14ac:dyDescent="0.2">
      <c r="B62" s="129"/>
      <c r="C62" s="1233" t="s">
        <v>602</v>
      </c>
      <c r="D62" s="1234"/>
      <c r="E62" s="1235"/>
      <c r="F62" s="130">
        <v>19</v>
      </c>
      <c r="G62" s="130">
        <v>19</v>
      </c>
      <c r="H62" s="131">
        <v>19</v>
      </c>
    </row>
    <row r="63" spans="2:8" ht="52.5" customHeight="1" thickBot="1" x14ac:dyDescent="0.2">
      <c r="B63" s="132"/>
      <c r="C63" s="1236" t="s">
        <v>50</v>
      </c>
      <c r="D63" s="1236"/>
      <c r="E63" s="1237"/>
      <c r="F63" s="133">
        <v>1120</v>
      </c>
      <c r="G63" s="133">
        <v>1203</v>
      </c>
      <c r="H63" s="134">
        <v>1798</v>
      </c>
    </row>
    <row r="64" spans="2:8" x14ac:dyDescent="0.15"/>
  </sheetData>
  <sheetProtection algorithmName="SHA-512" hashValue="RB/u5bSoCbp6fpCKUP+HrP+ORd3lGVIvkxRqu6ij4IN0c+BgJ2UKbVnZPsTu4oMw8UBJDSfxdjvtVhDeiSbscw==" saltValue="jGvvhF5TTyvk6WuWxJCP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68236-8BCC-4A4B-8D6E-8F2D1F6319A7}">
  <sheetPr>
    <tabColor rgb="FFFFFF00"/>
    <pageSetUpPr fitToPage="1"/>
  </sheetPr>
  <dimension ref="A1:DE85"/>
  <sheetViews>
    <sheetView showGridLines="0" tabSelected="1" topLeftCell="T1" zoomScaleNormal="100" zoomScaleSheetLayoutView="55" workbookViewId="0">
      <selection activeCell="AN48" sqref="AN48"/>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606</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607</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2" t="s">
        <v>616</v>
      </c>
      <c r="AO43" s="1266"/>
      <c r="AP43" s="1266"/>
      <c r="AQ43" s="1266"/>
      <c r="AR43" s="1266"/>
      <c r="AS43" s="1266"/>
      <c r="AT43" s="1266"/>
      <c r="AU43" s="1266"/>
      <c r="AV43" s="1266"/>
      <c r="AW43" s="1266"/>
      <c r="AX43" s="1266"/>
      <c r="AY43" s="1266"/>
      <c r="AZ43" s="1266"/>
      <c r="BA43" s="1266"/>
      <c r="BB43" s="1266"/>
      <c r="BC43" s="1266"/>
      <c r="BD43" s="1266"/>
      <c r="BE43" s="1266"/>
      <c r="BF43" s="1266"/>
      <c r="BG43" s="1266"/>
      <c r="BH43" s="1266"/>
      <c r="BI43" s="1266"/>
      <c r="BJ43" s="1266"/>
      <c r="BK43" s="1266"/>
      <c r="BL43" s="1266"/>
      <c r="BM43" s="1266"/>
      <c r="BN43" s="1266"/>
      <c r="BO43" s="1266"/>
      <c r="BP43" s="1266"/>
      <c r="BQ43" s="1266"/>
      <c r="BR43" s="1266"/>
      <c r="BS43" s="1266"/>
      <c r="BT43" s="1266"/>
      <c r="BU43" s="1266"/>
      <c r="BV43" s="1266"/>
      <c r="BW43" s="1266"/>
      <c r="BX43" s="1266"/>
      <c r="BY43" s="1266"/>
      <c r="BZ43" s="1266"/>
      <c r="CA43" s="1266"/>
      <c r="CB43" s="1266"/>
      <c r="CC43" s="1266"/>
      <c r="CD43" s="1266"/>
      <c r="CE43" s="1266"/>
      <c r="CF43" s="1266"/>
      <c r="CG43" s="1266"/>
      <c r="CH43" s="1266"/>
      <c r="CI43" s="1266"/>
      <c r="CJ43" s="1266"/>
      <c r="CK43" s="1266"/>
      <c r="CL43" s="1266"/>
      <c r="CM43" s="1266"/>
      <c r="CN43" s="1266"/>
      <c r="CO43" s="1266"/>
      <c r="CP43" s="1266"/>
      <c r="CQ43" s="1266"/>
      <c r="CR43" s="1266"/>
      <c r="CS43" s="1266"/>
      <c r="CT43" s="1266"/>
      <c r="CU43" s="1266"/>
      <c r="CV43" s="1266"/>
      <c r="CW43" s="1266"/>
      <c r="CX43" s="1266"/>
      <c r="CY43" s="1266"/>
      <c r="CZ43" s="1266"/>
      <c r="DA43" s="1266"/>
      <c r="DB43" s="1266"/>
      <c r="DC43" s="1267"/>
    </row>
    <row r="44" spans="2:109" x14ac:dyDescent="0.15">
      <c r="B44" s="369"/>
      <c r="AN44" s="1268"/>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70"/>
    </row>
    <row r="45" spans="2:109" x14ac:dyDescent="0.15">
      <c r="B45" s="369"/>
      <c r="AN45" s="1268"/>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70"/>
    </row>
    <row r="46" spans="2:109" x14ac:dyDescent="0.15">
      <c r="B46" s="369"/>
      <c r="AN46" s="1268"/>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70"/>
    </row>
    <row r="47" spans="2:109" x14ac:dyDescent="0.15">
      <c r="B47" s="369"/>
      <c r="AN47" s="1271"/>
      <c r="AO47" s="1272"/>
      <c r="AP47" s="1272"/>
      <c r="AQ47" s="1272"/>
      <c r="AR47" s="1272"/>
      <c r="AS47" s="1272"/>
      <c r="AT47" s="1272"/>
      <c r="AU47" s="1272"/>
      <c r="AV47" s="1272"/>
      <c r="AW47" s="1272"/>
      <c r="AX47" s="1272"/>
      <c r="AY47" s="1272"/>
      <c r="AZ47" s="1272"/>
      <c r="BA47" s="1272"/>
      <c r="BB47" s="1272"/>
      <c r="BC47" s="1272"/>
      <c r="BD47" s="1272"/>
      <c r="BE47" s="1272"/>
      <c r="BF47" s="1272"/>
      <c r="BG47" s="1272"/>
      <c r="BH47" s="1272"/>
      <c r="BI47" s="1272"/>
      <c r="BJ47" s="1272"/>
      <c r="BK47" s="1272"/>
      <c r="BL47" s="1272"/>
      <c r="BM47" s="1272"/>
      <c r="BN47" s="1272"/>
      <c r="BO47" s="1272"/>
      <c r="BP47" s="1272"/>
      <c r="BQ47" s="1272"/>
      <c r="BR47" s="1272"/>
      <c r="BS47" s="1272"/>
      <c r="BT47" s="1272"/>
      <c r="BU47" s="1272"/>
      <c r="BV47" s="1272"/>
      <c r="BW47" s="1272"/>
      <c r="BX47" s="1272"/>
      <c r="BY47" s="1272"/>
      <c r="BZ47" s="1272"/>
      <c r="CA47" s="1272"/>
      <c r="CB47" s="1272"/>
      <c r="CC47" s="1272"/>
      <c r="CD47" s="1272"/>
      <c r="CE47" s="1272"/>
      <c r="CF47" s="1272"/>
      <c r="CG47" s="1272"/>
      <c r="CH47" s="1272"/>
      <c r="CI47" s="1272"/>
      <c r="CJ47" s="1272"/>
      <c r="CK47" s="1272"/>
      <c r="CL47" s="1272"/>
      <c r="CM47" s="1272"/>
      <c r="CN47" s="1272"/>
      <c r="CO47" s="1272"/>
      <c r="CP47" s="1272"/>
      <c r="CQ47" s="1272"/>
      <c r="CR47" s="1272"/>
      <c r="CS47" s="1272"/>
      <c r="CT47" s="1272"/>
      <c r="CU47" s="1272"/>
      <c r="CV47" s="1272"/>
      <c r="CW47" s="1272"/>
      <c r="CX47" s="1272"/>
      <c r="CY47" s="1272"/>
      <c r="CZ47" s="1272"/>
      <c r="DA47" s="1272"/>
      <c r="DB47" s="1272"/>
      <c r="DC47" s="1273"/>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608</v>
      </c>
    </row>
    <row r="50" spans="1:109" x14ac:dyDescent="0.15">
      <c r="B50" s="369"/>
      <c r="G50" s="1244"/>
      <c r="H50" s="1244"/>
      <c r="I50" s="1244"/>
      <c r="J50" s="1244"/>
      <c r="K50" s="379"/>
      <c r="L50" s="379"/>
      <c r="M50" s="380"/>
      <c r="N50" s="380"/>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50" t="s">
        <v>556</v>
      </c>
      <c r="BQ50" s="1250"/>
      <c r="BR50" s="1250"/>
      <c r="BS50" s="1250"/>
      <c r="BT50" s="1250"/>
      <c r="BU50" s="1250"/>
      <c r="BV50" s="1250"/>
      <c r="BW50" s="1250"/>
      <c r="BX50" s="1250" t="s">
        <v>557</v>
      </c>
      <c r="BY50" s="1250"/>
      <c r="BZ50" s="1250"/>
      <c r="CA50" s="1250"/>
      <c r="CB50" s="1250"/>
      <c r="CC50" s="1250"/>
      <c r="CD50" s="1250"/>
      <c r="CE50" s="1250"/>
      <c r="CF50" s="1250" t="s">
        <v>558</v>
      </c>
      <c r="CG50" s="1250"/>
      <c r="CH50" s="1250"/>
      <c r="CI50" s="1250"/>
      <c r="CJ50" s="1250"/>
      <c r="CK50" s="1250"/>
      <c r="CL50" s="1250"/>
      <c r="CM50" s="1250"/>
      <c r="CN50" s="1250" t="s">
        <v>559</v>
      </c>
      <c r="CO50" s="1250"/>
      <c r="CP50" s="1250"/>
      <c r="CQ50" s="1250"/>
      <c r="CR50" s="1250"/>
      <c r="CS50" s="1250"/>
      <c r="CT50" s="1250"/>
      <c r="CU50" s="1250"/>
      <c r="CV50" s="1250" t="s">
        <v>560</v>
      </c>
      <c r="CW50" s="1250"/>
      <c r="CX50" s="1250"/>
      <c r="CY50" s="1250"/>
      <c r="CZ50" s="1250"/>
      <c r="DA50" s="1250"/>
      <c r="DB50" s="1250"/>
      <c r="DC50" s="1250"/>
    </row>
    <row r="51" spans="1:109" ht="13.5" customHeight="1" x14ac:dyDescent="0.15">
      <c r="B51" s="369"/>
      <c r="G51" s="1261"/>
      <c r="H51" s="1261"/>
      <c r="I51" s="1265"/>
      <c r="J51" s="1265"/>
      <c r="K51" s="1251"/>
      <c r="L51" s="1251"/>
      <c r="M51" s="1251"/>
      <c r="N51" s="1251"/>
      <c r="AM51" s="378"/>
      <c r="AN51" s="1249" t="s">
        <v>609</v>
      </c>
      <c r="AO51" s="1249"/>
      <c r="AP51" s="1249"/>
      <c r="AQ51" s="1249"/>
      <c r="AR51" s="1249"/>
      <c r="AS51" s="1249"/>
      <c r="AT51" s="1249"/>
      <c r="AU51" s="1249"/>
      <c r="AV51" s="1249"/>
      <c r="AW51" s="1249"/>
      <c r="AX51" s="1249"/>
      <c r="AY51" s="1249"/>
      <c r="AZ51" s="1249"/>
      <c r="BA51" s="1249"/>
      <c r="BB51" s="1249" t="s">
        <v>610</v>
      </c>
      <c r="BC51" s="1249"/>
      <c r="BD51" s="1249"/>
      <c r="BE51" s="1249"/>
      <c r="BF51" s="1249"/>
      <c r="BG51" s="1249"/>
      <c r="BH51" s="1249"/>
      <c r="BI51" s="1249"/>
      <c r="BJ51" s="1249"/>
      <c r="BK51" s="1249"/>
      <c r="BL51" s="1249"/>
      <c r="BM51" s="1249"/>
      <c r="BN51" s="1249"/>
      <c r="BO51" s="1249"/>
      <c r="BP51" s="1246"/>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x14ac:dyDescent="0.15">
      <c r="B52" s="369"/>
      <c r="G52" s="1261"/>
      <c r="H52" s="1261"/>
      <c r="I52" s="1265"/>
      <c r="J52" s="1265"/>
      <c r="K52" s="1251"/>
      <c r="L52" s="1251"/>
      <c r="M52" s="1251"/>
      <c r="N52" s="1251"/>
      <c r="AM52" s="37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377"/>
      <c r="B53" s="369"/>
      <c r="G53" s="1261"/>
      <c r="H53" s="1261"/>
      <c r="I53" s="1244"/>
      <c r="J53" s="1244"/>
      <c r="K53" s="1251"/>
      <c r="L53" s="1251"/>
      <c r="M53" s="1251"/>
      <c r="N53" s="1251"/>
      <c r="AM53" s="378"/>
      <c r="AN53" s="1249"/>
      <c r="AO53" s="1249"/>
      <c r="AP53" s="1249"/>
      <c r="AQ53" s="1249"/>
      <c r="AR53" s="1249"/>
      <c r="AS53" s="1249"/>
      <c r="AT53" s="1249"/>
      <c r="AU53" s="1249"/>
      <c r="AV53" s="1249"/>
      <c r="AW53" s="1249"/>
      <c r="AX53" s="1249"/>
      <c r="AY53" s="1249"/>
      <c r="AZ53" s="1249"/>
      <c r="BA53" s="1249"/>
      <c r="BB53" s="1249" t="s">
        <v>611</v>
      </c>
      <c r="BC53" s="1249"/>
      <c r="BD53" s="1249"/>
      <c r="BE53" s="1249"/>
      <c r="BF53" s="1249"/>
      <c r="BG53" s="1249"/>
      <c r="BH53" s="1249"/>
      <c r="BI53" s="1249"/>
      <c r="BJ53" s="1249"/>
      <c r="BK53" s="1249"/>
      <c r="BL53" s="1249"/>
      <c r="BM53" s="1249"/>
      <c r="BN53" s="1249"/>
      <c r="BO53" s="1249"/>
      <c r="BP53" s="1246">
        <v>61.1</v>
      </c>
      <c r="BQ53" s="1246"/>
      <c r="BR53" s="1246"/>
      <c r="BS53" s="1246"/>
      <c r="BT53" s="1246"/>
      <c r="BU53" s="1246"/>
      <c r="BV53" s="1246"/>
      <c r="BW53" s="1246"/>
      <c r="BX53" s="1246">
        <v>62.2</v>
      </c>
      <c r="BY53" s="1246"/>
      <c r="BZ53" s="1246"/>
      <c r="CA53" s="1246"/>
      <c r="CB53" s="1246"/>
      <c r="CC53" s="1246"/>
      <c r="CD53" s="1246"/>
      <c r="CE53" s="1246"/>
      <c r="CF53" s="1246">
        <v>60.9</v>
      </c>
      <c r="CG53" s="1246"/>
      <c r="CH53" s="1246"/>
      <c r="CI53" s="1246"/>
      <c r="CJ53" s="1246"/>
      <c r="CK53" s="1246"/>
      <c r="CL53" s="1246"/>
      <c r="CM53" s="1246"/>
      <c r="CN53" s="1246">
        <v>62.2</v>
      </c>
      <c r="CO53" s="1246"/>
      <c r="CP53" s="1246"/>
      <c r="CQ53" s="1246"/>
      <c r="CR53" s="1246"/>
      <c r="CS53" s="1246"/>
      <c r="CT53" s="1246"/>
      <c r="CU53" s="1246"/>
      <c r="CV53" s="1246">
        <v>64.099999999999994</v>
      </c>
      <c r="CW53" s="1246"/>
      <c r="CX53" s="1246"/>
      <c r="CY53" s="1246"/>
      <c r="CZ53" s="1246"/>
      <c r="DA53" s="1246"/>
      <c r="DB53" s="1246"/>
      <c r="DC53" s="1246"/>
    </row>
    <row r="54" spans="1:109" x14ac:dyDescent="0.15">
      <c r="A54" s="377"/>
      <c r="B54" s="369"/>
      <c r="G54" s="1261"/>
      <c r="H54" s="1261"/>
      <c r="I54" s="1244"/>
      <c r="J54" s="1244"/>
      <c r="K54" s="1251"/>
      <c r="L54" s="1251"/>
      <c r="M54" s="1251"/>
      <c r="N54" s="1251"/>
      <c r="AM54" s="37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377"/>
      <c r="B55" s="369"/>
      <c r="G55" s="1244"/>
      <c r="H55" s="1244"/>
      <c r="I55" s="1244"/>
      <c r="J55" s="1244"/>
      <c r="K55" s="1251"/>
      <c r="L55" s="1251"/>
      <c r="M55" s="1251"/>
      <c r="N55" s="1251"/>
      <c r="AN55" s="1250" t="s">
        <v>612</v>
      </c>
      <c r="AO55" s="1250"/>
      <c r="AP55" s="1250"/>
      <c r="AQ55" s="1250"/>
      <c r="AR55" s="1250"/>
      <c r="AS55" s="1250"/>
      <c r="AT55" s="1250"/>
      <c r="AU55" s="1250"/>
      <c r="AV55" s="1250"/>
      <c r="AW55" s="1250"/>
      <c r="AX55" s="1250"/>
      <c r="AY55" s="1250"/>
      <c r="AZ55" s="1250"/>
      <c r="BA55" s="1250"/>
      <c r="BB55" s="1249" t="s">
        <v>610</v>
      </c>
      <c r="BC55" s="1249"/>
      <c r="BD55" s="1249"/>
      <c r="BE55" s="1249"/>
      <c r="BF55" s="1249"/>
      <c r="BG55" s="1249"/>
      <c r="BH55" s="1249"/>
      <c r="BI55" s="1249"/>
      <c r="BJ55" s="1249"/>
      <c r="BK55" s="1249"/>
      <c r="BL55" s="1249"/>
      <c r="BM55" s="1249"/>
      <c r="BN55" s="1249"/>
      <c r="BO55" s="1249"/>
      <c r="BP55" s="1246">
        <v>23.4</v>
      </c>
      <c r="BQ55" s="1246"/>
      <c r="BR55" s="1246"/>
      <c r="BS55" s="1246"/>
      <c r="BT55" s="1246"/>
      <c r="BU55" s="1246"/>
      <c r="BV55" s="1246"/>
      <c r="BW55" s="1246"/>
      <c r="BX55" s="1246">
        <v>7.6</v>
      </c>
      <c r="BY55" s="1246"/>
      <c r="BZ55" s="1246"/>
      <c r="CA55" s="1246"/>
      <c r="CB55" s="1246"/>
      <c r="CC55" s="1246"/>
      <c r="CD55" s="1246"/>
      <c r="CE55" s="1246"/>
      <c r="CF55" s="1246">
        <v>3</v>
      </c>
      <c r="CG55" s="1246"/>
      <c r="CH55" s="1246"/>
      <c r="CI55" s="1246"/>
      <c r="CJ55" s="1246"/>
      <c r="CK55" s="1246"/>
      <c r="CL55" s="1246"/>
      <c r="CM55" s="1246"/>
      <c r="CN55" s="1246">
        <v>3.4</v>
      </c>
      <c r="CO55" s="1246"/>
      <c r="CP55" s="1246"/>
      <c r="CQ55" s="1246"/>
      <c r="CR55" s="1246"/>
      <c r="CS55" s="1246"/>
      <c r="CT55" s="1246"/>
      <c r="CU55" s="1246"/>
      <c r="CV55" s="1246">
        <v>0</v>
      </c>
      <c r="CW55" s="1246"/>
      <c r="CX55" s="1246"/>
      <c r="CY55" s="1246"/>
      <c r="CZ55" s="1246"/>
      <c r="DA55" s="1246"/>
      <c r="DB55" s="1246"/>
      <c r="DC55" s="1246"/>
    </row>
    <row r="56" spans="1:109" x14ac:dyDescent="0.15">
      <c r="A56" s="377"/>
      <c r="B56" s="369"/>
      <c r="G56" s="1244"/>
      <c r="H56" s="1244"/>
      <c r="I56" s="1244"/>
      <c r="J56" s="1244"/>
      <c r="K56" s="1251"/>
      <c r="L56" s="1251"/>
      <c r="M56" s="1251"/>
      <c r="N56" s="1251"/>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7" customFormat="1" x14ac:dyDescent="0.15">
      <c r="B57" s="381"/>
      <c r="G57" s="1244"/>
      <c r="H57" s="1244"/>
      <c r="I57" s="1247"/>
      <c r="J57" s="1247"/>
      <c r="K57" s="1251"/>
      <c r="L57" s="1251"/>
      <c r="M57" s="1251"/>
      <c r="N57" s="1251"/>
      <c r="AM57" s="363"/>
      <c r="AN57" s="1250"/>
      <c r="AO57" s="1250"/>
      <c r="AP57" s="1250"/>
      <c r="AQ57" s="1250"/>
      <c r="AR57" s="1250"/>
      <c r="AS57" s="1250"/>
      <c r="AT57" s="1250"/>
      <c r="AU57" s="1250"/>
      <c r="AV57" s="1250"/>
      <c r="AW57" s="1250"/>
      <c r="AX57" s="1250"/>
      <c r="AY57" s="1250"/>
      <c r="AZ57" s="1250"/>
      <c r="BA57" s="1250"/>
      <c r="BB57" s="1249" t="s">
        <v>611</v>
      </c>
      <c r="BC57" s="1249"/>
      <c r="BD57" s="1249"/>
      <c r="BE57" s="1249"/>
      <c r="BF57" s="1249"/>
      <c r="BG57" s="1249"/>
      <c r="BH57" s="1249"/>
      <c r="BI57" s="1249"/>
      <c r="BJ57" s="1249"/>
      <c r="BK57" s="1249"/>
      <c r="BL57" s="1249"/>
      <c r="BM57" s="1249"/>
      <c r="BN57" s="1249"/>
      <c r="BO57" s="1249"/>
      <c r="BP57" s="1246">
        <v>59.2</v>
      </c>
      <c r="BQ57" s="1246"/>
      <c r="BR57" s="1246"/>
      <c r="BS57" s="1246"/>
      <c r="BT57" s="1246"/>
      <c r="BU57" s="1246"/>
      <c r="BV57" s="1246"/>
      <c r="BW57" s="1246"/>
      <c r="BX57" s="1246">
        <v>63.4</v>
      </c>
      <c r="BY57" s="1246"/>
      <c r="BZ57" s="1246"/>
      <c r="CA57" s="1246"/>
      <c r="CB57" s="1246"/>
      <c r="CC57" s="1246"/>
      <c r="CD57" s="1246"/>
      <c r="CE57" s="1246"/>
      <c r="CF57" s="1246">
        <v>63.3</v>
      </c>
      <c r="CG57" s="1246"/>
      <c r="CH57" s="1246"/>
      <c r="CI57" s="1246"/>
      <c r="CJ57" s="1246"/>
      <c r="CK57" s="1246"/>
      <c r="CL57" s="1246"/>
      <c r="CM57" s="1246"/>
      <c r="CN57" s="1246">
        <v>62.8</v>
      </c>
      <c r="CO57" s="1246"/>
      <c r="CP57" s="1246"/>
      <c r="CQ57" s="1246"/>
      <c r="CR57" s="1246"/>
      <c r="CS57" s="1246"/>
      <c r="CT57" s="1246"/>
      <c r="CU57" s="1246"/>
      <c r="CV57" s="1246">
        <v>62.8</v>
      </c>
      <c r="CW57" s="1246"/>
      <c r="CX57" s="1246"/>
      <c r="CY57" s="1246"/>
      <c r="CZ57" s="1246"/>
      <c r="DA57" s="1246"/>
      <c r="DB57" s="1246"/>
      <c r="DC57" s="1246"/>
      <c r="DD57" s="382"/>
      <c r="DE57" s="381"/>
    </row>
    <row r="58" spans="1:109" s="377" customFormat="1" x14ac:dyDescent="0.15">
      <c r="A58" s="363"/>
      <c r="B58" s="381"/>
      <c r="G58" s="1244"/>
      <c r="H58" s="1244"/>
      <c r="I58" s="1247"/>
      <c r="J58" s="1247"/>
      <c r="K58" s="1251"/>
      <c r="L58" s="1251"/>
      <c r="M58" s="1251"/>
      <c r="N58" s="1251"/>
      <c r="AM58" s="363"/>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613</v>
      </c>
    </row>
    <row r="64" spans="1:109" x14ac:dyDescent="0.15">
      <c r="B64" s="369"/>
      <c r="G64" s="376"/>
      <c r="I64" s="389"/>
      <c r="J64" s="389"/>
      <c r="K64" s="389"/>
      <c r="L64" s="389"/>
      <c r="M64" s="389"/>
      <c r="N64" s="390"/>
      <c r="AM64" s="376"/>
      <c r="AN64" s="376" t="s">
        <v>607</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2" t="s">
        <v>615</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x14ac:dyDescent="0.15">
      <c r="B66" s="369"/>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x14ac:dyDescent="0.15">
      <c r="B67" s="369"/>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x14ac:dyDescent="0.15">
      <c r="B68" s="369"/>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x14ac:dyDescent="0.15">
      <c r="B69" s="369"/>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608</v>
      </c>
    </row>
    <row r="72" spans="2:107" x14ac:dyDescent="0.15">
      <c r="B72" s="369"/>
      <c r="G72" s="1244"/>
      <c r="H72" s="1244"/>
      <c r="I72" s="1244"/>
      <c r="J72" s="1244"/>
      <c r="K72" s="379"/>
      <c r="L72" s="379"/>
      <c r="M72" s="380"/>
      <c r="N72" s="380"/>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50" t="s">
        <v>556</v>
      </c>
      <c r="BQ72" s="1250"/>
      <c r="BR72" s="1250"/>
      <c r="BS72" s="1250"/>
      <c r="BT72" s="1250"/>
      <c r="BU72" s="1250"/>
      <c r="BV72" s="1250"/>
      <c r="BW72" s="1250"/>
      <c r="BX72" s="1250" t="s">
        <v>557</v>
      </c>
      <c r="BY72" s="1250"/>
      <c r="BZ72" s="1250"/>
      <c r="CA72" s="1250"/>
      <c r="CB72" s="1250"/>
      <c r="CC72" s="1250"/>
      <c r="CD72" s="1250"/>
      <c r="CE72" s="1250"/>
      <c r="CF72" s="1250" t="s">
        <v>558</v>
      </c>
      <c r="CG72" s="1250"/>
      <c r="CH72" s="1250"/>
      <c r="CI72" s="1250"/>
      <c r="CJ72" s="1250"/>
      <c r="CK72" s="1250"/>
      <c r="CL72" s="1250"/>
      <c r="CM72" s="1250"/>
      <c r="CN72" s="1250" t="s">
        <v>559</v>
      </c>
      <c r="CO72" s="1250"/>
      <c r="CP72" s="1250"/>
      <c r="CQ72" s="1250"/>
      <c r="CR72" s="1250"/>
      <c r="CS72" s="1250"/>
      <c r="CT72" s="1250"/>
      <c r="CU72" s="1250"/>
      <c r="CV72" s="1250" t="s">
        <v>560</v>
      </c>
      <c r="CW72" s="1250"/>
      <c r="CX72" s="1250"/>
      <c r="CY72" s="1250"/>
      <c r="CZ72" s="1250"/>
      <c r="DA72" s="1250"/>
      <c r="DB72" s="1250"/>
      <c r="DC72" s="1250"/>
    </row>
    <row r="73" spans="2:107" x14ac:dyDescent="0.15">
      <c r="B73" s="369"/>
      <c r="G73" s="1261"/>
      <c r="H73" s="1261"/>
      <c r="I73" s="1261"/>
      <c r="J73" s="1261"/>
      <c r="K73" s="1245"/>
      <c r="L73" s="1245"/>
      <c r="M73" s="1245"/>
      <c r="N73" s="1245"/>
      <c r="AM73" s="378"/>
      <c r="AN73" s="1249" t="s">
        <v>609</v>
      </c>
      <c r="AO73" s="1249"/>
      <c r="AP73" s="1249"/>
      <c r="AQ73" s="1249"/>
      <c r="AR73" s="1249"/>
      <c r="AS73" s="1249"/>
      <c r="AT73" s="1249"/>
      <c r="AU73" s="1249"/>
      <c r="AV73" s="1249"/>
      <c r="AW73" s="1249"/>
      <c r="AX73" s="1249"/>
      <c r="AY73" s="1249"/>
      <c r="AZ73" s="1249"/>
      <c r="BA73" s="1249"/>
      <c r="BB73" s="1249" t="s">
        <v>610</v>
      </c>
      <c r="BC73" s="1249"/>
      <c r="BD73" s="1249"/>
      <c r="BE73" s="1249"/>
      <c r="BF73" s="1249"/>
      <c r="BG73" s="1249"/>
      <c r="BH73" s="1249"/>
      <c r="BI73" s="1249"/>
      <c r="BJ73" s="1249"/>
      <c r="BK73" s="1249"/>
      <c r="BL73" s="1249"/>
      <c r="BM73" s="1249"/>
      <c r="BN73" s="1249"/>
      <c r="BO73" s="1249"/>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x14ac:dyDescent="0.15">
      <c r="B74" s="369"/>
      <c r="G74" s="1261"/>
      <c r="H74" s="1261"/>
      <c r="I74" s="1261"/>
      <c r="J74" s="1261"/>
      <c r="K74" s="1245"/>
      <c r="L74" s="1245"/>
      <c r="M74" s="1245"/>
      <c r="N74" s="1245"/>
      <c r="AM74" s="37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369"/>
      <c r="G75" s="1261"/>
      <c r="H75" s="1261"/>
      <c r="I75" s="1244"/>
      <c r="J75" s="1244"/>
      <c r="K75" s="1251"/>
      <c r="L75" s="1251"/>
      <c r="M75" s="1251"/>
      <c r="N75" s="1251"/>
      <c r="AM75" s="378"/>
      <c r="AN75" s="1249"/>
      <c r="AO75" s="1249"/>
      <c r="AP75" s="1249"/>
      <c r="AQ75" s="1249"/>
      <c r="AR75" s="1249"/>
      <c r="AS75" s="1249"/>
      <c r="AT75" s="1249"/>
      <c r="AU75" s="1249"/>
      <c r="AV75" s="1249"/>
      <c r="AW75" s="1249"/>
      <c r="AX75" s="1249"/>
      <c r="AY75" s="1249"/>
      <c r="AZ75" s="1249"/>
      <c r="BA75" s="1249"/>
      <c r="BB75" s="1249" t="s">
        <v>614</v>
      </c>
      <c r="BC75" s="1249"/>
      <c r="BD75" s="1249"/>
      <c r="BE75" s="1249"/>
      <c r="BF75" s="1249"/>
      <c r="BG75" s="1249"/>
      <c r="BH75" s="1249"/>
      <c r="BI75" s="1249"/>
      <c r="BJ75" s="1249"/>
      <c r="BK75" s="1249"/>
      <c r="BL75" s="1249"/>
      <c r="BM75" s="1249"/>
      <c r="BN75" s="1249"/>
      <c r="BO75" s="1249"/>
      <c r="BP75" s="1246">
        <v>8.8000000000000007</v>
      </c>
      <c r="BQ75" s="1246"/>
      <c r="BR75" s="1246"/>
      <c r="BS75" s="1246"/>
      <c r="BT75" s="1246"/>
      <c r="BU75" s="1246"/>
      <c r="BV75" s="1246"/>
      <c r="BW75" s="1246"/>
      <c r="BX75" s="1246">
        <v>10.4</v>
      </c>
      <c r="BY75" s="1246"/>
      <c r="BZ75" s="1246"/>
      <c r="CA75" s="1246"/>
      <c r="CB75" s="1246"/>
      <c r="CC75" s="1246"/>
      <c r="CD75" s="1246"/>
      <c r="CE75" s="1246"/>
      <c r="CF75" s="1246">
        <v>11.8</v>
      </c>
      <c r="CG75" s="1246"/>
      <c r="CH75" s="1246"/>
      <c r="CI75" s="1246"/>
      <c r="CJ75" s="1246"/>
      <c r="CK75" s="1246"/>
      <c r="CL75" s="1246"/>
      <c r="CM75" s="1246"/>
      <c r="CN75" s="1246">
        <v>12.1</v>
      </c>
      <c r="CO75" s="1246"/>
      <c r="CP75" s="1246"/>
      <c r="CQ75" s="1246"/>
      <c r="CR75" s="1246"/>
      <c r="CS75" s="1246"/>
      <c r="CT75" s="1246"/>
      <c r="CU75" s="1246"/>
      <c r="CV75" s="1246">
        <v>12.6</v>
      </c>
      <c r="CW75" s="1246"/>
      <c r="CX75" s="1246"/>
      <c r="CY75" s="1246"/>
      <c r="CZ75" s="1246"/>
      <c r="DA75" s="1246"/>
      <c r="DB75" s="1246"/>
      <c r="DC75" s="1246"/>
    </row>
    <row r="76" spans="2:107" x14ac:dyDescent="0.15">
      <c r="B76" s="369"/>
      <c r="G76" s="1261"/>
      <c r="H76" s="1261"/>
      <c r="I76" s="1244"/>
      <c r="J76" s="1244"/>
      <c r="K76" s="1251"/>
      <c r="L76" s="1251"/>
      <c r="M76" s="1251"/>
      <c r="N76" s="1251"/>
      <c r="AM76" s="37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369"/>
      <c r="G77" s="1244"/>
      <c r="H77" s="1244"/>
      <c r="I77" s="1244"/>
      <c r="J77" s="1244"/>
      <c r="K77" s="1245"/>
      <c r="L77" s="1245"/>
      <c r="M77" s="1245"/>
      <c r="N77" s="1245"/>
      <c r="AN77" s="1250" t="s">
        <v>612</v>
      </c>
      <c r="AO77" s="1250"/>
      <c r="AP77" s="1250"/>
      <c r="AQ77" s="1250"/>
      <c r="AR77" s="1250"/>
      <c r="AS77" s="1250"/>
      <c r="AT77" s="1250"/>
      <c r="AU77" s="1250"/>
      <c r="AV77" s="1250"/>
      <c r="AW77" s="1250"/>
      <c r="AX77" s="1250"/>
      <c r="AY77" s="1250"/>
      <c r="AZ77" s="1250"/>
      <c r="BA77" s="1250"/>
      <c r="BB77" s="1249" t="s">
        <v>610</v>
      </c>
      <c r="BC77" s="1249"/>
      <c r="BD77" s="1249"/>
      <c r="BE77" s="1249"/>
      <c r="BF77" s="1249"/>
      <c r="BG77" s="1249"/>
      <c r="BH77" s="1249"/>
      <c r="BI77" s="1249"/>
      <c r="BJ77" s="1249"/>
      <c r="BK77" s="1249"/>
      <c r="BL77" s="1249"/>
      <c r="BM77" s="1249"/>
      <c r="BN77" s="1249"/>
      <c r="BO77" s="1249"/>
      <c r="BP77" s="1246">
        <v>23.4</v>
      </c>
      <c r="BQ77" s="1246"/>
      <c r="BR77" s="1246"/>
      <c r="BS77" s="1246"/>
      <c r="BT77" s="1246"/>
      <c r="BU77" s="1246"/>
      <c r="BV77" s="1246"/>
      <c r="BW77" s="1246"/>
      <c r="BX77" s="1246">
        <v>7.6</v>
      </c>
      <c r="BY77" s="1246"/>
      <c r="BZ77" s="1246"/>
      <c r="CA77" s="1246"/>
      <c r="CB77" s="1246"/>
      <c r="CC77" s="1246"/>
      <c r="CD77" s="1246"/>
      <c r="CE77" s="1246"/>
      <c r="CF77" s="1246">
        <v>3</v>
      </c>
      <c r="CG77" s="1246"/>
      <c r="CH77" s="1246"/>
      <c r="CI77" s="1246"/>
      <c r="CJ77" s="1246"/>
      <c r="CK77" s="1246"/>
      <c r="CL77" s="1246"/>
      <c r="CM77" s="1246"/>
      <c r="CN77" s="1246">
        <v>3.4</v>
      </c>
      <c r="CO77" s="1246"/>
      <c r="CP77" s="1246"/>
      <c r="CQ77" s="1246"/>
      <c r="CR77" s="1246"/>
      <c r="CS77" s="1246"/>
      <c r="CT77" s="1246"/>
      <c r="CU77" s="1246"/>
      <c r="CV77" s="1246">
        <v>0</v>
      </c>
      <c r="CW77" s="1246"/>
      <c r="CX77" s="1246"/>
      <c r="CY77" s="1246"/>
      <c r="CZ77" s="1246"/>
      <c r="DA77" s="1246"/>
      <c r="DB77" s="1246"/>
      <c r="DC77" s="1246"/>
    </row>
    <row r="78" spans="2:107" x14ac:dyDescent="0.15">
      <c r="B78" s="369"/>
      <c r="G78" s="1244"/>
      <c r="H78" s="1244"/>
      <c r="I78" s="1244"/>
      <c r="J78" s="1244"/>
      <c r="K78" s="1245"/>
      <c r="L78" s="1245"/>
      <c r="M78" s="1245"/>
      <c r="N78" s="1245"/>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369"/>
      <c r="G79" s="1244"/>
      <c r="H79" s="1244"/>
      <c r="I79" s="1247"/>
      <c r="J79" s="1247"/>
      <c r="K79" s="1248"/>
      <c r="L79" s="1248"/>
      <c r="M79" s="1248"/>
      <c r="N79" s="1248"/>
      <c r="AN79" s="1250"/>
      <c r="AO79" s="1250"/>
      <c r="AP79" s="1250"/>
      <c r="AQ79" s="1250"/>
      <c r="AR79" s="1250"/>
      <c r="AS79" s="1250"/>
      <c r="AT79" s="1250"/>
      <c r="AU79" s="1250"/>
      <c r="AV79" s="1250"/>
      <c r="AW79" s="1250"/>
      <c r="AX79" s="1250"/>
      <c r="AY79" s="1250"/>
      <c r="AZ79" s="1250"/>
      <c r="BA79" s="1250"/>
      <c r="BB79" s="1249" t="s">
        <v>614</v>
      </c>
      <c r="BC79" s="1249"/>
      <c r="BD79" s="1249"/>
      <c r="BE79" s="1249"/>
      <c r="BF79" s="1249"/>
      <c r="BG79" s="1249"/>
      <c r="BH79" s="1249"/>
      <c r="BI79" s="1249"/>
      <c r="BJ79" s="1249"/>
      <c r="BK79" s="1249"/>
      <c r="BL79" s="1249"/>
      <c r="BM79" s="1249"/>
      <c r="BN79" s="1249"/>
      <c r="BO79" s="1249"/>
      <c r="BP79" s="1246">
        <v>8.5</v>
      </c>
      <c r="BQ79" s="1246"/>
      <c r="BR79" s="1246"/>
      <c r="BS79" s="1246"/>
      <c r="BT79" s="1246"/>
      <c r="BU79" s="1246"/>
      <c r="BV79" s="1246"/>
      <c r="BW79" s="1246"/>
      <c r="BX79" s="1246">
        <v>8.6</v>
      </c>
      <c r="BY79" s="1246"/>
      <c r="BZ79" s="1246"/>
      <c r="CA79" s="1246"/>
      <c r="CB79" s="1246"/>
      <c r="CC79" s="1246"/>
      <c r="CD79" s="1246"/>
      <c r="CE79" s="1246"/>
      <c r="CF79" s="1246">
        <v>8.8000000000000007</v>
      </c>
      <c r="CG79" s="1246"/>
      <c r="CH79" s="1246"/>
      <c r="CI79" s="1246"/>
      <c r="CJ79" s="1246"/>
      <c r="CK79" s="1246"/>
      <c r="CL79" s="1246"/>
      <c r="CM79" s="1246"/>
      <c r="CN79" s="1246">
        <v>8.8000000000000007</v>
      </c>
      <c r="CO79" s="1246"/>
      <c r="CP79" s="1246"/>
      <c r="CQ79" s="1246"/>
      <c r="CR79" s="1246"/>
      <c r="CS79" s="1246"/>
      <c r="CT79" s="1246"/>
      <c r="CU79" s="1246"/>
      <c r="CV79" s="1246">
        <v>8.3000000000000007</v>
      </c>
      <c r="CW79" s="1246"/>
      <c r="CX79" s="1246"/>
      <c r="CY79" s="1246"/>
      <c r="CZ79" s="1246"/>
      <c r="DA79" s="1246"/>
      <c r="DB79" s="1246"/>
      <c r="DC79" s="1246"/>
    </row>
    <row r="80" spans="2:107" x14ac:dyDescent="0.15">
      <c r="B80" s="369"/>
      <c r="G80" s="1244"/>
      <c r="H80" s="1244"/>
      <c r="I80" s="1247"/>
      <c r="J80" s="1247"/>
      <c r="K80" s="1248"/>
      <c r="L80" s="1248"/>
      <c r="M80" s="1248"/>
      <c r="N80" s="1248"/>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ci+5B/Wph9DPk8UAtOgZbwV++7gczqj9Q+B5qfvtm3mB2WVKV4m8Aqnx1q+/EdbG1UVdDtoJH1w1PBZqklBJvw==" saltValue="U4VYDRmUeZ3YSNIBucQeC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779CD-9345-485B-A86B-D598849762C9}">
  <sheetPr>
    <tabColor rgb="FFFFFF00"/>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lP7U31i7Jg4azIS8YysRxBG3tzDgdI2NXdNWmBFoEtOZeEsa7n4qhShjqYPn5Z73KPEl8wMnb5V+4iGwRZ9yFQ==" saltValue="tVUywjK65TckPW8aENMy5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B3030-2AC5-4192-A5C8-077CC48A207C}">
  <sheetPr>
    <tabColor rgb="FFFFFF00"/>
    <pageSetUpPr fitToPage="1"/>
  </sheetPr>
  <dimension ref="A1:DR125"/>
  <sheetViews>
    <sheetView showGridLines="0" zoomScaleNormal="100" zoomScaleSheetLayoutView="55" workbookViewId="0">
      <selection activeCell="AE83" sqref="AE8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o8fSi/dRQeyiNGGxLTzs0giNkPywzF5NTAqieI32/y/cjlSo0u2PiXsGGlh89c3FWtWYvu4GrohUyF9w7B4wxg==" saltValue="wGFxcdpxt/PA1fMPF6Mp5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553</v>
      </c>
      <c r="G2" s="148"/>
      <c r="H2" s="149"/>
    </row>
    <row r="3" spans="1:8" x14ac:dyDescent="0.15">
      <c r="A3" s="145" t="s">
        <v>546</v>
      </c>
      <c r="B3" s="150"/>
      <c r="C3" s="151"/>
      <c r="D3" s="152">
        <v>125000</v>
      </c>
      <c r="E3" s="153"/>
      <c r="F3" s="154">
        <v>116162</v>
      </c>
      <c r="G3" s="155"/>
      <c r="H3" s="156"/>
    </row>
    <row r="4" spans="1:8" x14ac:dyDescent="0.15">
      <c r="A4" s="157"/>
      <c r="B4" s="158"/>
      <c r="C4" s="159"/>
      <c r="D4" s="160">
        <v>51539</v>
      </c>
      <c r="E4" s="161"/>
      <c r="F4" s="162">
        <v>61562</v>
      </c>
      <c r="G4" s="163"/>
      <c r="H4" s="164"/>
    </row>
    <row r="5" spans="1:8" x14ac:dyDescent="0.15">
      <c r="A5" s="145" t="s">
        <v>548</v>
      </c>
      <c r="B5" s="150"/>
      <c r="C5" s="151"/>
      <c r="D5" s="152">
        <v>147503</v>
      </c>
      <c r="E5" s="153"/>
      <c r="F5" s="154">
        <v>121449</v>
      </c>
      <c r="G5" s="155"/>
      <c r="H5" s="156"/>
    </row>
    <row r="6" spans="1:8" x14ac:dyDescent="0.15">
      <c r="A6" s="157"/>
      <c r="B6" s="158"/>
      <c r="C6" s="159"/>
      <c r="D6" s="160">
        <v>41050</v>
      </c>
      <c r="E6" s="161"/>
      <c r="F6" s="162">
        <v>62922</v>
      </c>
      <c r="G6" s="163"/>
      <c r="H6" s="164"/>
    </row>
    <row r="7" spans="1:8" x14ac:dyDescent="0.15">
      <c r="A7" s="145" t="s">
        <v>549</v>
      </c>
      <c r="B7" s="150"/>
      <c r="C7" s="151"/>
      <c r="D7" s="152">
        <v>163521</v>
      </c>
      <c r="E7" s="153"/>
      <c r="F7" s="154">
        <v>145139</v>
      </c>
      <c r="G7" s="155"/>
      <c r="H7" s="156"/>
    </row>
    <row r="8" spans="1:8" x14ac:dyDescent="0.15">
      <c r="A8" s="157"/>
      <c r="B8" s="158"/>
      <c r="C8" s="159"/>
      <c r="D8" s="160">
        <v>33065</v>
      </c>
      <c r="E8" s="161"/>
      <c r="F8" s="162">
        <v>83762</v>
      </c>
      <c r="G8" s="163"/>
      <c r="H8" s="164"/>
    </row>
    <row r="9" spans="1:8" x14ac:dyDescent="0.15">
      <c r="A9" s="145" t="s">
        <v>550</v>
      </c>
      <c r="B9" s="150"/>
      <c r="C9" s="151"/>
      <c r="D9" s="152">
        <v>60845</v>
      </c>
      <c r="E9" s="153"/>
      <c r="F9" s="154">
        <v>125391</v>
      </c>
      <c r="G9" s="155"/>
      <c r="H9" s="156"/>
    </row>
    <row r="10" spans="1:8" x14ac:dyDescent="0.15">
      <c r="A10" s="157"/>
      <c r="B10" s="158"/>
      <c r="C10" s="159"/>
      <c r="D10" s="160">
        <v>24529</v>
      </c>
      <c r="E10" s="161"/>
      <c r="F10" s="162">
        <v>68516</v>
      </c>
      <c r="G10" s="163"/>
      <c r="H10" s="164"/>
    </row>
    <row r="11" spans="1:8" x14ac:dyDescent="0.15">
      <c r="A11" s="145" t="s">
        <v>551</v>
      </c>
      <c r="B11" s="150"/>
      <c r="C11" s="151"/>
      <c r="D11" s="152">
        <v>36409</v>
      </c>
      <c r="E11" s="153"/>
      <c r="F11" s="154">
        <v>138402</v>
      </c>
      <c r="G11" s="155"/>
      <c r="H11" s="156"/>
    </row>
    <row r="12" spans="1:8" x14ac:dyDescent="0.15">
      <c r="A12" s="157"/>
      <c r="B12" s="158"/>
      <c r="C12" s="165"/>
      <c r="D12" s="160">
        <v>23754</v>
      </c>
      <c r="E12" s="161"/>
      <c r="F12" s="162">
        <v>70652</v>
      </c>
      <c r="G12" s="163"/>
      <c r="H12" s="164"/>
    </row>
    <row r="13" spans="1:8" x14ac:dyDescent="0.15">
      <c r="A13" s="145"/>
      <c r="B13" s="150"/>
      <c r="C13" s="166"/>
      <c r="D13" s="167">
        <v>106656</v>
      </c>
      <c r="E13" s="168"/>
      <c r="F13" s="169">
        <v>129309</v>
      </c>
      <c r="G13" s="170"/>
      <c r="H13" s="156"/>
    </row>
    <row r="14" spans="1:8" x14ac:dyDescent="0.15">
      <c r="A14" s="157"/>
      <c r="B14" s="158"/>
      <c r="C14" s="159"/>
      <c r="D14" s="160">
        <v>34787</v>
      </c>
      <c r="E14" s="161"/>
      <c r="F14" s="162">
        <v>69483</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2.5299999999999998</v>
      </c>
      <c r="C19" s="171">
        <f>ROUND(VALUE(SUBSTITUTE(実質収支比率等に係る経年分析!G$48,"▲","-")),2)</f>
        <v>2.2200000000000002</v>
      </c>
      <c r="D19" s="171">
        <f>ROUND(VALUE(SUBSTITUTE(実質収支比率等に係る経年分析!H$48,"▲","-")),2)</f>
        <v>2.5499999999999998</v>
      </c>
      <c r="E19" s="171">
        <f>ROUND(VALUE(SUBSTITUTE(実質収支比率等に係る経年分析!I$48,"▲","-")),2)</f>
        <v>1.4</v>
      </c>
      <c r="F19" s="171">
        <f>ROUND(VALUE(SUBSTITUTE(実質収支比率等に係る経年分析!J$48,"▲","-")),2)</f>
        <v>1.6</v>
      </c>
    </row>
    <row r="20" spans="1:11" x14ac:dyDescent="0.15">
      <c r="A20" s="171" t="s">
        <v>54</v>
      </c>
      <c r="B20" s="171">
        <f>ROUND(VALUE(SUBSTITUTE(実質収支比率等に係る経年分析!F$47,"▲","-")),2)</f>
        <v>26.55</v>
      </c>
      <c r="C20" s="171">
        <f>ROUND(VALUE(SUBSTITUTE(実質収支比率等に係る経年分析!G$47,"▲","-")),2)</f>
        <v>20.82</v>
      </c>
      <c r="D20" s="171">
        <f>ROUND(VALUE(SUBSTITUTE(実質収支比率等に係る経年分析!H$47,"▲","-")),2)</f>
        <v>13.81</v>
      </c>
      <c r="E20" s="171">
        <f>ROUND(VALUE(SUBSTITUTE(実質収支比率等に係る経年分析!I$47,"▲","-")),2)</f>
        <v>14.33</v>
      </c>
      <c r="F20" s="171">
        <f>ROUND(VALUE(SUBSTITUTE(実質収支比率等に係る経年分析!J$47,"▲","-")),2)</f>
        <v>13.84</v>
      </c>
    </row>
    <row r="21" spans="1:11" x14ac:dyDescent="0.15">
      <c r="A21" s="171" t="s">
        <v>55</v>
      </c>
      <c r="B21" s="171">
        <f>IF(ISNUMBER(VALUE(SUBSTITUTE(実質収支比率等に係る経年分析!F$49,"▲","-"))),ROUND(VALUE(SUBSTITUTE(実質収支比率等に係る経年分析!F$49,"▲","-")),2),NA())</f>
        <v>0.75</v>
      </c>
      <c r="C21" s="171">
        <f>IF(ISNUMBER(VALUE(SUBSTITUTE(実質収支比率等に係る経年分析!G$49,"▲","-"))),ROUND(VALUE(SUBSTITUTE(実質収支比率等に係る経年分析!G$49,"▲","-")),2),NA())</f>
        <v>-6.89</v>
      </c>
      <c r="D21" s="171">
        <f>IF(ISNUMBER(VALUE(SUBSTITUTE(実質収支比率等に係る経年分析!H$49,"▲","-"))),ROUND(VALUE(SUBSTITUTE(実質収支比率等に係る経年分析!H$49,"▲","-")),2),NA())</f>
        <v>-7.42</v>
      </c>
      <c r="E21" s="171">
        <f>IF(ISNUMBER(VALUE(SUBSTITUTE(実質収支比率等に係る経年分析!I$49,"▲","-"))),ROUND(VALUE(SUBSTITUTE(実質収支比率等に係る経年分析!I$49,"▲","-")),2),NA())</f>
        <v>-1.03</v>
      </c>
      <c r="F21" s="171">
        <f>IF(ISNUMBER(VALUE(SUBSTITUTE(実質収支比率等に係る経年分析!J$49,"▲","-"))),ROUND(VALUE(SUBSTITUTE(実質収支比率等に係る経年分析!J$49,"▲","-")),2),NA())</f>
        <v>0.31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0.18</v>
      </c>
      <c r="C28" s="172" t="e">
        <f>IF(ROUND(VALUE(SUBSTITUTE(連結実質赤字比率に係る赤字・黒字の構成分析!F$42,"▲", "-")), 2) &gt;= 0, ABS(ROUND(VALUE(SUBSTITUTE(連結実質赤字比率に係る赤字・黒字の構成分析!F$42,"▲", "-")), 2)), NA())</f>
        <v>#N/A</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簡易水道事業特別会計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f>IF(ROUND(VALUE(SUBSTITUTE(連結実質赤字比率に係る赤字・黒字の構成分析!F$39,"▲", "-")), 2) &lt; 0, ABS(ROUND(VALUE(SUBSTITUTE(連結実質赤字比率に係る赤字・黒字の構成分析!F$39,"▲", "-")), 2)), NA())</f>
        <v>0.08</v>
      </c>
      <c r="C31" s="172" t="e">
        <f>IF(ROUND(VALUE(SUBSTITUTE(連結実質赤字比率に係る赤字・黒字の構成分析!F$39,"▲", "-")), 2) &gt;= 0, ABS(ROUND(VALUE(SUBSTITUTE(連結実質赤字比率に係る赤字・黒字の構成分析!F$39,"▲", "-")), 2)), NA())</f>
        <v>#N/A</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工場誘致等特別会計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0.16</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2.5299999999999998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2.35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1.43</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23.28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21.22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21.55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496</v>
      </c>
      <c r="E42" s="173"/>
      <c r="F42" s="173"/>
      <c r="G42" s="173">
        <f>'実質公債費比率（分子）の構造'!L$52</f>
        <v>504</v>
      </c>
      <c r="H42" s="173"/>
      <c r="I42" s="173"/>
      <c r="J42" s="173">
        <f>'実質公債費比率（分子）の構造'!M$52</f>
        <v>517</v>
      </c>
      <c r="K42" s="173"/>
      <c r="L42" s="173"/>
      <c r="M42" s="173">
        <f>'実質公債費比率（分子）の構造'!N$52</f>
        <v>541</v>
      </c>
      <c r="N42" s="173"/>
      <c r="O42" s="173"/>
      <c r="P42" s="173">
        <f>'実質公債費比率（分子）の構造'!O$52</f>
        <v>544</v>
      </c>
    </row>
    <row r="43" spans="1:16" x14ac:dyDescent="0.15">
      <c r="A43" s="173" t="s">
        <v>63</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43</v>
      </c>
      <c r="C44" s="173"/>
      <c r="D44" s="173"/>
      <c r="E44" s="173">
        <f>'実質公債費比率（分子）の構造'!L$50</f>
        <v>22</v>
      </c>
      <c r="F44" s="173"/>
      <c r="G44" s="173"/>
      <c r="H44" s="173">
        <f>'実質公債費比率（分子）の構造'!M$50</f>
        <v>20</v>
      </c>
      <c r="I44" s="173"/>
      <c r="J44" s="173"/>
      <c r="K44" s="173">
        <f>'実質公債費比率（分子）の構造'!N$50</f>
        <v>16</v>
      </c>
      <c r="L44" s="173"/>
      <c r="M44" s="173"/>
      <c r="N44" s="173">
        <f>'実質公債費比率（分子）の構造'!O$50</f>
        <v>11</v>
      </c>
      <c r="O44" s="173"/>
      <c r="P44" s="173"/>
    </row>
    <row r="45" spans="1:16" x14ac:dyDescent="0.15">
      <c r="A45" s="173" t="s">
        <v>65</v>
      </c>
      <c r="B45" s="173">
        <f>'実質公債費比率（分子）の構造'!K$49</f>
        <v>39</v>
      </c>
      <c r="C45" s="173"/>
      <c r="D45" s="173"/>
      <c r="E45" s="173">
        <f>'実質公債費比率（分子）の構造'!L$49</f>
        <v>37</v>
      </c>
      <c r="F45" s="173"/>
      <c r="G45" s="173"/>
      <c r="H45" s="173">
        <f>'実質公債費比率（分子）の構造'!M$49</f>
        <v>39</v>
      </c>
      <c r="I45" s="173"/>
      <c r="J45" s="173"/>
      <c r="K45" s="173">
        <f>'実質公債費比率（分子）の構造'!N$49</f>
        <v>35</v>
      </c>
      <c r="L45" s="173"/>
      <c r="M45" s="173"/>
      <c r="N45" s="173">
        <f>'実質公債費比率（分子）の構造'!O$49</f>
        <v>34</v>
      </c>
      <c r="O45" s="173"/>
      <c r="P45" s="173"/>
    </row>
    <row r="46" spans="1:16" x14ac:dyDescent="0.15">
      <c r="A46" s="173" t="s">
        <v>66</v>
      </c>
      <c r="B46" s="173">
        <f>'実質公債費比率（分子）の構造'!K$48</f>
        <v>202</v>
      </c>
      <c r="C46" s="173"/>
      <c r="D46" s="173"/>
      <c r="E46" s="173">
        <f>'実質公債費比率（分子）の構造'!L$48</f>
        <v>185</v>
      </c>
      <c r="F46" s="173"/>
      <c r="G46" s="173"/>
      <c r="H46" s="173">
        <f>'実質公債費比率（分子）の構造'!M$48</f>
        <v>255</v>
      </c>
      <c r="I46" s="173"/>
      <c r="J46" s="173"/>
      <c r="K46" s="173">
        <f>'実質公債費比率（分子）の構造'!N$48</f>
        <v>252</v>
      </c>
      <c r="L46" s="173"/>
      <c r="M46" s="173"/>
      <c r="N46" s="173">
        <f>'実質公債費比率（分子）の構造'!O$48</f>
        <v>269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521</v>
      </c>
      <c r="C49" s="173"/>
      <c r="D49" s="173"/>
      <c r="E49" s="173">
        <f>'実質公債費比率（分子）の構造'!L$45</f>
        <v>525</v>
      </c>
      <c r="F49" s="173"/>
      <c r="G49" s="173"/>
      <c r="H49" s="173">
        <f>'実質公債費比率（分子）の構造'!M$45</f>
        <v>581</v>
      </c>
      <c r="I49" s="173"/>
      <c r="J49" s="173"/>
      <c r="K49" s="173">
        <f>'実質公債費比率（分子）の構造'!N$45</f>
        <v>594</v>
      </c>
      <c r="L49" s="173"/>
      <c r="M49" s="173"/>
      <c r="N49" s="173">
        <f>'実質公債費比率（分子）の構造'!O$45</f>
        <v>573</v>
      </c>
      <c r="O49" s="173"/>
      <c r="P49" s="173"/>
    </row>
    <row r="50" spans="1:16" x14ac:dyDescent="0.15">
      <c r="A50" s="173" t="s">
        <v>70</v>
      </c>
      <c r="B50" s="173" t="e">
        <f>NA()</f>
        <v>#N/A</v>
      </c>
      <c r="C50" s="173">
        <f>IF(ISNUMBER('実質公債費比率（分子）の構造'!K$53),'実質公債費比率（分子）の構造'!K$53,NA())</f>
        <v>309</v>
      </c>
      <c r="D50" s="173" t="e">
        <f>NA()</f>
        <v>#N/A</v>
      </c>
      <c r="E50" s="173" t="e">
        <f>NA()</f>
        <v>#N/A</v>
      </c>
      <c r="F50" s="173">
        <f>IF(ISNUMBER('実質公債費比率（分子）の構造'!L$53),'実質公債費比率（分子）の構造'!L$53,NA())</f>
        <v>265</v>
      </c>
      <c r="G50" s="173" t="e">
        <f>NA()</f>
        <v>#N/A</v>
      </c>
      <c r="H50" s="173" t="e">
        <f>NA()</f>
        <v>#N/A</v>
      </c>
      <c r="I50" s="173">
        <f>IF(ISNUMBER('実質公債費比率（分子）の構造'!M$53),'実質公債費比率（分子）の構造'!M$53,NA())</f>
        <v>378</v>
      </c>
      <c r="J50" s="173" t="e">
        <f>NA()</f>
        <v>#N/A</v>
      </c>
      <c r="K50" s="173" t="e">
        <f>NA()</f>
        <v>#N/A</v>
      </c>
      <c r="L50" s="173">
        <f>IF(ISNUMBER('実質公債費比率（分子）の構造'!N$53),'実質公債費比率（分子）の構造'!N$53,NA())</f>
        <v>356</v>
      </c>
      <c r="M50" s="173" t="e">
        <f>NA()</f>
        <v>#N/A</v>
      </c>
      <c r="N50" s="173" t="e">
        <f>NA()</f>
        <v>#N/A</v>
      </c>
      <c r="O50" s="173">
        <f>IF(ISNUMBER('実質公債費比率（分子）の構造'!O$53),'実質公債費比率（分子）の構造'!O$53,NA())</f>
        <v>343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6412</v>
      </c>
      <c r="E56" s="172"/>
      <c r="F56" s="172"/>
      <c r="G56" s="172">
        <f>'将来負担比率（分子）の構造'!J$52</f>
        <v>6323</v>
      </c>
      <c r="H56" s="172"/>
      <c r="I56" s="172"/>
      <c r="J56" s="172">
        <f>'将来負担比率（分子）の構造'!K$52</f>
        <v>6120</v>
      </c>
      <c r="K56" s="172"/>
      <c r="L56" s="172"/>
      <c r="M56" s="172">
        <f>'将来負担比率（分子）の構造'!L$52</f>
        <v>6193</v>
      </c>
      <c r="N56" s="172"/>
      <c r="O56" s="172"/>
      <c r="P56" s="172">
        <f>'将来負担比率（分子）の構造'!M$52</f>
        <v>5937</v>
      </c>
    </row>
    <row r="57" spans="1:16" x14ac:dyDescent="0.15">
      <c r="A57" s="172" t="s">
        <v>41</v>
      </c>
      <c r="B57" s="172"/>
      <c r="C57" s="172"/>
      <c r="D57" s="172">
        <f>'将来負担比率（分子）の構造'!I$51</f>
        <v>2</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2223</v>
      </c>
      <c r="E58" s="172"/>
      <c r="F58" s="172"/>
      <c r="G58" s="172">
        <f>'将来負担比率（分子）の構造'!J$50</f>
        <v>1832</v>
      </c>
      <c r="H58" s="172"/>
      <c r="I58" s="172"/>
      <c r="J58" s="172">
        <f>'将来負担比率（分子）の構造'!K$50</f>
        <v>1342</v>
      </c>
      <c r="K58" s="172"/>
      <c r="L58" s="172"/>
      <c r="M58" s="172">
        <f>'将来負担比率（分子）の構造'!L$50</f>
        <v>1423</v>
      </c>
      <c r="N58" s="172"/>
      <c r="O58" s="172"/>
      <c r="P58" s="172">
        <f>'将来負担比率（分子）の構造'!M$50</f>
        <v>2003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735</v>
      </c>
      <c r="C62" s="172"/>
      <c r="D62" s="172"/>
      <c r="E62" s="172">
        <f>'将来負担比率（分子）の構造'!J$45</f>
        <v>717</v>
      </c>
      <c r="F62" s="172"/>
      <c r="G62" s="172"/>
      <c r="H62" s="172">
        <f>'将来負担比率（分子）の構造'!K$45</f>
        <v>705</v>
      </c>
      <c r="I62" s="172"/>
      <c r="J62" s="172"/>
      <c r="K62" s="172">
        <f>'将来負担比率（分子）の構造'!L$45</f>
        <v>685</v>
      </c>
      <c r="L62" s="172"/>
      <c r="M62" s="172"/>
      <c r="N62" s="172">
        <f>'将来負担比率（分子）の構造'!M$45</f>
        <v>736</v>
      </c>
      <c r="O62" s="172"/>
      <c r="P62" s="172"/>
    </row>
    <row r="63" spans="1:16" x14ac:dyDescent="0.15">
      <c r="A63" s="172" t="s">
        <v>33</v>
      </c>
      <c r="B63" s="172">
        <f>'将来負担比率（分子）の構造'!I$44</f>
        <v>312</v>
      </c>
      <c r="C63" s="172"/>
      <c r="D63" s="172"/>
      <c r="E63" s="172">
        <f>'将来負担比率（分子）の構造'!J$44</f>
        <v>200</v>
      </c>
      <c r="F63" s="172"/>
      <c r="G63" s="172"/>
      <c r="H63" s="172">
        <f>'将来負担比率（分子）の構造'!K$44</f>
        <v>180</v>
      </c>
      <c r="I63" s="172"/>
      <c r="J63" s="172"/>
      <c r="K63" s="172">
        <f>'将来負担比率（分子）の構造'!L$44</f>
        <v>235</v>
      </c>
      <c r="L63" s="172"/>
      <c r="M63" s="172"/>
      <c r="N63" s="172">
        <f>'将来負担比率（分子）の構造'!M$44</f>
        <v>213</v>
      </c>
      <c r="O63" s="172"/>
      <c r="P63" s="172"/>
    </row>
    <row r="64" spans="1:16" x14ac:dyDescent="0.15">
      <c r="A64" s="172" t="s">
        <v>32</v>
      </c>
      <c r="B64" s="172">
        <f>'将来負担比率（分子）の構造'!I$43</f>
        <v>813</v>
      </c>
      <c r="C64" s="172"/>
      <c r="D64" s="172"/>
      <c r="E64" s="172">
        <f>'将来負担比率（分子）の構造'!J$43</f>
        <v>541</v>
      </c>
      <c r="F64" s="172"/>
      <c r="G64" s="172"/>
      <c r="H64" s="172">
        <f>'将来負担比率（分子）の構造'!K$43</f>
        <v>418</v>
      </c>
      <c r="I64" s="172"/>
      <c r="J64" s="172"/>
      <c r="K64" s="172">
        <f>'将来負担比率（分子）の構造'!L$43</f>
        <v>200</v>
      </c>
      <c r="L64" s="172"/>
      <c r="M64" s="172"/>
      <c r="N64" s="172">
        <f>'将来負担比率（分子）の構造'!M$43</f>
        <v>181</v>
      </c>
      <c r="O64" s="172"/>
      <c r="P64" s="172"/>
    </row>
    <row r="65" spans="1:16" x14ac:dyDescent="0.15">
      <c r="A65" s="172" t="s">
        <v>31</v>
      </c>
      <c r="B65" s="172">
        <f>'将来負担比率（分子）の構造'!I$42</f>
        <v>289</v>
      </c>
      <c r="C65" s="172"/>
      <c r="D65" s="172"/>
      <c r="E65" s="172">
        <f>'将来負担比率（分子）の構造'!J$42</f>
        <v>55</v>
      </c>
      <c r="F65" s="172"/>
      <c r="G65" s="172"/>
      <c r="H65" s="172">
        <f>'将来負担比率（分子）の構造'!K$42</f>
        <v>43</v>
      </c>
      <c r="I65" s="172"/>
      <c r="J65" s="172"/>
      <c r="K65" s="172">
        <f>'将来負担比率（分子）の構造'!L$42</f>
        <v>42</v>
      </c>
      <c r="L65" s="172"/>
      <c r="M65" s="172"/>
      <c r="N65" s="172">
        <f>'将来負担比率（分子）の構造'!M$42</f>
        <v>38</v>
      </c>
      <c r="O65" s="172"/>
      <c r="P65" s="172"/>
    </row>
    <row r="66" spans="1:16" x14ac:dyDescent="0.15">
      <c r="A66" s="172" t="s">
        <v>30</v>
      </c>
      <c r="B66" s="172">
        <f>'将来負担比率（分子）の構造'!I$41</f>
        <v>4890</v>
      </c>
      <c r="C66" s="172"/>
      <c r="D66" s="172"/>
      <c r="E66" s="172">
        <f>'将来負担比率（分子）の構造'!J$41</f>
        <v>4964</v>
      </c>
      <c r="F66" s="172"/>
      <c r="G66" s="172"/>
      <c r="H66" s="172">
        <f>'将来負担比率（分子）の構造'!K$41</f>
        <v>5181</v>
      </c>
      <c r="I66" s="172"/>
      <c r="J66" s="172"/>
      <c r="K66" s="172">
        <f>'将来負担比率（分子）の構造'!L$41</f>
        <v>5230</v>
      </c>
      <c r="L66" s="172"/>
      <c r="M66" s="172"/>
      <c r="N66" s="172">
        <f>'将来負担比率（分子）の構造'!M$41</f>
        <v>4979</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442</v>
      </c>
      <c r="C72" s="176">
        <f>基金残高に係る経年分析!G55</f>
        <v>480</v>
      </c>
      <c r="D72" s="176">
        <f>基金残高に係る経年分析!H55</f>
        <v>501</v>
      </c>
    </row>
    <row r="73" spans="1:16" x14ac:dyDescent="0.15">
      <c r="A73" s="175" t="s">
        <v>77</v>
      </c>
      <c r="B73" s="176">
        <f>基金残高に係る経年分析!F56</f>
        <v>115</v>
      </c>
      <c r="C73" s="176">
        <f>基金残高に係る経年分析!G56</f>
        <v>115</v>
      </c>
      <c r="D73" s="176">
        <f>基金残高に係る経年分析!H56</f>
        <v>220</v>
      </c>
    </row>
    <row r="74" spans="1:16" x14ac:dyDescent="0.15">
      <c r="A74" s="175" t="s">
        <v>78</v>
      </c>
      <c r="B74" s="176">
        <f>基金残高に係る経年分析!F57</f>
        <v>563</v>
      </c>
      <c r="C74" s="176">
        <f>基金残高に係る経年分析!G57</f>
        <v>608</v>
      </c>
      <c r="D74" s="176">
        <f>基金残高に係る経年分析!H57</f>
        <v>1077</v>
      </c>
    </row>
  </sheetData>
  <sheetProtection algorithmName="SHA-512" hashValue="xYzUKNxozGFhRT5evEr6+e6Z1f+f3UhkT1FNG96TNB9djltwZDVvXnYPJoSVXY46k3eDQDLMqQit+mSBnMdHPw==" saltValue="9qQgeESUu8qPwD9a9QSuu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D8822-BF86-4897-96AE-449B90F813E8}">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211</v>
      </c>
      <c r="DI1" s="750"/>
      <c r="DJ1" s="750"/>
      <c r="DK1" s="750"/>
      <c r="DL1" s="750"/>
      <c r="DM1" s="750"/>
      <c r="DN1" s="751"/>
      <c r="DO1" s="211"/>
      <c r="DP1" s="749" t="s">
        <v>212</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214</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215</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216</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217</v>
      </c>
      <c r="S4" s="712"/>
      <c r="T4" s="712"/>
      <c r="U4" s="712"/>
      <c r="V4" s="712"/>
      <c r="W4" s="712"/>
      <c r="X4" s="712"/>
      <c r="Y4" s="713"/>
      <c r="Z4" s="711" t="s">
        <v>218</v>
      </c>
      <c r="AA4" s="712"/>
      <c r="AB4" s="712"/>
      <c r="AC4" s="713"/>
      <c r="AD4" s="711" t="s">
        <v>219</v>
      </c>
      <c r="AE4" s="712"/>
      <c r="AF4" s="712"/>
      <c r="AG4" s="712"/>
      <c r="AH4" s="712"/>
      <c r="AI4" s="712"/>
      <c r="AJ4" s="712"/>
      <c r="AK4" s="713"/>
      <c r="AL4" s="711" t="s">
        <v>218</v>
      </c>
      <c r="AM4" s="712"/>
      <c r="AN4" s="712"/>
      <c r="AO4" s="713"/>
      <c r="AP4" s="752" t="s">
        <v>220</v>
      </c>
      <c r="AQ4" s="752"/>
      <c r="AR4" s="752"/>
      <c r="AS4" s="752"/>
      <c r="AT4" s="752"/>
      <c r="AU4" s="752"/>
      <c r="AV4" s="752"/>
      <c r="AW4" s="752"/>
      <c r="AX4" s="752"/>
      <c r="AY4" s="752"/>
      <c r="AZ4" s="752"/>
      <c r="BA4" s="752"/>
      <c r="BB4" s="752"/>
      <c r="BC4" s="752"/>
      <c r="BD4" s="752"/>
      <c r="BE4" s="752"/>
      <c r="BF4" s="752"/>
      <c r="BG4" s="752" t="s">
        <v>221</v>
      </c>
      <c r="BH4" s="752"/>
      <c r="BI4" s="752"/>
      <c r="BJ4" s="752"/>
      <c r="BK4" s="752"/>
      <c r="BL4" s="752"/>
      <c r="BM4" s="752"/>
      <c r="BN4" s="752"/>
      <c r="BO4" s="752" t="s">
        <v>218</v>
      </c>
      <c r="BP4" s="752"/>
      <c r="BQ4" s="752"/>
      <c r="BR4" s="752"/>
      <c r="BS4" s="752" t="s">
        <v>222</v>
      </c>
      <c r="BT4" s="752"/>
      <c r="BU4" s="752"/>
      <c r="BV4" s="752"/>
      <c r="BW4" s="752"/>
      <c r="BX4" s="752"/>
      <c r="BY4" s="752"/>
      <c r="BZ4" s="752"/>
      <c r="CA4" s="752"/>
      <c r="CB4" s="752"/>
      <c r="CD4" s="711" t="s">
        <v>223</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224</v>
      </c>
      <c r="C5" s="709"/>
      <c r="D5" s="709"/>
      <c r="E5" s="709"/>
      <c r="F5" s="709"/>
      <c r="G5" s="709"/>
      <c r="H5" s="709"/>
      <c r="I5" s="709"/>
      <c r="J5" s="709"/>
      <c r="K5" s="709"/>
      <c r="L5" s="709"/>
      <c r="M5" s="709"/>
      <c r="N5" s="709"/>
      <c r="O5" s="709"/>
      <c r="P5" s="709"/>
      <c r="Q5" s="710"/>
      <c r="R5" s="705">
        <v>917765</v>
      </c>
      <c r="S5" s="706"/>
      <c r="T5" s="706"/>
      <c r="U5" s="706"/>
      <c r="V5" s="706"/>
      <c r="W5" s="706"/>
      <c r="X5" s="706"/>
      <c r="Y5" s="734"/>
      <c r="Z5" s="747">
        <v>16.7</v>
      </c>
      <c r="AA5" s="747"/>
      <c r="AB5" s="747"/>
      <c r="AC5" s="747"/>
      <c r="AD5" s="748">
        <v>917765</v>
      </c>
      <c r="AE5" s="748"/>
      <c r="AF5" s="748"/>
      <c r="AG5" s="748"/>
      <c r="AH5" s="748"/>
      <c r="AI5" s="748"/>
      <c r="AJ5" s="748"/>
      <c r="AK5" s="748"/>
      <c r="AL5" s="735">
        <v>25.9</v>
      </c>
      <c r="AM5" s="720"/>
      <c r="AN5" s="720"/>
      <c r="AO5" s="736"/>
      <c r="AP5" s="708" t="s">
        <v>225</v>
      </c>
      <c r="AQ5" s="709"/>
      <c r="AR5" s="709"/>
      <c r="AS5" s="709"/>
      <c r="AT5" s="709"/>
      <c r="AU5" s="709"/>
      <c r="AV5" s="709"/>
      <c r="AW5" s="709"/>
      <c r="AX5" s="709"/>
      <c r="AY5" s="709"/>
      <c r="AZ5" s="709"/>
      <c r="BA5" s="709"/>
      <c r="BB5" s="709"/>
      <c r="BC5" s="709"/>
      <c r="BD5" s="709"/>
      <c r="BE5" s="709"/>
      <c r="BF5" s="710"/>
      <c r="BG5" s="658">
        <v>917765</v>
      </c>
      <c r="BH5" s="659"/>
      <c r="BI5" s="659"/>
      <c r="BJ5" s="659"/>
      <c r="BK5" s="659"/>
      <c r="BL5" s="659"/>
      <c r="BM5" s="659"/>
      <c r="BN5" s="660"/>
      <c r="BO5" s="684">
        <v>100</v>
      </c>
      <c r="BP5" s="684"/>
      <c r="BQ5" s="684"/>
      <c r="BR5" s="684"/>
      <c r="BS5" s="685">
        <v>3680</v>
      </c>
      <c r="BT5" s="685"/>
      <c r="BU5" s="685"/>
      <c r="BV5" s="685"/>
      <c r="BW5" s="685"/>
      <c r="BX5" s="685"/>
      <c r="BY5" s="685"/>
      <c r="BZ5" s="685"/>
      <c r="CA5" s="685"/>
      <c r="CB5" s="730"/>
      <c r="CD5" s="711" t="s">
        <v>220</v>
      </c>
      <c r="CE5" s="712"/>
      <c r="CF5" s="712"/>
      <c r="CG5" s="712"/>
      <c r="CH5" s="712"/>
      <c r="CI5" s="712"/>
      <c r="CJ5" s="712"/>
      <c r="CK5" s="712"/>
      <c r="CL5" s="712"/>
      <c r="CM5" s="712"/>
      <c r="CN5" s="712"/>
      <c r="CO5" s="712"/>
      <c r="CP5" s="712"/>
      <c r="CQ5" s="713"/>
      <c r="CR5" s="711" t="s">
        <v>226</v>
      </c>
      <c r="CS5" s="712"/>
      <c r="CT5" s="712"/>
      <c r="CU5" s="712"/>
      <c r="CV5" s="712"/>
      <c r="CW5" s="712"/>
      <c r="CX5" s="712"/>
      <c r="CY5" s="713"/>
      <c r="CZ5" s="711" t="s">
        <v>218</v>
      </c>
      <c r="DA5" s="712"/>
      <c r="DB5" s="712"/>
      <c r="DC5" s="713"/>
      <c r="DD5" s="711" t="s">
        <v>227</v>
      </c>
      <c r="DE5" s="712"/>
      <c r="DF5" s="712"/>
      <c r="DG5" s="712"/>
      <c r="DH5" s="712"/>
      <c r="DI5" s="712"/>
      <c r="DJ5" s="712"/>
      <c r="DK5" s="712"/>
      <c r="DL5" s="712"/>
      <c r="DM5" s="712"/>
      <c r="DN5" s="712"/>
      <c r="DO5" s="712"/>
      <c r="DP5" s="713"/>
      <c r="DQ5" s="711" t="s">
        <v>228</v>
      </c>
      <c r="DR5" s="712"/>
      <c r="DS5" s="712"/>
      <c r="DT5" s="712"/>
      <c r="DU5" s="712"/>
      <c r="DV5" s="712"/>
      <c r="DW5" s="712"/>
      <c r="DX5" s="712"/>
      <c r="DY5" s="712"/>
      <c r="DZ5" s="712"/>
      <c r="EA5" s="712"/>
      <c r="EB5" s="712"/>
      <c r="EC5" s="713"/>
    </row>
    <row r="6" spans="2:143" ht="11.25" customHeight="1" x14ac:dyDescent="0.15">
      <c r="B6" s="655" t="s">
        <v>229</v>
      </c>
      <c r="C6" s="656"/>
      <c r="D6" s="656"/>
      <c r="E6" s="656"/>
      <c r="F6" s="656"/>
      <c r="G6" s="656"/>
      <c r="H6" s="656"/>
      <c r="I6" s="656"/>
      <c r="J6" s="656"/>
      <c r="K6" s="656"/>
      <c r="L6" s="656"/>
      <c r="M6" s="656"/>
      <c r="N6" s="656"/>
      <c r="O6" s="656"/>
      <c r="P6" s="656"/>
      <c r="Q6" s="657"/>
      <c r="R6" s="658">
        <v>63823</v>
      </c>
      <c r="S6" s="659"/>
      <c r="T6" s="659"/>
      <c r="U6" s="659"/>
      <c r="V6" s="659"/>
      <c r="W6" s="659"/>
      <c r="X6" s="659"/>
      <c r="Y6" s="660"/>
      <c r="Z6" s="684">
        <v>1.2</v>
      </c>
      <c r="AA6" s="684"/>
      <c r="AB6" s="684"/>
      <c r="AC6" s="684"/>
      <c r="AD6" s="685">
        <v>63823</v>
      </c>
      <c r="AE6" s="685"/>
      <c r="AF6" s="685"/>
      <c r="AG6" s="685"/>
      <c r="AH6" s="685"/>
      <c r="AI6" s="685"/>
      <c r="AJ6" s="685"/>
      <c r="AK6" s="685"/>
      <c r="AL6" s="661">
        <v>1.8</v>
      </c>
      <c r="AM6" s="662"/>
      <c r="AN6" s="662"/>
      <c r="AO6" s="686"/>
      <c r="AP6" s="655" t="s">
        <v>230</v>
      </c>
      <c r="AQ6" s="656"/>
      <c r="AR6" s="656"/>
      <c r="AS6" s="656"/>
      <c r="AT6" s="656"/>
      <c r="AU6" s="656"/>
      <c r="AV6" s="656"/>
      <c r="AW6" s="656"/>
      <c r="AX6" s="656"/>
      <c r="AY6" s="656"/>
      <c r="AZ6" s="656"/>
      <c r="BA6" s="656"/>
      <c r="BB6" s="656"/>
      <c r="BC6" s="656"/>
      <c r="BD6" s="656"/>
      <c r="BE6" s="656"/>
      <c r="BF6" s="657"/>
      <c r="BG6" s="658">
        <v>917765</v>
      </c>
      <c r="BH6" s="659"/>
      <c r="BI6" s="659"/>
      <c r="BJ6" s="659"/>
      <c r="BK6" s="659"/>
      <c r="BL6" s="659"/>
      <c r="BM6" s="659"/>
      <c r="BN6" s="660"/>
      <c r="BO6" s="684">
        <v>100</v>
      </c>
      <c r="BP6" s="684"/>
      <c r="BQ6" s="684"/>
      <c r="BR6" s="684"/>
      <c r="BS6" s="685">
        <v>3680</v>
      </c>
      <c r="BT6" s="685"/>
      <c r="BU6" s="685"/>
      <c r="BV6" s="685"/>
      <c r="BW6" s="685"/>
      <c r="BX6" s="685"/>
      <c r="BY6" s="685"/>
      <c r="BZ6" s="685"/>
      <c r="CA6" s="685"/>
      <c r="CB6" s="730"/>
      <c r="CD6" s="708" t="s">
        <v>231</v>
      </c>
      <c r="CE6" s="709"/>
      <c r="CF6" s="709"/>
      <c r="CG6" s="709"/>
      <c r="CH6" s="709"/>
      <c r="CI6" s="709"/>
      <c r="CJ6" s="709"/>
      <c r="CK6" s="709"/>
      <c r="CL6" s="709"/>
      <c r="CM6" s="709"/>
      <c r="CN6" s="709"/>
      <c r="CO6" s="709"/>
      <c r="CP6" s="709"/>
      <c r="CQ6" s="710"/>
      <c r="CR6" s="658">
        <v>57285</v>
      </c>
      <c r="CS6" s="659"/>
      <c r="CT6" s="659"/>
      <c r="CU6" s="659"/>
      <c r="CV6" s="659"/>
      <c r="CW6" s="659"/>
      <c r="CX6" s="659"/>
      <c r="CY6" s="660"/>
      <c r="CZ6" s="735">
        <v>1.1000000000000001</v>
      </c>
      <c r="DA6" s="720"/>
      <c r="DB6" s="720"/>
      <c r="DC6" s="737"/>
      <c r="DD6" s="664" t="s">
        <v>127</v>
      </c>
      <c r="DE6" s="659"/>
      <c r="DF6" s="659"/>
      <c r="DG6" s="659"/>
      <c r="DH6" s="659"/>
      <c r="DI6" s="659"/>
      <c r="DJ6" s="659"/>
      <c r="DK6" s="659"/>
      <c r="DL6" s="659"/>
      <c r="DM6" s="659"/>
      <c r="DN6" s="659"/>
      <c r="DO6" s="659"/>
      <c r="DP6" s="660"/>
      <c r="DQ6" s="664">
        <v>57285</v>
      </c>
      <c r="DR6" s="659"/>
      <c r="DS6" s="659"/>
      <c r="DT6" s="659"/>
      <c r="DU6" s="659"/>
      <c r="DV6" s="659"/>
      <c r="DW6" s="659"/>
      <c r="DX6" s="659"/>
      <c r="DY6" s="659"/>
      <c r="DZ6" s="659"/>
      <c r="EA6" s="659"/>
      <c r="EB6" s="659"/>
      <c r="EC6" s="694"/>
    </row>
    <row r="7" spans="2:143" ht="11.25" customHeight="1" x14ac:dyDescent="0.15">
      <c r="B7" s="655" t="s">
        <v>232</v>
      </c>
      <c r="C7" s="656"/>
      <c r="D7" s="656"/>
      <c r="E7" s="656"/>
      <c r="F7" s="656"/>
      <c r="G7" s="656"/>
      <c r="H7" s="656"/>
      <c r="I7" s="656"/>
      <c r="J7" s="656"/>
      <c r="K7" s="656"/>
      <c r="L7" s="656"/>
      <c r="M7" s="656"/>
      <c r="N7" s="656"/>
      <c r="O7" s="656"/>
      <c r="P7" s="656"/>
      <c r="Q7" s="657"/>
      <c r="R7" s="658">
        <v>751</v>
      </c>
      <c r="S7" s="659"/>
      <c r="T7" s="659"/>
      <c r="U7" s="659"/>
      <c r="V7" s="659"/>
      <c r="W7" s="659"/>
      <c r="X7" s="659"/>
      <c r="Y7" s="660"/>
      <c r="Z7" s="684">
        <v>0</v>
      </c>
      <c r="AA7" s="684"/>
      <c r="AB7" s="684"/>
      <c r="AC7" s="684"/>
      <c r="AD7" s="685">
        <v>751</v>
      </c>
      <c r="AE7" s="685"/>
      <c r="AF7" s="685"/>
      <c r="AG7" s="685"/>
      <c r="AH7" s="685"/>
      <c r="AI7" s="685"/>
      <c r="AJ7" s="685"/>
      <c r="AK7" s="685"/>
      <c r="AL7" s="661">
        <v>0</v>
      </c>
      <c r="AM7" s="662"/>
      <c r="AN7" s="662"/>
      <c r="AO7" s="686"/>
      <c r="AP7" s="655" t="s">
        <v>233</v>
      </c>
      <c r="AQ7" s="656"/>
      <c r="AR7" s="656"/>
      <c r="AS7" s="656"/>
      <c r="AT7" s="656"/>
      <c r="AU7" s="656"/>
      <c r="AV7" s="656"/>
      <c r="AW7" s="656"/>
      <c r="AX7" s="656"/>
      <c r="AY7" s="656"/>
      <c r="AZ7" s="656"/>
      <c r="BA7" s="656"/>
      <c r="BB7" s="656"/>
      <c r="BC7" s="656"/>
      <c r="BD7" s="656"/>
      <c r="BE7" s="656"/>
      <c r="BF7" s="657"/>
      <c r="BG7" s="658">
        <v>444351</v>
      </c>
      <c r="BH7" s="659"/>
      <c r="BI7" s="659"/>
      <c r="BJ7" s="659"/>
      <c r="BK7" s="659"/>
      <c r="BL7" s="659"/>
      <c r="BM7" s="659"/>
      <c r="BN7" s="660"/>
      <c r="BO7" s="684">
        <v>48.4</v>
      </c>
      <c r="BP7" s="684"/>
      <c r="BQ7" s="684"/>
      <c r="BR7" s="684"/>
      <c r="BS7" s="685">
        <v>3680</v>
      </c>
      <c r="BT7" s="685"/>
      <c r="BU7" s="685"/>
      <c r="BV7" s="685"/>
      <c r="BW7" s="685"/>
      <c r="BX7" s="685"/>
      <c r="BY7" s="685"/>
      <c r="BZ7" s="685"/>
      <c r="CA7" s="685"/>
      <c r="CB7" s="730"/>
      <c r="CD7" s="655" t="s">
        <v>234</v>
      </c>
      <c r="CE7" s="656"/>
      <c r="CF7" s="656"/>
      <c r="CG7" s="656"/>
      <c r="CH7" s="656"/>
      <c r="CI7" s="656"/>
      <c r="CJ7" s="656"/>
      <c r="CK7" s="656"/>
      <c r="CL7" s="656"/>
      <c r="CM7" s="656"/>
      <c r="CN7" s="656"/>
      <c r="CO7" s="656"/>
      <c r="CP7" s="656"/>
      <c r="CQ7" s="657"/>
      <c r="CR7" s="658">
        <v>1195665</v>
      </c>
      <c r="CS7" s="659"/>
      <c r="CT7" s="659"/>
      <c r="CU7" s="659"/>
      <c r="CV7" s="659"/>
      <c r="CW7" s="659"/>
      <c r="CX7" s="659"/>
      <c r="CY7" s="660"/>
      <c r="CZ7" s="684">
        <v>22.1</v>
      </c>
      <c r="DA7" s="684"/>
      <c r="DB7" s="684"/>
      <c r="DC7" s="684"/>
      <c r="DD7" s="664">
        <v>12508</v>
      </c>
      <c r="DE7" s="659"/>
      <c r="DF7" s="659"/>
      <c r="DG7" s="659"/>
      <c r="DH7" s="659"/>
      <c r="DI7" s="659"/>
      <c r="DJ7" s="659"/>
      <c r="DK7" s="659"/>
      <c r="DL7" s="659"/>
      <c r="DM7" s="659"/>
      <c r="DN7" s="659"/>
      <c r="DO7" s="659"/>
      <c r="DP7" s="660"/>
      <c r="DQ7" s="664">
        <v>1023099</v>
      </c>
      <c r="DR7" s="659"/>
      <c r="DS7" s="659"/>
      <c r="DT7" s="659"/>
      <c r="DU7" s="659"/>
      <c r="DV7" s="659"/>
      <c r="DW7" s="659"/>
      <c r="DX7" s="659"/>
      <c r="DY7" s="659"/>
      <c r="DZ7" s="659"/>
      <c r="EA7" s="659"/>
      <c r="EB7" s="659"/>
      <c r="EC7" s="694"/>
    </row>
    <row r="8" spans="2:143" ht="11.25" customHeight="1" x14ac:dyDescent="0.15">
      <c r="B8" s="655" t="s">
        <v>235</v>
      </c>
      <c r="C8" s="656"/>
      <c r="D8" s="656"/>
      <c r="E8" s="656"/>
      <c r="F8" s="656"/>
      <c r="G8" s="656"/>
      <c r="H8" s="656"/>
      <c r="I8" s="656"/>
      <c r="J8" s="656"/>
      <c r="K8" s="656"/>
      <c r="L8" s="656"/>
      <c r="M8" s="656"/>
      <c r="N8" s="656"/>
      <c r="O8" s="656"/>
      <c r="P8" s="656"/>
      <c r="Q8" s="657"/>
      <c r="R8" s="658">
        <v>5819</v>
      </c>
      <c r="S8" s="659"/>
      <c r="T8" s="659"/>
      <c r="U8" s="659"/>
      <c r="V8" s="659"/>
      <c r="W8" s="659"/>
      <c r="X8" s="659"/>
      <c r="Y8" s="660"/>
      <c r="Z8" s="684">
        <v>0.1</v>
      </c>
      <c r="AA8" s="684"/>
      <c r="AB8" s="684"/>
      <c r="AC8" s="684"/>
      <c r="AD8" s="685">
        <v>5819</v>
      </c>
      <c r="AE8" s="685"/>
      <c r="AF8" s="685"/>
      <c r="AG8" s="685"/>
      <c r="AH8" s="685"/>
      <c r="AI8" s="685"/>
      <c r="AJ8" s="685"/>
      <c r="AK8" s="685"/>
      <c r="AL8" s="661">
        <v>0.2</v>
      </c>
      <c r="AM8" s="662"/>
      <c r="AN8" s="662"/>
      <c r="AO8" s="686"/>
      <c r="AP8" s="655" t="s">
        <v>236</v>
      </c>
      <c r="AQ8" s="656"/>
      <c r="AR8" s="656"/>
      <c r="AS8" s="656"/>
      <c r="AT8" s="656"/>
      <c r="AU8" s="656"/>
      <c r="AV8" s="656"/>
      <c r="AW8" s="656"/>
      <c r="AX8" s="656"/>
      <c r="AY8" s="656"/>
      <c r="AZ8" s="656"/>
      <c r="BA8" s="656"/>
      <c r="BB8" s="656"/>
      <c r="BC8" s="656"/>
      <c r="BD8" s="656"/>
      <c r="BE8" s="656"/>
      <c r="BF8" s="657"/>
      <c r="BG8" s="658">
        <v>17745</v>
      </c>
      <c r="BH8" s="659"/>
      <c r="BI8" s="659"/>
      <c r="BJ8" s="659"/>
      <c r="BK8" s="659"/>
      <c r="BL8" s="659"/>
      <c r="BM8" s="659"/>
      <c r="BN8" s="660"/>
      <c r="BO8" s="684">
        <v>1.9</v>
      </c>
      <c r="BP8" s="684"/>
      <c r="BQ8" s="684"/>
      <c r="BR8" s="684"/>
      <c r="BS8" s="685" t="s">
        <v>127</v>
      </c>
      <c r="BT8" s="685"/>
      <c r="BU8" s="685"/>
      <c r="BV8" s="685"/>
      <c r="BW8" s="685"/>
      <c r="BX8" s="685"/>
      <c r="BY8" s="685"/>
      <c r="BZ8" s="685"/>
      <c r="CA8" s="685"/>
      <c r="CB8" s="730"/>
      <c r="CD8" s="655" t="s">
        <v>237</v>
      </c>
      <c r="CE8" s="656"/>
      <c r="CF8" s="656"/>
      <c r="CG8" s="656"/>
      <c r="CH8" s="656"/>
      <c r="CI8" s="656"/>
      <c r="CJ8" s="656"/>
      <c r="CK8" s="656"/>
      <c r="CL8" s="656"/>
      <c r="CM8" s="656"/>
      <c r="CN8" s="656"/>
      <c r="CO8" s="656"/>
      <c r="CP8" s="656"/>
      <c r="CQ8" s="657"/>
      <c r="CR8" s="658">
        <v>1603227</v>
      </c>
      <c r="CS8" s="659"/>
      <c r="CT8" s="659"/>
      <c r="CU8" s="659"/>
      <c r="CV8" s="659"/>
      <c r="CW8" s="659"/>
      <c r="CX8" s="659"/>
      <c r="CY8" s="660"/>
      <c r="CZ8" s="684">
        <v>29.6</v>
      </c>
      <c r="DA8" s="684"/>
      <c r="DB8" s="684"/>
      <c r="DC8" s="684"/>
      <c r="DD8" s="664">
        <v>8429</v>
      </c>
      <c r="DE8" s="659"/>
      <c r="DF8" s="659"/>
      <c r="DG8" s="659"/>
      <c r="DH8" s="659"/>
      <c r="DI8" s="659"/>
      <c r="DJ8" s="659"/>
      <c r="DK8" s="659"/>
      <c r="DL8" s="659"/>
      <c r="DM8" s="659"/>
      <c r="DN8" s="659"/>
      <c r="DO8" s="659"/>
      <c r="DP8" s="660"/>
      <c r="DQ8" s="664">
        <v>853291</v>
      </c>
      <c r="DR8" s="659"/>
      <c r="DS8" s="659"/>
      <c r="DT8" s="659"/>
      <c r="DU8" s="659"/>
      <c r="DV8" s="659"/>
      <c r="DW8" s="659"/>
      <c r="DX8" s="659"/>
      <c r="DY8" s="659"/>
      <c r="DZ8" s="659"/>
      <c r="EA8" s="659"/>
      <c r="EB8" s="659"/>
      <c r="EC8" s="694"/>
    </row>
    <row r="9" spans="2:143" ht="11.25" customHeight="1" x14ac:dyDescent="0.15">
      <c r="B9" s="655" t="s">
        <v>238</v>
      </c>
      <c r="C9" s="656"/>
      <c r="D9" s="656"/>
      <c r="E9" s="656"/>
      <c r="F9" s="656"/>
      <c r="G9" s="656"/>
      <c r="H9" s="656"/>
      <c r="I9" s="656"/>
      <c r="J9" s="656"/>
      <c r="K9" s="656"/>
      <c r="L9" s="656"/>
      <c r="M9" s="656"/>
      <c r="N9" s="656"/>
      <c r="O9" s="656"/>
      <c r="P9" s="656"/>
      <c r="Q9" s="657"/>
      <c r="R9" s="658">
        <v>6243</v>
      </c>
      <c r="S9" s="659"/>
      <c r="T9" s="659"/>
      <c r="U9" s="659"/>
      <c r="V9" s="659"/>
      <c r="W9" s="659"/>
      <c r="X9" s="659"/>
      <c r="Y9" s="660"/>
      <c r="Z9" s="684">
        <v>0.1</v>
      </c>
      <c r="AA9" s="684"/>
      <c r="AB9" s="684"/>
      <c r="AC9" s="684"/>
      <c r="AD9" s="685">
        <v>6243</v>
      </c>
      <c r="AE9" s="685"/>
      <c r="AF9" s="685"/>
      <c r="AG9" s="685"/>
      <c r="AH9" s="685"/>
      <c r="AI9" s="685"/>
      <c r="AJ9" s="685"/>
      <c r="AK9" s="685"/>
      <c r="AL9" s="661">
        <v>0.2</v>
      </c>
      <c r="AM9" s="662"/>
      <c r="AN9" s="662"/>
      <c r="AO9" s="686"/>
      <c r="AP9" s="655" t="s">
        <v>239</v>
      </c>
      <c r="AQ9" s="656"/>
      <c r="AR9" s="656"/>
      <c r="AS9" s="656"/>
      <c r="AT9" s="656"/>
      <c r="AU9" s="656"/>
      <c r="AV9" s="656"/>
      <c r="AW9" s="656"/>
      <c r="AX9" s="656"/>
      <c r="AY9" s="656"/>
      <c r="AZ9" s="656"/>
      <c r="BA9" s="656"/>
      <c r="BB9" s="656"/>
      <c r="BC9" s="656"/>
      <c r="BD9" s="656"/>
      <c r="BE9" s="656"/>
      <c r="BF9" s="657"/>
      <c r="BG9" s="658">
        <v>380603</v>
      </c>
      <c r="BH9" s="659"/>
      <c r="BI9" s="659"/>
      <c r="BJ9" s="659"/>
      <c r="BK9" s="659"/>
      <c r="BL9" s="659"/>
      <c r="BM9" s="659"/>
      <c r="BN9" s="660"/>
      <c r="BO9" s="684">
        <v>41.5</v>
      </c>
      <c r="BP9" s="684"/>
      <c r="BQ9" s="684"/>
      <c r="BR9" s="684"/>
      <c r="BS9" s="685" t="s">
        <v>127</v>
      </c>
      <c r="BT9" s="685"/>
      <c r="BU9" s="685"/>
      <c r="BV9" s="685"/>
      <c r="BW9" s="685"/>
      <c r="BX9" s="685"/>
      <c r="BY9" s="685"/>
      <c r="BZ9" s="685"/>
      <c r="CA9" s="685"/>
      <c r="CB9" s="730"/>
      <c r="CD9" s="655" t="s">
        <v>240</v>
      </c>
      <c r="CE9" s="656"/>
      <c r="CF9" s="656"/>
      <c r="CG9" s="656"/>
      <c r="CH9" s="656"/>
      <c r="CI9" s="656"/>
      <c r="CJ9" s="656"/>
      <c r="CK9" s="656"/>
      <c r="CL9" s="656"/>
      <c r="CM9" s="656"/>
      <c r="CN9" s="656"/>
      <c r="CO9" s="656"/>
      <c r="CP9" s="656"/>
      <c r="CQ9" s="657"/>
      <c r="CR9" s="658">
        <v>376462</v>
      </c>
      <c r="CS9" s="659"/>
      <c r="CT9" s="659"/>
      <c r="CU9" s="659"/>
      <c r="CV9" s="659"/>
      <c r="CW9" s="659"/>
      <c r="CX9" s="659"/>
      <c r="CY9" s="660"/>
      <c r="CZ9" s="684">
        <v>7</v>
      </c>
      <c r="DA9" s="684"/>
      <c r="DB9" s="684"/>
      <c r="DC9" s="684"/>
      <c r="DD9" s="664">
        <v>38940</v>
      </c>
      <c r="DE9" s="659"/>
      <c r="DF9" s="659"/>
      <c r="DG9" s="659"/>
      <c r="DH9" s="659"/>
      <c r="DI9" s="659"/>
      <c r="DJ9" s="659"/>
      <c r="DK9" s="659"/>
      <c r="DL9" s="659"/>
      <c r="DM9" s="659"/>
      <c r="DN9" s="659"/>
      <c r="DO9" s="659"/>
      <c r="DP9" s="660"/>
      <c r="DQ9" s="664">
        <v>249974</v>
      </c>
      <c r="DR9" s="659"/>
      <c r="DS9" s="659"/>
      <c r="DT9" s="659"/>
      <c r="DU9" s="659"/>
      <c r="DV9" s="659"/>
      <c r="DW9" s="659"/>
      <c r="DX9" s="659"/>
      <c r="DY9" s="659"/>
      <c r="DZ9" s="659"/>
      <c r="EA9" s="659"/>
      <c r="EB9" s="659"/>
      <c r="EC9" s="694"/>
    </row>
    <row r="10" spans="2:143" ht="11.25" customHeight="1" x14ac:dyDescent="0.15">
      <c r="B10" s="655" t="s">
        <v>241</v>
      </c>
      <c r="C10" s="656"/>
      <c r="D10" s="656"/>
      <c r="E10" s="656"/>
      <c r="F10" s="656"/>
      <c r="G10" s="656"/>
      <c r="H10" s="656"/>
      <c r="I10" s="656"/>
      <c r="J10" s="656"/>
      <c r="K10" s="656"/>
      <c r="L10" s="656"/>
      <c r="M10" s="656"/>
      <c r="N10" s="656"/>
      <c r="O10" s="656"/>
      <c r="P10" s="656"/>
      <c r="Q10" s="657"/>
      <c r="R10" s="658" t="s">
        <v>127</v>
      </c>
      <c r="S10" s="659"/>
      <c r="T10" s="659"/>
      <c r="U10" s="659"/>
      <c r="V10" s="659"/>
      <c r="W10" s="659"/>
      <c r="X10" s="659"/>
      <c r="Y10" s="660"/>
      <c r="Z10" s="684" t="s">
        <v>127</v>
      </c>
      <c r="AA10" s="684"/>
      <c r="AB10" s="684"/>
      <c r="AC10" s="684"/>
      <c r="AD10" s="685" t="s">
        <v>127</v>
      </c>
      <c r="AE10" s="685"/>
      <c r="AF10" s="685"/>
      <c r="AG10" s="685"/>
      <c r="AH10" s="685"/>
      <c r="AI10" s="685"/>
      <c r="AJ10" s="685"/>
      <c r="AK10" s="685"/>
      <c r="AL10" s="661" t="s">
        <v>127</v>
      </c>
      <c r="AM10" s="662"/>
      <c r="AN10" s="662"/>
      <c r="AO10" s="686"/>
      <c r="AP10" s="655" t="s">
        <v>242</v>
      </c>
      <c r="AQ10" s="656"/>
      <c r="AR10" s="656"/>
      <c r="AS10" s="656"/>
      <c r="AT10" s="656"/>
      <c r="AU10" s="656"/>
      <c r="AV10" s="656"/>
      <c r="AW10" s="656"/>
      <c r="AX10" s="656"/>
      <c r="AY10" s="656"/>
      <c r="AZ10" s="656"/>
      <c r="BA10" s="656"/>
      <c r="BB10" s="656"/>
      <c r="BC10" s="656"/>
      <c r="BD10" s="656"/>
      <c r="BE10" s="656"/>
      <c r="BF10" s="657"/>
      <c r="BG10" s="658">
        <v>25730</v>
      </c>
      <c r="BH10" s="659"/>
      <c r="BI10" s="659"/>
      <c r="BJ10" s="659"/>
      <c r="BK10" s="659"/>
      <c r="BL10" s="659"/>
      <c r="BM10" s="659"/>
      <c r="BN10" s="660"/>
      <c r="BO10" s="684">
        <v>2.8</v>
      </c>
      <c r="BP10" s="684"/>
      <c r="BQ10" s="684"/>
      <c r="BR10" s="684"/>
      <c r="BS10" s="685" t="s">
        <v>127</v>
      </c>
      <c r="BT10" s="685"/>
      <c r="BU10" s="685"/>
      <c r="BV10" s="685"/>
      <c r="BW10" s="685"/>
      <c r="BX10" s="685"/>
      <c r="BY10" s="685"/>
      <c r="BZ10" s="685"/>
      <c r="CA10" s="685"/>
      <c r="CB10" s="730"/>
      <c r="CD10" s="655" t="s">
        <v>243</v>
      </c>
      <c r="CE10" s="656"/>
      <c r="CF10" s="656"/>
      <c r="CG10" s="656"/>
      <c r="CH10" s="656"/>
      <c r="CI10" s="656"/>
      <c r="CJ10" s="656"/>
      <c r="CK10" s="656"/>
      <c r="CL10" s="656"/>
      <c r="CM10" s="656"/>
      <c r="CN10" s="656"/>
      <c r="CO10" s="656"/>
      <c r="CP10" s="656"/>
      <c r="CQ10" s="657"/>
      <c r="CR10" s="658">
        <v>5498</v>
      </c>
      <c r="CS10" s="659"/>
      <c r="CT10" s="659"/>
      <c r="CU10" s="659"/>
      <c r="CV10" s="659"/>
      <c r="CW10" s="659"/>
      <c r="CX10" s="659"/>
      <c r="CY10" s="660"/>
      <c r="CZ10" s="684">
        <v>0.1</v>
      </c>
      <c r="DA10" s="684"/>
      <c r="DB10" s="684"/>
      <c r="DC10" s="684"/>
      <c r="DD10" s="664" t="s">
        <v>127</v>
      </c>
      <c r="DE10" s="659"/>
      <c r="DF10" s="659"/>
      <c r="DG10" s="659"/>
      <c r="DH10" s="659"/>
      <c r="DI10" s="659"/>
      <c r="DJ10" s="659"/>
      <c r="DK10" s="659"/>
      <c r="DL10" s="659"/>
      <c r="DM10" s="659"/>
      <c r="DN10" s="659"/>
      <c r="DO10" s="659"/>
      <c r="DP10" s="660"/>
      <c r="DQ10" s="664">
        <v>498</v>
      </c>
      <c r="DR10" s="659"/>
      <c r="DS10" s="659"/>
      <c r="DT10" s="659"/>
      <c r="DU10" s="659"/>
      <c r="DV10" s="659"/>
      <c r="DW10" s="659"/>
      <c r="DX10" s="659"/>
      <c r="DY10" s="659"/>
      <c r="DZ10" s="659"/>
      <c r="EA10" s="659"/>
      <c r="EB10" s="659"/>
      <c r="EC10" s="694"/>
    </row>
    <row r="11" spans="2:143" ht="11.25" customHeight="1" x14ac:dyDescent="0.15">
      <c r="B11" s="655" t="s">
        <v>244</v>
      </c>
      <c r="C11" s="656"/>
      <c r="D11" s="656"/>
      <c r="E11" s="656"/>
      <c r="F11" s="656"/>
      <c r="G11" s="656"/>
      <c r="H11" s="656"/>
      <c r="I11" s="656"/>
      <c r="J11" s="656"/>
      <c r="K11" s="656"/>
      <c r="L11" s="656"/>
      <c r="M11" s="656"/>
      <c r="N11" s="656"/>
      <c r="O11" s="656"/>
      <c r="P11" s="656"/>
      <c r="Q11" s="657"/>
      <c r="R11" s="658">
        <v>232078</v>
      </c>
      <c r="S11" s="659"/>
      <c r="T11" s="659"/>
      <c r="U11" s="659"/>
      <c r="V11" s="659"/>
      <c r="W11" s="659"/>
      <c r="X11" s="659"/>
      <c r="Y11" s="660"/>
      <c r="Z11" s="661">
        <v>4.2</v>
      </c>
      <c r="AA11" s="662"/>
      <c r="AB11" s="662"/>
      <c r="AC11" s="663"/>
      <c r="AD11" s="664">
        <v>232078</v>
      </c>
      <c r="AE11" s="659"/>
      <c r="AF11" s="659"/>
      <c r="AG11" s="659"/>
      <c r="AH11" s="659"/>
      <c r="AI11" s="659"/>
      <c r="AJ11" s="659"/>
      <c r="AK11" s="660"/>
      <c r="AL11" s="661">
        <v>6.6</v>
      </c>
      <c r="AM11" s="662"/>
      <c r="AN11" s="662"/>
      <c r="AO11" s="686"/>
      <c r="AP11" s="655" t="s">
        <v>245</v>
      </c>
      <c r="AQ11" s="656"/>
      <c r="AR11" s="656"/>
      <c r="AS11" s="656"/>
      <c r="AT11" s="656"/>
      <c r="AU11" s="656"/>
      <c r="AV11" s="656"/>
      <c r="AW11" s="656"/>
      <c r="AX11" s="656"/>
      <c r="AY11" s="656"/>
      <c r="AZ11" s="656"/>
      <c r="BA11" s="656"/>
      <c r="BB11" s="656"/>
      <c r="BC11" s="656"/>
      <c r="BD11" s="656"/>
      <c r="BE11" s="656"/>
      <c r="BF11" s="657"/>
      <c r="BG11" s="658">
        <v>20273</v>
      </c>
      <c r="BH11" s="659"/>
      <c r="BI11" s="659"/>
      <c r="BJ11" s="659"/>
      <c r="BK11" s="659"/>
      <c r="BL11" s="659"/>
      <c r="BM11" s="659"/>
      <c r="BN11" s="660"/>
      <c r="BO11" s="684">
        <v>2.2000000000000002</v>
      </c>
      <c r="BP11" s="684"/>
      <c r="BQ11" s="684"/>
      <c r="BR11" s="684"/>
      <c r="BS11" s="685">
        <v>3680</v>
      </c>
      <c r="BT11" s="685"/>
      <c r="BU11" s="685"/>
      <c r="BV11" s="685"/>
      <c r="BW11" s="685"/>
      <c r="BX11" s="685"/>
      <c r="BY11" s="685"/>
      <c r="BZ11" s="685"/>
      <c r="CA11" s="685"/>
      <c r="CB11" s="730"/>
      <c r="CD11" s="655" t="s">
        <v>246</v>
      </c>
      <c r="CE11" s="656"/>
      <c r="CF11" s="656"/>
      <c r="CG11" s="656"/>
      <c r="CH11" s="656"/>
      <c r="CI11" s="656"/>
      <c r="CJ11" s="656"/>
      <c r="CK11" s="656"/>
      <c r="CL11" s="656"/>
      <c r="CM11" s="656"/>
      <c r="CN11" s="656"/>
      <c r="CO11" s="656"/>
      <c r="CP11" s="656"/>
      <c r="CQ11" s="657"/>
      <c r="CR11" s="658">
        <v>307475</v>
      </c>
      <c r="CS11" s="659"/>
      <c r="CT11" s="659"/>
      <c r="CU11" s="659"/>
      <c r="CV11" s="659"/>
      <c r="CW11" s="659"/>
      <c r="CX11" s="659"/>
      <c r="CY11" s="660"/>
      <c r="CZ11" s="684">
        <v>5.7</v>
      </c>
      <c r="DA11" s="684"/>
      <c r="DB11" s="684"/>
      <c r="DC11" s="684"/>
      <c r="DD11" s="664">
        <v>118829</v>
      </c>
      <c r="DE11" s="659"/>
      <c r="DF11" s="659"/>
      <c r="DG11" s="659"/>
      <c r="DH11" s="659"/>
      <c r="DI11" s="659"/>
      <c r="DJ11" s="659"/>
      <c r="DK11" s="659"/>
      <c r="DL11" s="659"/>
      <c r="DM11" s="659"/>
      <c r="DN11" s="659"/>
      <c r="DO11" s="659"/>
      <c r="DP11" s="660"/>
      <c r="DQ11" s="664">
        <v>154096</v>
      </c>
      <c r="DR11" s="659"/>
      <c r="DS11" s="659"/>
      <c r="DT11" s="659"/>
      <c r="DU11" s="659"/>
      <c r="DV11" s="659"/>
      <c r="DW11" s="659"/>
      <c r="DX11" s="659"/>
      <c r="DY11" s="659"/>
      <c r="DZ11" s="659"/>
      <c r="EA11" s="659"/>
      <c r="EB11" s="659"/>
      <c r="EC11" s="694"/>
    </row>
    <row r="12" spans="2:143" ht="11.25" customHeight="1" x14ac:dyDescent="0.15">
      <c r="B12" s="655" t="s">
        <v>247</v>
      </c>
      <c r="C12" s="656"/>
      <c r="D12" s="656"/>
      <c r="E12" s="656"/>
      <c r="F12" s="656"/>
      <c r="G12" s="656"/>
      <c r="H12" s="656"/>
      <c r="I12" s="656"/>
      <c r="J12" s="656"/>
      <c r="K12" s="656"/>
      <c r="L12" s="656"/>
      <c r="M12" s="656"/>
      <c r="N12" s="656"/>
      <c r="O12" s="656"/>
      <c r="P12" s="656"/>
      <c r="Q12" s="657"/>
      <c r="R12" s="658" t="s">
        <v>127</v>
      </c>
      <c r="S12" s="659"/>
      <c r="T12" s="659"/>
      <c r="U12" s="659"/>
      <c r="V12" s="659"/>
      <c r="W12" s="659"/>
      <c r="X12" s="659"/>
      <c r="Y12" s="660"/>
      <c r="Z12" s="684" t="s">
        <v>127</v>
      </c>
      <c r="AA12" s="684"/>
      <c r="AB12" s="684"/>
      <c r="AC12" s="684"/>
      <c r="AD12" s="685" t="s">
        <v>127</v>
      </c>
      <c r="AE12" s="685"/>
      <c r="AF12" s="685"/>
      <c r="AG12" s="685"/>
      <c r="AH12" s="685"/>
      <c r="AI12" s="685"/>
      <c r="AJ12" s="685"/>
      <c r="AK12" s="685"/>
      <c r="AL12" s="661" t="s">
        <v>127</v>
      </c>
      <c r="AM12" s="662"/>
      <c r="AN12" s="662"/>
      <c r="AO12" s="686"/>
      <c r="AP12" s="655" t="s">
        <v>248</v>
      </c>
      <c r="AQ12" s="656"/>
      <c r="AR12" s="656"/>
      <c r="AS12" s="656"/>
      <c r="AT12" s="656"/>
      <c r="AU12" s="656"/>
      <c r="AV12" s="656"/>
      <c r="AW12" s="656"/>
      <c r="AX12" s="656"/>
      <c r="AY12" s="656"/>
      <c r="AZ12" s="656"/>
      <c r="BA12" s="656"/>
      <c r="BB12" s="656"/>
      <c r="BC12" s="656"/>
      <c r="BD12" s="656"/>
      <c r="BE12" s="656"/>
      <c r="BF12" s="657"/>
      <c r="BG12" s="658">
        <v>380561</v>
      </c>
      <c r="BH12" s="659"/>
      <c r="BI12" s="659"/>
      <c r="BJ12" s="659"/>
      <c r="BK12" s="659"/>
      <c r="BL12" s="659"/>
      <c r="BM12" s="659"/>
      <c r="BN12" s="660"/>
      <c r="BO12" s="684">
        <v>41.5</v>
      </c>
      <c r="BP12" s="684"/>
      <c r="BQ12" s="684"/>
      <c r="BR12" s="684"/>
      <c r="BS12" s="685" t="s">
        <v>127</v>
      </c>
      <c r="BT12" s="685"/>
      <c r="BU12" s="685"/>
      <c r="BV12" s="685"/>
      <c r="BW12" s="685"/>
      <c r="BX12" s="685"/>
      <c r="BY12" s="685"/>
      <c r="BZ12" s="685"/>
      <c r="CA12" s="685"/>
      <c r="CB12" s="730"/>
      <c r="CD12" s="655" t="s">
        <v>249</v>
      </c>
      <c r="CE12" s="656"/>
      <c r="CF12" s="656"/>
      <c r="CG12" s="656"/>
      <c r="CH12" s="656"/>
      <c r="CI12" s="656"/>
      <c r="CJ12" s="656"/>
      <c r="CK12" s="656"/>
      <c r="CL12" s="656"/>
      <c r="CM12" s="656"/>
      <c r="CN12" s="656"/>
      <c r="CO12" s="656"/>
      <c r="CP12" s="656"/>
      <c r="CQ12" s="657"/>
      <c r="CR12" s="658">
        <v>134113</v>
      </c>
      <c r="CS12" s="659"/>
      <c r="CT12" s="659"/>
      <c r="CU12" s="659"/>
      <c r="CV12" s="659"/>
      <c r="CW12" s="659"/>
      <c r="CX12" s="659"/>
      <c r="CY12" s="660"/>
      <c r="CZ12" s="684">
        <v>2.5</v>
      </c>
      <c r="DA12" s="684"/>
      <c r="DB12" s="684"/>
      <c r="DC12" s="684"/>
      <c r="DD12" s="664" t="s">
        <v>127</v>
      </c>
      <c r="DE12" s="659"/>
      <c r="DF12" s="659"/>
      <c r="DG12" s="659"/>
      <c r="DH12" s="659"/>
      <c r="DI12" s="659"/>
      <c r="DJ12" s="659"/>
      <c r="DK12" s="659"/>
      <c r="DL12" s="659"/>
      <c r="DM12" s="659"/>
      <c r="DN12" s="659"/>
      <c r="DO12" s="659"/>
      <c r="DP12" s="660"/>
      <c r="DQ12" s="664">
        <v>97331</v>
      </c>
      <c r="DR12" s="659"/>
      <c r="DS12" s="659"/>
      <c r="DT12" s="659"/>
      <c r="DU12" s="659"/>
      <c r="DV12" s="659"/>
      <c r="DW12" s="659"/>
      <c r="DX12" s="659"/>
      <c r="DY12" s="659"/>
      <c r="DZ12" s="659"/>
      <c r="EA12" s="659"/>
      <c r="EB12" s="659"/>
      <c r="EC12" s="694"/>
    </row>
    <row r="13" spans="2:143" ht="11.25" customHeight="1" x14ac:dyDescent="0.15">
      <c r="B13" s="655" t="s">
        <v>250</v>
      </c>
      <c r="C13" s="656"/>
      <c r="D13" s="656"/>
      <c r="E13" s="656"/>
      <c r="F13" s="656"/>
      <c r="G13" s="656"/>
      <c r="H13" s="656"/>
      <c r="I13" s="656"/>
      <c r="J13" s="656"/>
      <c r="K13" s="656"/>
      <c r="L13" s="656"/>
      <c r="M13" s="656"/>
      <c r="N13" s="656"/>
      <c r="O13" s="656"/>
      <c r="P13" s="656"/>
      <c r="Q13" s="657"/>
      <c r="R13" s="658" t="s">
        <v>127</v>
      </c>
      <c r="S13" s="659"/>
      <c r="T13" s="659"/>
      <c r="U13" s="659"/>
      <c r="V13" s="659"/>
      <c r="W13" s="659"/>
      <c r="X13" s="659"/>
      <c r="Y13" s="660"/>
      <c r="Z13" s="684" t="s">
        <v>127</v>
      </c>
      <c r="AA13" s="684"/>
      <c r="AB13" s="684"/>
      <c r="AC13" s="684"/>
      <c r="AD13" s="685" t="s">
        <v>127</v>
      </c>
      <c r="AE13" s="685"/>
      <c r="AF13" s="685"/>
      <c r="AG13" s="685"/>
      <c r="AH13" s="685"/>
      <c r="AI13" s="685"/>
      <c r="AJ13" s="685"/>
      <c r="AK13" s="685"/>
      <c r="AL13" s="661" t="s">
        <v>127</v>
      </c>
      <c r="AM13" s="662"/>
      <c r="AN13" s="662"/>
      <c r="AO13" s="686"/>
      <c r="AP13" s="655" t="s">
        <v>251</v>
      </c>
      <c r="AQ13" s="656"/>
      <c r="AR13" s="656"/>
      <c r="AS13" s="656"/>
      <c r="AT13" s="656"/>
      <c r="AU13" s="656"/>
      <c r="AV13" s="656"/>
      <c r="AW13" s="656"/>
      <c r="AX13" s="656"/>
      <c r="AY13" s="656"/>
      <c r="AZ13" s="656"/>
      <c r="BA13" s="656"/>
      <c r="BB13" s="656"/>
      <c r="BC13" s="656"/>
      <c r="BD13" s="656"/>
      <c r="BE13" s="656"/>
      <c r="BF13" s="657"/>
      <c r="BG13" s="658">
        <v>376951</v>
      </c>
      <c r="BH13" s="659"/>
      <c r="BI13" s="659"/>
      <c r="BJ13" s="659"/>
      <c r="BK13" s="659"/>
      <c r="BL13" s="659"/>
      <c r="BM13" s="659"/>
      <c r="BN13" s="660"/>
      <c r="BO13" s="684">
        <v>41.1</v>
      </c>
      <c r="BP13" s="684"/>
      <c r="BQ13" s="684"/>
      <c r="BR13" s="684"/>
      <c r="BS13" s="685" t="s">
        <v>127</v>
      </c>
      <c r="BT13" s="685"/>
      <c r="BU13" s="685"/>
      <c r="BV13" s="685"/>
      <c r="BW13" s="685"/>
      <c r="BX13" s="685"/>
      <c r="BY13" s="685"/>
      <c r="BZ13" s="685"/>
      <c r="CA13" s="685"/>
      <c r="CB13" s="730"/>
      <c r="CD13" s="655" t="s">
        <v>252</v>
      </c>
      <c r="CE13" s="656"/>
      <c r="CF13" s="656"/>
      <c r="CG13" s="656"/>
      <c r="CH13" s="656"/>
      <c r="CI13" s="656"/>
      <c r="CJ13" s="656"/>
      <c r="CK13" s="656"/>
      <c r="CL13" s="656"/>
      <c r="CM13" s="656"/>
      <c r="CN13" s="656"/>
      <c r="CO13" s="656"/>
      <c r="CP13" s="656"/>
      <c r="CQ13" s="657"/>
      <c r="CR13" s="658">
        <v>436105</v>
      </c>
      <c r="CS13" s="659"/>
      <c r="CT13" s="659"/>
      <c r="CU13" s="659"/>
      <c r="CV13" s="659"/>
      <c r="CW13" s="659"/>
      <c r="CX13" s="659"/>
      <c r="CY13" s="660"/>
      <c r="CZ13" s="684">
        <v>8.1</v>
      </c>
      <c r="DA13" s="684"/>
      <c r="DB13" s="684"/>
      <c r="DC13" s="684"/>
      <c r="DD13" s="664">
        <v>109330</v>
      </c>
      <c r="DE13" s="659"/>
      <c r="DF13" s="659"/>
      <c r="DG13" s="659"/>
      <c r="DH13" s="659"/>
      <c r="DI13" s="659"/>
      <c r="DJ13" s="659"/>
      <c r="DK13" s="659"/>
      <c r="DL13" s="659"/>
      <c r="DM13" s="659"/>
      <c r="DN13" s="659"/>
      <c r="DO13" s="659"/>
      <c r="DP13" s="660"/>
      <c r="DQ13" s="664">
        <v>339349</v>
      </c>
      <c r="DR13" s="659"/>
      <c r="DS13" s="659"/>
      <c r="DT13" s="659"/>
      <c r="DU13" s="659"/>
      <c r="DV13" s="659"/>
      <c r="DW13" s="659"/>
      <c r="DX13" s="659"/>
      <c r="DY13" s="659"/>
      <c r="DZ13" s="659"/>
      <c r="EA13" s="659"/>
      <c r="EB13" s="659"/>
      <c r="EC13" s="694"/>
    </row>
    <row r="14" spans="2:143" ht="11.25" customHeight="1" x14ac:dyDescent="0.15">
      <c r="B14" s="655" t="s">
        <v>253</v>
      </c>
      <c r="C14" s="656"/>
      <c r="D14" s="656"/>
      <c r="E14" s="656"/>
      <c r="F14" s="656"/>
      <c r="G14" s="656"/>
      <c r="H14" s="656"/>
      <c r="I14" s="656"/>
      <c r="J14" s="656"/>
      <c r="K14" s="656"/>
      <c r="L14" s="656"/>
      <c r="M14" s="656"/>
      <c r="N14" s="656"/>
      <c r="O14" s="656"/>
      <c r="P14" s="656"/>
      <c r="Q14" s="657"/>
      <c r="R14" s="658" t="s">
        <v>127</v>
      </c>
      <c r="S14" s="659"/>
      <c r="T14" s="659"/>
      <c r="U14" s="659"/>
      <c r="V14" s="659"/>
      <c r="W14" s="659"/>
      <c r="X14" s="659"/>
      <c r="Y14" s="660"/>
      <c r="Z14" s="684" t="s">
        <v>127</v>
      </c>
      <c r="AA14" s="684"/>
      <c r="AB14" s="684"/>
      <c r="AC14" s="684"/>
      <c r="AD14" s="685" t="s">
        <v>127</v>
      </c>
      <c r="AE14" s="685"/>
      <c r="AF14" s="685"/>
      <c r="AG14" s="685"/>
      <c r="AH14" s="685"/>
      <c r="AI14" s="685"/>
      <c r="AJ14" s="685"/>
      <c r="AK14" s="685"/>
      <c r="AL14" s="661" t="s">
        <v>127</v>
      </c>
      <c r="AM14" s="662"/>
      <c r="AN14" s="662"/>
      <c r="AO14" s="686"/>
      <c r="AP14" s="655" t="s">
        <v>254</v>
      </c>
      <c r="AQ14" s="656"/>
      <c r="AR14" s="656"/>
      <c r="AS14" s="656"/>
      <c r="AT14" s="656"/>
      <c r="AU14" s="656"/>
      <c r="AV14" s="656"/>
      <c r="AW14" s="656"/>
      <c r="AX14" s="656"/>
      <c r="AY14" s="656"/>
      <c r="AZ14" s="656"/>
      <c r="BA14" s="656"/>
      <c r="BB14" s="656"/>
      <c r="BC14" s="656"/>
      <c r="BD14" s="656"/>
      <c r="BE14" s="656"/>
      <c r="BF14" s="657"/>
      <c r="BG14" s="658">
        <v>39109</v>
      </c>
      <c r="BH14" s="659"/>
      <c r="BI14" s="659"/>
      <c r="BJ14" s="659"/>
      <c r="BK14" s="659"/>
      <c r="BL14" s="659"/>
      <c r="BM14" s="659"/>
      <c r="BN14" s="660"/>
      <c r="BO14" s="684">
        <v>4.3</v>
      </c>
      <c r="BP14" s="684"/>
      <c r="BQ14" s="684"/>
      <c r="BR14" s="684"/>
      <c r="BS14" s="685" t="s">
        <v>127</v>
      </c>
      <c r="BT14" s="685"/>
      <c r="BU14" s="685"/>
      <c r="BV14" s="685"/>
      <c r="BW14" s="685"/>
      <c r="BX14" s="685"/>
      <c r="BY14" s="685"/>
      <c r="BZ14" s="685"/>
      <c r="CA14" s="685"/>
      <c r="CB14" s="730"/>
      <c r="CD14" s="655" t="s">
        <v>255</v>
      </c>
      <c r="CE14" s="656"/>
      <c r="CF14" s="656"/>
      <c r="CG14" s="656"/>
      <c r="CH14" s="656"/>
      <c r="CI14" s="656"/>
      <c r="CJ14" s="656"/>
      <c r="CK14" s="656"/>
      <c r="CL14" s="656"/>
      <c r="CM14" s="656"/>
      <c r="CN14" s="656"/>
      <c r="CO14" s="656"/>
      <c r="CP14" s="656"/>
      <c r="CQ14" s="657"/>
      <c r="CR14" s="658">
        <v>174788</v>
      </c>
      <c r="CS14" s="659"/>
      <c r="CT14" s="659"/>
      <c r="CU14" s="659"/>
      <c r="CV14" s="659"/>
      <c r="CW14" s="659"/>
      <c r="CX14" s="659"/>
      <c r="CY14" s="660"/>
      <c r="CZ14" s="684">
        <v>3.2</v>
      </c>
      <c r="DA14" s="684"/>
      <c r="DB14" s="684"/>
      <c r="DC14" s="684"/>
      <c r="DD14" s="664">
        <v>1482</v>
      </c>
      <c r="DE14" s="659"/>
      <c r="DF14" s="659"/>
      <c r="DG14" s="659"/>
      <c r="DH14" s="659"/>
      <c r="DI14" s="659"/>
      <c r="DJ14" s="659"/>
      <c r="DK14" s="659"/>
      <c r="DL14" s="659"/>
      <c r="DM14" s="659"/>
      <c r="DN14" s="659"/>
      <c r="DO14" s="659"/>
      <c r="DP14" s="660"/>
      <c r="DQ14" s="664">
        <v>171582</v>
      </c>
      <c r="DR14" s="659"/>
      <c r="DS14" s="659"/>
      <c r="DT14" s="659"/>
      <c r="DU14" s="659"/>
      <c r="DV14" s="659"/>
      <c r="DW14" s="659"/>
      <c r="DX14" s="659"/>
      <c r="DY14" s="659"/>
      <c r="DZ14" s="659"/>
      <c r="EA14" s="659"/>
      <c r="EB14" s="659"/>
      <c r="EC14" s="694"/>
    </row>
    <row r="15" spans="2:143" ht="11.25" customHeight="1" x14ac:dyDescent="0.15">
      <c r="B15" s="655" t="s">
        <v>256</v>
      </c>
      <c r="C15" s="656"/>
      <c r="D15" s="656"/>
      <c r="E15" s="656"/>
      <c r="F15" s="656"/>
      <c r="G15" s="656"/>
      <c r="H15" s="656"/>
      <c r="I15" s="656"/>
      <c r="J15" s="656"/>
      <c r="K15" s="656"/>
      <c r="L15" s="656"/>
      <c r="M15" s="656"/>
      <c r="N15" s="656"/>
      <c r="O15" s="656"/>
      <c r="P15" s="656"/>
      <c r="Q15" s="657"/>
      <c r="R15" s="658" t="s">
        <v>127</v>
      </c>
      <c r="S15" s="659"/>
      <c r="T15" s="659"/>
      <c r="U15" s="659"/>
      <c r="V15" s="659"/>
      <c r="W15" s="659"/>
      <c r="X15" s="659"/>
      <c r="Y15" s="660"/>
      <c r="Z15" s="684" t="s">
        <v>127</v>
      </c>
      <c r="AA15" s="684"/>
      <c r="AB15" s="684"/>
      <c r="AC15" s="684"/>
      <c r="AD15" s="685" t="s">
        <v>127</v>
      </c>
      <c r="AE15" s="685"/>
      <c r="AF15" s="685"/>
      <c r="AG15" s="685"/>
      <c r="AH15" s="685"/>
      <c r="AI15" s="685"/>
      <c r="AJ15" s="685"/>
      <c r="AK15" s="685"/>
      <c r="AL15" s="661" t="s">
        <v>127</v>
      </c>
      <c r="AM15" s="662"/>
      <c r="AN15" s="662"/>
      <c r="AO15" s="686"/>
      <c r="AP15" s="655" t="s">
        <v>257</v>
      </c>
      <c r="AQ15" s="656"/>
      <c r="AR15" s="656"/>
      <c r="AS15" s="656"/>
      <c r="AT15" s="656"/>
      <c r="AU15" s="656"/>
      <c r="AV15" s="656"/>
      <c r="AW15" s="656"/>
      <c r="AX15" s="656"/>
      <c r="AY15" s="656"/>
      <c r="AZ15" s="656"/>
      <c r="BA15" s="656"/>
      <c r="BB15" s="656"/>
      <c r="BC15" s="656"/>
      <c r="BD15" s="656"/>
      <c r="BE15" s="656"/>
      <c r="BF15" s="657"/>
      <c r="BG15" s="658">
        <v>53744</v>
      </c>
      <c r="BH15" s="659"/>
      <c r="BI15" s="659"/>
      <c r="BJ15" s="659"/>
      <c r="BK15" s="659"/>
      <c r="BL15" s="659"/>
      <c r="BM15" s="659"/>
      <c r="BN15" s="660"/>
      <c r="BO15" s="684">
        <v>5.9</v>
      </c>
      <c r="BP15" s="684"/>
      <c r="BQ15" s="684"/>
      <c r="BR15" s="684"/>
      <c r="BS15" s="685" t="s">
        <v>127</v>
      </c>
      <c r="BT15" s="685"/>
      <c r="BU15" s="685"/>
      <c r="BV15" s="685"/>
      <c r="BW15" s="685"/>
      <c r="BX15" s="685"/>
      <c r="BY15" s="685"/>
      <c r="BZ15" s="685"/>
      <c r="CA15" s="685"/>
      <c r="CB15" s="730"/>
      <c r="CD15" s="655" t="s">
        <v>258</v>
      </c>
      <c r="CE15" s="656"/>
      <c r="CF15" s="656"/>
      <c r="CG15" s="656"/>
      <c r="CH15" s="656"/>
      <c r="CI15" s="656"/>
      <c r="CJ15" s="656"/>
      <c r="CK15" s="656"/>
      <c r="CL15" s="656"/>
      <c r="CM15" s="656"/>
      <c r="CN15" s="656"/>
      <c r="CO15" s="656"/>
      <c r="CP15" s="656"/>
      <c r="CQ15" s="657"/>
      <c r="CR15" s="658">
        <v>468771</v>
      </c>
      <c r="CS15" s="659"/>
      <c r="CT15" s="659"/>
      <c r="CU15" s="659"/>
      <c r="CV15" s="659"/>
      <c r="CW15" s="659"/>
      <c r="CX15" s="659"/>
      <c r="CY15" s="660"/>
      <c r="CZ15" s="684">
        <v>8.6999999999999993</v>
      </c>
      <c r="DA15" s="684"/>
      <c r="DB15" s="684"/>
      <c r="DC15" s="684"/>
      <c r="DD15" s="664">
        <v>58446</v>
      </c>
      <c r="DE15" s="659"/>
      <c r="DF15" s="659"/>
      <c r="DG15" s="659"/>
      <c r="DH15" s="659"/>
      <c r="DI15" s="659"/>
      <c r="DJ15" s="659"/>
      <c r="DK15" s="659"/>
      <c r="DL15" s="659"/>
      <c r="DM15" s="659"/>
      <c r="DN15" s="659"/>
      <c r="DO15" s="659"/>
      <c r="DP15" s="660"/>
      <c r="DQ15" s="664">
        <v>417451</v>
      </c>
      <c r="DR15" s="659"/>
      <c r="DS15" s="659"/>
      <c r="DT15" s="659"/>
      <c r="DU15" s="659"/>
      <c r="DV15" s="659"/>
      <c r="DW15" s="659"/>
      <c r="DX15" s="659"/>
      <c r="DY15" s="659"/>
      <c r="DZ15" s="659"/>
      <c r="EA15" s="659"/>
      <c r="EB15" s="659"/>
      <c r="EC15" s="694"/>
    </row>
    <row r="16" spans="2:143" ht="11.25" customHeight="1" x14ac:dyDescent="0.15">
      <c r="B16" s="655" t="s">
        <v>259</v>
      </c>
      <c r="C16" s="656"/>
      <c r="D16" s="656"/>
      <c r="E16" s="656"/>
      <c r="F16" s="656"/>
      <c r="G16" s="656"/>
      <c r="H16" s="656"/>
      <c r="I16" s="656"/>
      <c r="J16" s="656"/>
      <c r="K16" s="656"/>
      <c r="L16" s="656"/>
      <c r="M16" s="656"/>
      <c r="N16" s="656"/>
      <c r="O16" s="656"/>
      <c r="P16" s="656"/>
      <c r="Q16" s="657"/>
      <c r="R16" s="658">
        <v>3920</v>
      </c>
      <c r="S16" s="659"/>
      <c r="T16" s="659"/>
      <c r="U16" s="659"/>
      <c r="V16" s="659"/>
      <c r="W16" s="659"/>
      <c r="X16" s="659"/>
      <c r="Y16" s="660"/>
      <c r="Z16" s="684">
        <v>0.1</v>
      </c>
      <c r="AA16" s="684"/>
      <c r="AB16" s="684"/>
      <c r="AC16" s="684"/>
      <c r="AD16" s="685">
        <v>3920</v>
      </c>
      <c r="AE16" s="685"/>
      <c r="AF16" s="685"/>
      <c r="AG16" s="685"/>
      <c r="AH16" s="685"/>
      <c r="AI16" s="685"/>
      <c r="AJ16" s="685"/>
      <c r="AK16" s="685"/>
      <c r="AL16" s="661">
        <v>0.1</v>
      </c>
      <c r="AM16" s="662"/>
      <c r="AN16" s="662"/>
      <c r="AO16" s="686"/>
      <c r="AP16" s="655" t="s">
        <v>260</v>
      </c>
      <c r="AQ16" s="656"/>
      <c r="AR16" s="656"/>
      <c r="AS16" s="656"/>
      <c r="AT16" s="656"/>
      <c r="AU16" s="656"/>
      <c r="AV16" s="656"/>
      <c r="AW16" s="656"/>
      <c r="AX16" s="656"/>
      <c r="AY16" s="656"/>
      <c r="AZ16" s="656"/>
      <c r="BA16" s="656"/>
      <c r="BB16" s="656"/>
      <c r="BC16" s="656"/>
      <c r="BD16" s="656"/>
      <c r="BE16" s="656"/>
      <c r="BF16" s="657"/>
      <c r="BG16" s="658" t="s">
        <v>127</v>
      </c>
      <c r="BH16" s="659"/>
      <c r="BI16" s="659"/>
      <c r="BJ16" s="659"/>
      <c r="BK16" s="659"/>
      <c r="BL16" s="659"/>
      <c r="BM16" s="659"/>
      <c r="BN16" s="660"/>
      <c r="BO16" s="684" t="s">
        <v>127</v>
      </c>
      <c r="BP16" s="684"/>
      <c r="BQ16" s="684"/>
      <c r="BR16" s="684"/>
      <c r="BS16" s="685" t="s">
        <v>127</v>
      </c>
      <c r="BT16" s="685"/>
      <c r="BU16" s="685"/>
      <c r="BV16" s="685"/>
      <c r="BW16" s="685"/>
      <c r="BX16" s="685"/>
      <c r="BY16" s="685"/>
      <c r="BZ16" s="685"/>
      <c r="CA16" s="685"/>
      <c r="CB16" s="730"/>
      <c r="CD16" s="655" t="s">
        <v>261</v>
      </c>
      <c r="CE16" s="656"/>
      <c r="CF16" s="656"/>
      <c r="CG16" s="656"/>
      <c r="CH16" s="656"/>
      <c r="CI16" s="656"/>
      <c r="CJ16" s="656"/>
      <c r="CK16" s="656"/>
      <c r="CL16" s="656"/>
      <c r="CM16" s="656"/>
      <c r="CN16" s="656"/>
      <c r="CO16" s="656"/>
      <c r="CP16" s="656"/>
      <c r="CQ16" s="657"/>
      <c r="CR16" s="658">
        <v>82913</v>
      </c>
      <c r="CS16" s="659"/>
      <c r="CT16" s="659"/>
      <c r="CU16" s="659"/>
      <c r="CV16" s="659"/>
      <c r="CW16" s="659"/>
      <c r="CX16" s="659"/>
      <c r="CY16" s="660"/>
      <c r="CZ16" s="684">
        <v>1.5</v>
      </c>
      <c r="DA16" s="684"/>
      <c r="DB16" s="684"/>
      <c r="DC16" s="684"/>
      <c r="DD16" s="664" t="s">
        <v>127</v>
      </c>
      <c r="DE16" s="659"/>
      <c r="DF16" s="659"/>
      <c r="DG16" s="659"/>
      <c r="DH16" s="659"/>
      <c r="DI16" s="659"/>
      <c r="DJ16" s="659"/>
      <c r="DK16" s="659"/>
      <c r="DL16" s="659"/>
      <c r="DM16" s="659"/>
      <c r="DN16" s="659"/>
      <c r="DO16" s="659"/>
      <c r="DP16" s="660"/>
      <c r="DQ16" s="664">
        <v>1809</v>
      </c>
      <c r="DR16" s="659"/>
      <c r="DS16" s="659"/>
      <c r="DT16" s="659"/>
      <c r="DU16" s="659"/>
      <c r="DV16" s="659"/>
      <c r="DW16" s="659"/>
      <c r="DX16" s="659"/>
      <c r="DY16" s="659"/>
      <c r="DZ16" s="659"/>
      <c r="EA16" s="659"/>
      <c r="EB16" s="659"/>
      <c r="EC16" s="694"/>
    </row>
    <row r="17" spans="2:133" ht="11.25" customHeight="1" x14ac:dyDescent="0.15">
      <c r="B17" s="655" t="s">
        <v>262</v>
      </c>
      <c r="C17" s="656"/>
      <c r="D17" s="656"/>
      <c r="E17" s="656"/>
      <c r="F17" s="656"/>
      <c r="G17" s="656"/>
      <c r="H17" s="656"/>
      <c r="I17" s="656"/>
      <c r="J17" s="656"/>
      <c r="K17" s="656"/>
      <c r="L17" s="656"/>
      <c r="M17" s="656"/>
      <c r="N17" s="656"/>
      <c r="O17" s="656"/>
      <c r="P17" s="656"/>
      <c r="Q17" s="657"/>
      <c r="R17" s="658">
        <v>9986</v>
      </c>
      <c r="S17" s="659"/>
      <c r="T17" s="659"/>
      <c r="U17" s="659"/>
      <c r="V17" s="659"/>
      <c r="W17" s="659"/>
      <c r="X17" s="659"/>
      <c r="Y17" s="660"/>
      <c r="Z17" s="684">
        <v>0.2</v>
      </c>
      <c r="AA17" s="684"/>
      <c r="AB17" s="684"/>
      <c r="AC17" s="684"/>
      <c r="AD17" s="685">
        <v>9986</v>
      </c>
      <c r="AE17" s="685"/>
      <c r="AF17" s="685"/>
      <c r="AG17" s="685"/>
      <c r="AH17" s="685"/>
      <c r="AI17" s="685"/>
      <c r="AJ17" s="685"/>
      <c r="AK17" s="685"/>
      <c r="AL17" s="661">
        <v>0.3</v>
      </c>
      <c r="AM17" s="662"/>
      <c r="AN17" s="662"/>
      <c r="AO17" s="686"/>
      <c r="AP17" s="655" t="s">
        <v>263</v>
      </c>
      <c r="AQ17" s="656"/>
      <c r="AR17" s="656"/>
      <c r="AS17" s="656"/>
      <c r="AT17" s="656"/>
      <c r="AU17" s="656"/>
      <c r="AV17" s="656"/>
      <c r="AW17" s="656"/>
      <c r="AX17" s="656"/>
      <c r="AY17" s="656"/>
      <c r="AZ17" s="656"/>
      <c r="BA17" s="656"/>
      <c r="BB17" s="656"/>
      <c r="BC17" s="656"/>
      <c r="BD17" s="656"/>
      <c r="BE17" s="656"/>
      <c r="BF17" s="657"/>
      <c r="BG17" s="658" t="s">
        <v>127</v>
      </c>
      <c r="BH17" s="659"/>
      <c r="BI17" s="659"/>
      <c r="BJ17" s="659"/>
      <c r="BK17" s="659"/>
      <c r="BL17" s="659"/>
      <c r="BM17" s="659"/>
      <c r="BN17" s="660"/>
      <c r="BO17" s="684" t="s">
        <v>127</v>
      </c>
      <c r="BP17" s="684"/>
      <c r="BQ17" s="684"/>
      <c r="BR17" s="684"/>
      <c r="BS17" s="685" t="s">
        <v>127</v>
      </c>
      <c r="BT17" s="685"/>
      <c r="BU17" s="685"/>
      <c r="BV17" s="685"/>
      <c r="BW17" s="685"/>
      <c r="BX17" s="685"/>
      <c r="BY17" s="685"/>
      <c r="BZ17" s="685"/>
      <c r="CA17" s="685"/>
      <c r="CB17" s="730"/>
      <c r="CD17" s="655" t="s">
        <v>264</v>
      </c>
      <c r="CE17" s="656"/>
      <c r="CF17" s="656"/>
      <c r="CG17" s="656"/>
      <c r="CH17" s="656"/>
      <c r="CI17" s="656"/>
      <c r="CJ17" s="656"/>
      <c r="CK17" s="656"/>
      <c r="CL17" s="656"/>
      <c r="CM17" s="656"/>
      <c r="CN17" s="656"/>
      <c r="CO17" s="656"/>
      <c r="CP17" s="656"/>
      <c r="CQ17" s="657"/>
      <c r="CR17" s="658">
        <v>573075</v>
      </c>
      <c r="CS17" s="659"/>
      <c r="CT17" s="659"/>
      <c r="CU17" s="659"/>
      <c r="CV17" s="659"/>
      <c r="CW17" s="659"/>
      <c r="CX17" s="659"/>
      <c r="CY17" s="660"/>
      <c r="CZ17" s="684">
        <v>10.6</v>
      </c>
      <c r="DA17" s="684"/>
      <c r="DB17" s="684"/>
      <c r="DC17" s="684"/>
      <c r="DD17" s="664" t="s">
        <v>127</v>
      </c>
      <c r="DE17" s="659"/>
      <c r="DF17" s="659"/>
      <c r="DG17" s="659"/>
      <c r="DH17" s="659"/>
      <c r="DI17" s="659"/>
      <c r="DJ17" s="659"/>
      <c r="DK17" s="659"/>
      <c r="DL17" s="659"/>
      <c r="DM17" s="659"/>
      <c r="DN17" s="659"/>
      <c r="DO17" s="659"/>
      <c r="DP17" s="660"/>
      <c r="DQ17" s="664">
        <v>573075</v>
      </c>
      <c r="DR17" s="659"/>
      <c r="DS17" s="659"/>
      <c r="DT17" s="659"/>
      <c r="DU17" s="659"/>
      <c r="DV17" s="659"/>
      <c r="DW17" s="659"/>
      <c r="DX17" s="659"/>
      <c r="DY17" s="659"/>
      <c r="DZ17" s="659"/>
      <c r="EA17" s="659"/>
      <c r="EB17" s="659"/>
      <c r="EC17" s="694"/>
    </row>
    <row r="18" spans="2:133" ht="11.25" customHeight="1" x14ac:dyDescent="0.15">
      <c r="B18" s="655" t="s">
        <v>265</v>
      </c>
      <c r="C18" s="656"/>
      <c r="D18" s="656"/>
      <c r="E18" s="656"/>
      <c r="F18" s="656"/>
      <c r="G18" s="656"/>
      <c r="H18" s="656"/>
      <c r="I18" s="656"/>
      <c r="J18" s="656"/>
      <c r="K18" s="656"/>
      <c r="L18" s="656"/>
      <c r="M18" s="656"/>
      <c r="N18" s="656"/>
      <c r="O18" s="656"/>
      <c r="P18" s="656"/>
      <c r="Q18" s="657"/>
      <c r="R18" s="658">
        <v>17192</v>
      </c>
      <c r="S18" s="659"/>
      <c r="T18" s="659"/>
      <c r="U18" s="659"/>
      <c r="V18" s="659"/>
      <c r="W18" s="659"/>
      <c r="X18" s="659"/>
      <c r="Y18" s="660"/>
      <c r="Z18" s="684">
        <v>0.3</v>
      </c>
      <c r="AA18" s="684"/>
      <c r="AB18" s="684"/>
      <c r="AC18" s="684"/>
      <c r="AD18" s="685">
        <v>17192</v>
      </c>
      <c r="AE18" s="685"/>
      <c r="AF18" s="685"/>
      <c r="AG18" s="685"/>
      <c r="AH18" s="685"/>
      <c r="AI18" s="685"/>
      <c r="AJ18" s="685"/>
      <c r="AK18" s="685"/>
      <c r="AL18" s="661">
        <v>0.5</v>
      </c>
      <c r="AM18" s="662"/>
      <c r="AN18" s="662"/>
      <c r="AO18" s="686"/>
      <c r="AP18" s="655" t="s">
        <v>266</v>
      </c>
      <c r="AQ18" s="656"/>
      <c r="AR18" s="656"/>
      <c r="AS18" s="656"/>
      <c r="AT18" s="656"/>
      <c r="AU18" s="656"/>
      <c r="AV18" s="656"/>
      <c r="AW18" s="656"/>
      <c r="AX18" s="656"/>
      <c r="AY18" s="656"/>
      <c r="AZ18" s="656"/>
      <c r="BA18" s="656"/>
      <c r="BB18" s="656"/>
      <c r="BC18" s="656"/>
      <c r="BD18" s="656"/>
      <c r="BE18" s="656"/>
      <c r="BF18" s="657"/>
      <c r="BG18" s="658" t="s">
        <v>127</v>
      </c>
      <c r="BH18" s="659"/>
      <c r="BI18" s="659"/>
      <c r="BJ18" s="659"/>
      <c r="BK18" s="659"/>
      <c r="BL18" s="659"/>
      <c r="BM18" s="659"/>
      <c r="BN18" s="660"/>
      <c r="BO18" s="684" t="s">
        <v>127</v>
      </c>
      <c r="BP18" s="684"/>
      <c r="BQ18" s="684"/>
      <c r="BR18" s="684"/>
      <c r="BS18" s="685" t="s">
        <v>127</v>
      </c>
      <c r="BT18" s="685"/>
      <c r="BU18" s="685"/>
      <c r="BV18" s="685"/>
      <c r="BW18" s="685"/>
      <c r="BX18" s="685"/>
      <c r="BY18" s="685"/>
      <c r="BZ18" s="685"/>
      <c r="CA18" s="685"/>
      <c r="CB18" s="730"/>
      <c r="CD18" s="655" t="s">
        <v>267</v>
      </c>
      <c r="CE18" s="656"/>
      <c r="CF18" s="656"/>
      <c r="CG18" s="656"/>
      <c r="CH18" s="656"/>
      <c r="CI18" s="656"/>
      <c r="CJ18" s="656"/>
      <c r="CK18" s="656"/>
      <c r="CL18" s="656"/>
      <c r="CM18" s="656"/>
      <c r="CN18" s="656"/>
      <c r="CO18" s="656"/>
      <c r="CP18" s="656"/>
      <c r="CQ18" s="657"/>
      <c r="CR18" s="658" t="s">
        <v>127</v>
      </c>
      <c r="CS18" s="659"/>
      <c r="CT18" s="659"/>
      <c r="CU18" s="659"/>
      <c r="CV18" s="659"/>
      <c r="CW18" s="659"/>
      <c r="CX18" s="659"/>
      <c r="CY18" s="660"/>
      <c r="CZ18" s="684" t="s">
        <v>127</v>
      </c>
      <c r="DA18" s="684"/>
      <c r="DB18" s="684"/>
      <c r="DC18" s="684"/>
      <c r="DD18" s="664" t="s">
        <v>127</v>
      </c>
      <c r="DE18" s="659"/>
      <c r="DF18" s="659"/>
      <c r="DG18" s="659"/>
      <c r="DH18" s="659"/>
      <c r="DI18" s="659"/>
      <c r="DJ18" s="659"/>
      <c r="DK18" s="659"/>
      <c r="DL18" s="659"/>
      <c r="DM18" s="659"/>
      <c r="DN18" s="659"/>
      <c r="DO18" s="659"/>
      <c r="DP18" s="660"/>
      <c r="DQ18" s="664" t="s">
        <v>127</v>
      </c>
      <c r="DR18" s="659"/>
      <c r="DS18" s="659"/>
      <c r="DT18" s="659"/>
      <c r="DU18" s="659"/>
      <c r="DV18" s="659"/>
      <c r="DW18" s="659"/>
      <c r="DX18" s="659"/>
      <c r="DY18" s="659"/>
      <c r="DZ18" s="659"/>
      <c r="EA18" s="659"/>
      <c r="EB18" s="659"/>
      <c r="EC18" s="694"/>
    </row>
    <row r="19" spans="2:133" ht="11.25" customHeight="1" x14ac:dyDescent="0.15">
      <c r="B19" s="655" t="s">
        <v>268</v>
      </c>
      <c r="C19" s="656"/>
      <c r="D19" s="656"/>
      <c r="E19" s="656"/>
      <c r="F19" s="656"/>
      <c r="G19" s="656"/>
      <c r="H19" s="656"/>
      <c r="I19" s="656"/>
      <c r="J19" s="656"/>
      <c r="K19" s="656"/>
      <c r="L19" s="656"/>
      <c r="M19" s="656"/>
      <c r="N19" s="656"/>
      <c r="O19" s="656"/>
      <c r="P19" s="656"/>
      <c r="Q19" s="657"/>
      <c r="R19" s="658">
        <v>5902</v>
      </c>
      <c r="S19" s="659"/>
      <c r="T19" s="659"/>
      <c r="U19" s="659"/>
      <c r="V19" s="659"/>
      <c r="W19" s="659"/>
      <c r="X19" s="659"/>
      <c r="Y19" s="660"/>
      <c r="Z19" s="684">
        <v>0.1</v>
      </c>
      <c r="AA19" s="684"/>
      <c r="AB19" s="684"/>
      <c r="AC19" s="684"/>
      <c r="AD19" s="685">
        <v>5902</v>
      </c>
      <c r="AE19" s="685"/>
      <c r="AF19" s="685"/>
      <c r="AG19" s="685"/>
      <c r="AH19" s="685"/>
      <c r="AI19" s="685"/>
      <c r="AJ19" s="685"/>
      <c r="AK19" s="685"/>
      <c r="AL19" s="661">
        <v>0.2</v>
      </c>
      <c r="AM19" s="662"/>
      <c r="AN19" s="662"/>
      <c r="AO19" s="686"/>
      <c r="AP19" s="655" t="s">
        <v>269</v>
      </c>
      <c r="AQ19" s="656"/>
      <c r="AR19" s="656"/>
      <c r="AS19" s="656"/>
      <c r="AT19" s="656"/>
      <c r="AU19" s="656"/>
      <c r="AV19" s="656"/>
      <c r="AW19" s="656"/>
      <c r="AX19" s="656"/>
      <c r="AY19" s="656"/>
      <c r="AZ19" s="656"/>
      <c r="BA19" s="656"/>
      <c r="BB19" s="656"/>
      <c r="BC19" s="656"/>
      <c r="BD19" s="656"/>
      <c r="BE19" s="656"/>
      <c r="BF19" s="657"/>
      <c r="BG19" s="658" t="s">
        <v>127</v>
      </c>
      <c r="BH19" s="659"/>
      <c r="BI19" s="659"/>
      <c r="BJ19" s="659"/>
      <c r="BK19" s="659"/>
      <c r="BL19" s="659"/>
      <c r="BM19" s="659"/>
      <c r="BN19" s="660"/>
      <c r="BO19" s="684" t="s">
        <v>127</v>
      </c>
      <c r="BP19" s="684"/>
      <c r="BQ19" s="684"/>
      <c r="BR19" s="684"/>
      <c r="BS19" s="685" t="s">
        <v>127</v>
      </c>
      <c r="BT19" s="685"/>
      <c r="BU19" s="685"/>
      <c r="BV19" s="685"/>
      <c r="BW19" s="685"/>
      <c r="BX19" s="685"/>
      <c r="BY19" s="685"/>
      <c r="BZ19" s="685"/>
      <c r="CA19" s="685"/>
      <c r="CB19" s="730"/>
      <c r="CD19" s="655" t="s">
        <v>270</v>
      </c>
      <c r="CE19" s="656"/>
      <c r="CF19" s="656"/>
      <c r="CG19" s="656"/>
      <c r="CH19" s="656"/>
      <c r="CI19" s="656"/>
      <c r="CJ19" s="656"/>
      <c r="CK19" s="656"/>
      <c r="CL19" s="656"/>
      <c r="CM19" s="656"/>
      <c r="CN19" s="656"/>
      <c r="CO19" s="656"/>
      <c r="CP19" s="656"/>
      <c r="CQ19" s="657"/>
      <c r="CR19" s="658" t="s">
        <v>127</v>
      </c>
      <c r="CS19" s="659"/>
      <c r="CT19" s="659"/>
      <c r="CU19" s="659"/>
      <c r="CV19" s="659"/>
      <c r="CW19" s="659"/>
      <c r="CX19" s="659"/>
      <c r="CY19" s="660"/>
      <c r="CZ19" s="684" t="s">
        <v>127</v>
      </c>
      <c r="DA19" s="684"/>
      <c r="DB19" s="684"/>
      <c r="DC19" s="684"/>
      <c r="DD19" s="664" t="s">
        <v>127</v>
      </c>
      <c r="DE19" s="659"/>
      <c r="DF19" s="659"/>
      <c r="DG19" s="659"/>
      <c r="DH19" s="659"/>
      <c r="DI19" s="659"/>
      <c r="DJ19" s="659"/>
      <c r="DK19" s="659"/>
      <c r="DL19" s="659"/>
      <c r="DM19" s="659"/>
      <c r="DN19" s="659"/>
      <c r="DO19" s="659"/>
      <c r="DP19" s="660"/>
      <c r="DQ19" s="664" t="s">
        <v>127</v>
      </c>
      <c r="DR19" s="659"/>
      <c r="DS19" s="659"/>
      <c r="DT19" s="659"/>
      <c r="DU19" s="659"/>
      <c r="DV19" s="659"/>
      <c r="DW19" s="659"/>
      <c r="DX19" s="659"/>
      <c r="DY19" s="659"/>
      <c r="DZ19" s="659"/>
      <c r="EA19" s="659"/>
      <c r="EB19" s="659"/>
      <c r="EC19" s="694"/>
    </row>
    <row r="20" spans="2:133" ht="11.25" customHeight="1" x14ac:dyDescent="0.15">
      <c r="B20" s="655" t="s">
        <v>271</v>
      </c>
      <c r="C20" s="656"/>
      <c r="D20" s="656"/>
      <c r="E20" s="656"/>
      <c r="F20" s="656"/>
      <c r="G20" s="656"/>
      <c r="H20" s="656"/>
      <c r="I20" s="656"/>
      <c r="J20" s="656"/>
      <c r="K20" s="656"/>
      <c r="L20" s="656"/>
      <c r="M20" s="656"/>
      <c r="N20" s="656"/>
      <c r="O20" s="656"/>
      <c r="P20" s="656"/>
      <c r="Q20" s="657"/>
      <c r="R20" s="658">
        <v>1353</v>
      </c>
      <c r="S20" s="659"/>
      <c r="T20" s="659"/>
      <c r="U20" s="659"/>
      <c r="V20" s="659"/>
      <c r="W20" s="659"/>
      <c r="X20" s="659"/>
      <c r="Y20" s="660"/>
      <c r="Z20" s="684">
        <v>0</v>
      </c>
      <c r="AA20" s="684"/>
      <c r="AB20" s="684"/>
      <c r="AC20" s="684"/>
      <c r="AD20" s="685">
        <v>1353</v>
      </c>
      <c r="AE20" s="685"/>
      <c r="AF20" s="685"/>
      <c r="AG20" s="685"/>
      <c r="AH20" s="685"/>
      <c r="AI20" s="685"/>
      <c r="AJ20" s="685"/>
      <c r="AK20" s="685"/>
      <c r="AL20" s="661">
        <v>0</v>
      </c>
      <c r="AM20" s="662"/>
      <c r="AN20" s="662"/>
      <c r="AO20" s="686"/>
      <c r="AP20" s="655" t="s">
        <v>272</v>
      </c>
      <c r="AQ20" s="656"/>
      <c r="AR20" s="656"/>
      <c r="AS20" s="656"/>
      <c r="AT20" s="656"/>
      <c r="AU20" s="656"/>
      <c r="AV20" s="656"/>
      <c r="AW20" s="656"/>
      <c r="AX20" s="656"/>
      <c r="AY20" s="656"/>
      <c r="AZ20" s="656"/>
      <c r="BA20" s="656"/>
      <c r="BB20" s="656"/>
      <c r="BC20" s="656"/>
      <c r="BD20" s="656"/>
      <c r="BE20" s="656"/>
      <c r="BF20" s="657"/>
      <c r="BG20" s="658" t="s">
        <v>127</v>
      </c>
      <c r="BH20" s="659"/>
      <c r="BI20" s="659"/>
      <c r="BJ20" s="659"/>
      <c r="BK20" s="659"/>
      <c r="BL20" s="659"/>
      <c r="BM20" s="659"/>
      <c r="BN20" s="660"/>
      <c r="BO20" s="684" t="s">
        <v>127</v>
      </c>
      <c r="BP20" s="684"/>
      <c r="BQ20" s="684"/>
      <c r="BR20" s="684"/>
      <c r="BS20" s="685" t="s">
        <v>127</v>
      </c>
      <c r="BT20" s="685"/>
      <c r="BU20" s="685"/>
      <c r="BV20" s="685"/>
      <c r="BW20" s="685"/>
      <c r="BX20" s="685"/>
      <c r="BY20" s="685"/>
      <c r="BZ20" s="685"/>
      <c r="CA20" s="685"/>
      <c r="CB20" s="730"/>
      <c r="CD20" s="655" t="s">
        <v>273</v>
      </c>
      <c r="CE20" s="656"/>
      <c r="CF20" s="656"/>
      <c r="CG20" s="656"/>
      <c r="CH20" s="656"/>
      <c r="CI20" s="656"/>
      <c r="CJ20" s="656"/>
      <c r="CK20" s="656"/>
      <c r="CL20" s="656"/>
      <c r="CM20" s="656"/>
      <c r="CN20" s="656"/>
      <c r="CO20" s="656"/>
      <c r="CP20" s="656"/>
      <c r="CQ20" s="657"/>
      <c r="CR20" s="658">
        <v>5415377</v>
      </c>
      <c r="CS20" s="659"/>
      <c r="CT20" s="659"/>
      <c r="CU20" s="659"/>
      <c r="CV20" s="659"/>
      <c r="CW20" s="659"/>
      <c r="CX20" s="659"/>
      <c r="CY20" s="660"/>
      <c r="CZ20" s="684">
        <v>100</v>
      </c>
      <c r="DA20" s="684"/>
      <c r="DB20" s="684"/>
      <c r="DC20" s="684"/>
      <c r="DD20" s="664">
        <v>347964</v>
      </c>
      <c r="DE20" s="659"/>
      <c r="DF20" s="659"/>
      <c r="DG20" s="659"/>
      <c r="DH20" s="659"/>
      <c r="DI20" s="659"/>
      <c r="DJ20" s="659"/>
      <c r="DK20" s="659"/>
      <c r="DL20" s="659"/>
      <c r="DM20" s="659"/>
      <c r="DN20" s="659"/>
      <c r="DO20" s="659"/>
      <c r="DP20" s="660"/>
      <c r="DQ20" s="664">
        <v>3938840</v>
      </c>
      <c r="DR20" s="659"/>
      <c r="DS20" s="659"/>
      <c r="DT20" s="659"/>
      <c r="DU20" s="659"/>
      <c r="DV20" s="659"/>
      <c r="DW20" s="659"/>
      <c r="DX20" s="659"/>
      <c r="DY20" s="659"/>
      <c r="DZ20" s="659"/>
      <c r="EA20" s="659"/>
      <c r="EB20" s="659"/>
      <c r="EC20" s="694"/>
    </row>
    <row r="21" spans="2:133" ht="11.25" customHeight="1" x14ac:dyDescent="0.15">
      <c r="B21" s="655" t="s">
        <v>274</v>
      </c>
      <c r="C21" s="656"/>
      <c r="D21" s="656"/>
      <c r="E21" s="656"/>
      <c r="F21" s="656"/>
      <c r="G21" s="656"/>
      <c r="H21" s="656"/>
      <c r="I21" s="656"/>
      <c r="J21" s="656"/>
      <c r="K21" s="656"/>
      <c r="L21" s="656"/>
      <c r="M21" s="656"/>
      <c r="N21" s="656"/>
      <c r="O21" s="656"/>
      <c r="P21" s="656"/>
      <c r="Q21" s="657"/>
      <c r="R21" s="658">
        <v>861</v>
      </c>
      <c r="S21" s="659"/>
      <c r="T21" s="659"/>
      <c r="U21" s="659"/>
      <c r="V21" s="659"/>
      <c r="W21" s="659"/>
      <c r="X21" s="659"/>
      <c r="Y21" s="660"/>
      <c r="Z21" s="684">
        <v>0</v>
      </c>
      <c r="AA21" s="684"/>
      <c r="AB21" s="684"/>
      <c r="AC21" s="684"/>
      <c r="AD21" s="685">
        <v>861</v>
      </c>
      <c r="AE21" s="685"/>
      <c r="AF21" s="685"/>
      <c r="AG21" s="685"/>
      <c r="AH21" s="685"/>
      <c r="AI21" s="685"/>
      <c r="AJ21" s="685"/>
      <c r="AK21" s="685"/>
      <c r="AL21" s="661">
        <v>0</v>
      </c>
      <c r="AM21" s="662"/>
      <c r="AN21" s="662"/>
      <c r="AO21" s="686"/>
      <c r="AP21" s="655" t="s">
        <v>275</v>
      </c>
      <c r="AQ21" s="731"/>
      <c r="AR21" s="731"/>
      <c r="AS21" s="731"/>
      <c r="AT21" s="731"/>
      <c r="AU21" s="731"/>
      <c r="AV21" s="731"/>
      <c r="AW21" s="731"/>
      <c r="AX21" s="731"/>
      <c r="AY21" s="731"/>
      <c r="AZ21" s="731"/>
      <c r="BA21" s="731"/>
      <c r="BB21" s="731"/>
      <c r="BC21" s="731"/>
      <c r="BD21" s="731"/>
      <c r="BE21" s="731"/>
      <c r="BF21" s="732"/>
      <c r="BG21" s="658" t="s">
        <v>127</v>
      </c>
      <c r="BH21" s="659"/>
      <c r="BI21" s="659"/>
      <c r="BJ21" s="659"/>
      <c r="BK21" s="659"/>
      <c r="BL21" s="659"/>
      <c r="BM21" s="659"/>
      <c r="BN21" s="660"/>
      <c r="BO21" s="684" t="s">
        <v>127</v>
      </c>
      <c r="BP21" s="684"/>
      <c r="BQ21" s="684"/>
      <c r="BR21" s="684"/>
      <c r="BS21" s="685" t="s">
        <v>127</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276</v>
      </c>
      <c r="C22" s="716"/>
      <c r="D22" s="716"/>
      <c r="E22" s="716"/>
      <c r="F22" s="716"/>
      <c r="G22" s="716"/>
      <c r="H22" s="716"/>
      <c r="I22" s="716"/>
      <c r="J22" s="716"/>
      <c r="K22" s="716"/>
      <c r="L22" s="716"/>
      <c r="M22" s="716"/>
      <c r="N22" s="716"/>
      <c r="O22" s="716"/>
      <c r="P22" s="716"/>
      <c r="Q22" s="717"/>
      <c r="R22" s="658">
        <v>9076</v>
      </c>
      <c r="S22" s="659"/>
      <c r="T22" s="659"/>
      <c r="U22" s="659"/>
      <c r="V22" s="659"/>
      <c r="W22" s="659"/>
      <c r="X22" s="659"/>
      <c r="Y22" s="660"/>
      <c r="Z22" s="684">
        <v>0.2</v>
      </c>
      <c r="AA22" s="684"/>
      <c r="AB22" s="684"/>
      <c r="AC22" s="684"/>
      <c r="AD22" s="685">
        <v>9076</v>
      </c>
      <c r="AE22" s="685"/>
      <c r="AF22" s="685"/>
      <c r="AG22" s="685"/>
      <c r="AH22" s="685"/>
      <c r="AI22" s="685"/>
      <c r="AJ22" s="685"/>
      <c r="AK22" s="685"/>
      <c r="AL22" s="661">
        <v>0.30000001192092896</v>
      </c>
      <c r="AM22" s="662"/>
      <c r="AN22" s="662"/>
      <c r="AO22" s="686"/>
      <c r="AP22" s="655" t="s">
        <v>277</v>
      </c>
      <c r="AQ22" s="731"/>
      <c r="AR22" s="731"/>
      <c r="AS22" s="731"/>
      <c r="AT22" s="731"/>
      <c r="AU22" s="731"/>
      <c r="AV22" s="731"/>
      <c r="AW22" s="731"/>
      <c r="AX22" s="731"/>
      <c r="AY22" s="731"/>
      <c r="AZ22" s="731"/>
      <c r="BA22" s="731"/>
      <c r="BB22" s="731"/>
      <c r="BC22" s="731"/>
      <c r="BD22" s="731"/>
      <c r="BE22" s="731"/>
      <c r="BF22" s="732"/>
      <c r="BG22" s="658" t="s">
        <v>127</v>
      </c>
      <c r="BH22" s="659"/>
      <c r="BI22" s="659"/>
      <c r="BJ22" s="659"/>
      <c r="BK22" s="659"/>
      <c r="BL22" s="659"/>
      <c r="BM22" s="659"/>
      <c r="BN22" s="660"/>
      <c r="BO22" s="684" t="s">
        <v>127</v>
      </c>
      <c r="BP22" s="684"/>
      <c r="BQ22" s="684"/>
      <c r="BR22" s="684"/>
      <c r="BS22" s="685" t="s">
        <v>127</v>
      </c>
      <c r="BT22" s="685"/>
      <c r="BU22" s="685"/>
      <c r="BV22" s="685"/>
      <c r="BW22" s="685"/>
      <c r="BX22" s="685"/>
      <c r="BY22" s="685"/>
      <c r="BZ22" s="685"/>
      <c r="CA22" s="685"/>
      <c r="CB22" s="730"/>
      <c r="CD22" s="711" t="s">
        <v>278</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279</v>
      </c>
      <c r="C23" s="656"/>
      <c r="D23" s="656"/>
      <c r="E23" s="656"/>
      <c r="F23" s="656"/>
      <c r="G23" s="656"/>
      <c r="H23" s="656"/>
      <c r="I23" s="656"/>
      <c r="J23" s="656"/>
      <c r="K23" s="656"/>
      <c r="L23" s="656"/>
      <c r="M23" s="656"/>
      <c r="N23" s="656"/>
      <c r="O23" s="656"/>
      <c r="P23" s="656"/>
      <c r="Q23" s="657"/>
      <c r="R23" s="658">
        <v>2390816</v>
      </c>
      <c r="S23" s="659"/>
      <c r="T23" s="659"/>
      <c r="U23" s="659"/>
      <c r="V23" s="659"/>
      <c r="W23" s="659"/>
      <c r="X23" s="659"/>
      <c r="Y23" s="660"/>
      <c r="Z23" s="684">
        <v>43.5</v>
      </c>
      <c r="AA23" s="684"/>
      <c r="AB23" s="684"/>
      <c r="AC23" s="684"/>
      <c r="AD23" s="685">
        <v>2265275</v>
      </c>
      <c r="AE23" s="685"/>
      <c r="AF23" s="685"/>
      <c r="AG23" s="685"/>
      <c r="AH23" s="685"/>
      <c r="AI23" s="685"/>
      <c r="AJ23" s="685"/>
      <c r="AK23" s="685"/>
      <c r="AL23" s="661">
        <v>64</v>
      </c>
      <c r="AM23" s="662"/>
      <c r="AN23" s="662"/>
      <c r="AO23" s="686"/>
      <c r="AP23" s="655" t="s">
        <v>280</v>
      </c>
      <c r="AQ23" s="731"/>
      <c r="AR23" s="731"/>
      <c r="AS23" s="731"/>
      <c r="AT23" s="731"/>
      <c r="AU23" s="731"/>
      <c r="AV23" s="731"/>
      <c r="AW23" s="731"/>
      <c r="AX23" s="731"/>
      <c r="AY23" s="731"/>
      <c r="AZ23" s="731"/>
      <c r="BA23" s="731"/>
      <c r="BB23" s="731"/>
      <c r="BC23" s="731"/>
      <c r="BD23" s="731"/>
      <c r="BE23" s="731"/>
      <c r="BF23" s="732"/>
      <c r="BG23" s="658" t="s">
        <v>127</v>
      </c>
      <c r="BH23" s="659"/>
      <c r="BI23" s="659"/>
      <c r="BJ23" s="659"/>
      <c r="BK23" s="659"/>
      <c r="BL23" s="659"/>
      <c r="BM23" s="659"/>
      <c r="BN23" s="660"/>
      <c r="BO23" s="684" t="s">
        <v>127</v>
      </c>
      <c r="BP23" s="684"/>
      <c r="BQ23" s="684"/>
      <c r="BR23" s="684"/>
      <c r="BS23" s="685" t="s">
        <v>127</v>
      </c>
      <c r="BT23" s="685"/>
      <c r="BU23" s="685"/>
      <c r="BV23" s="685"/>
      <c r="BW23" s="685"/>
      <c r="BX23" s="685"/>
      <c r="BY23" s="685"/>
      <c r="BZ23" s="685"/>
      <c r="CA23" s="685"/>
      <c r="CB23" s="730"/>
      <c r="CD23" s="711" t="s">
        <v>220</v>
      </c>
      <c r="CE23" s="712"/>
      <c r="CF23" s="712"/>
      <c r="CG23" s="712"/>
      <c r="CH23" s="712"/>
      <c r="CI23" s="712"/>
      <c r="CJ23" s="712"/>
      <c r="CK23" s="712"/>
      <c r="CL23" s="712"/>
      <c r="CM23" s="712"/>
      <c r="CN23" s="712"/>
      <c r="CO23" s="712"/>
      <c r="CP23" s="712"/>
      <c r="CQ23" s="713"/>
      <c r="CR23" s="711" t="s">
        <v>281</v>
      </c>
      <c r="CS23" s="712"/>
      <c r="CT23" s="712"/>
      <c r="CU23" s="712"/>
      <c r="CV23" s="712"/>
      <c r="CW23" s="712"/>
      <c r="CX23" s="712"/>
      <c r="CY23" s="713"/>
      <c r="CZ23" s="711" t="s">
        <v>282</v>
      </c>
      <c r="DA23" s="712"/>
      <c r="DB23" s="712"/>
      <c r="DC23" s="713"/>
      <c r="DD23" s="711" t="s">
        <v>283</v>
      </c>
      <c r="DE23" s="712"/>
      <c r="DF23" s="712"/>
      <c r="DG23" s="712"/>
      <c r="DH23" s="712"/>
      <c r="DI23" s="712"/>
      <c r="DJ23" s="712"/>
      <c r="DK23" s="713"/>
      <c r="DL23" s="743" t="s">
        <v>284</v>
      </c>
      <c r="DM23" s="744"/>
      <c r="DN23" s="744"/>
      <c r="DO23" s="744"/>
      <c r="DP23" s="744"/>
      <c r="DQ23" s="744"/>
      <c r="DR23" s="744"/>
      <c r="DS23" s="744"/>
      <c r="DT23" s="744"/>
      <c r="DU23" s="744"/>
      <c r="DV23" s="745"/>
      <c r="DW23" s="711" t="s">
        <v>285</v>
      </c>
      <c r="DX23" s="712"/>
      <c r="DY23" s="712"/>
      <c r="DZ23" s="712"/>
      <c r="EA23" s="712"/>
      <c r="EB23" s="712"/>
      <c r="EC23" s="713"/>
    </row>
    <row r="24" spans="2:133" ht="11.25" customHeight="1" x14ac:dyDescent="0.15">
      <c r="B24" s="655" t="s">
        <v>286</v>
      </c>
      <c r="C24" s="656"/>
      <c r="D24" s="656"/>
      <c r="E24" s="656"/>
      <c r="F24" s="656"/>
      <c r="G24" s="656"/>
      <c r="H24" s="656"/>
      <c r="I24" s="656"/>
      <c r="J24" s="656"/>
      <c r="K24" s="656"/>
      <c r="L24" s="656"/>
      <c r="M24" s="656"/>
      <c r="N24" s="656"/>
      <c r="O24" s="656"/>
      <c r="P24" s="656"/>
      <c r="Q24" s="657"/>
      <c r="R24" s="658">
        <v>2265275</v>
      </c>
      <c r="S24" s="659"/>
      <c r="T24" s="659"/>
      <c r="U24" s="659"/>
      <c r="V24" s="659"/>
      <c r="W24" s="659"/>
      <c r="X24" s="659"/>
      <c r="Y24" s="660"/>
      <c r="Z24" s="684">
        <v>41.2</v>
      </c>
      <c r="AA24" s="684"/>
      <c r="AB24" s="684"/>
      <c r="AC24" s="684"/>
      <c r="AD24" s="685">
        <v>2265275</v>
      </c>
      <c r="AE24" s="685"/>
      <c r="AF24" s="685"/>
      <c r="AG24" s="685"/>
      <c r="AH24" s="685"/>
      <c r="AI24" s="685"/>
      <c r="AJ24" s="685"/>
      <c r="AK24" s="685"/>
      <c r="AL24" s="661">
        <v>64</v>
      </c>
      <c r="AM24" s="662"/>
      <c r="AN24" s="662"/>
      <c r="AO24" s="686"/>
      <c r="AP24" s="655" t="s">
        <v>287</v>
      </c>
      <c r="AQ24" s="731"/>
      <c r="AR24" s="731"/>
      <c r="AS24" s="731"/>
      <c r="AT24" s="731"/>
      <c r="AU24" s="731"/>
      <c r="AV24" s="731"/>
      <c r="AW24" s="731"/>
      <c r="AX24" s="731"/>
      <c r="AY24" s="731"/>
      <c r="AZ24" s="731"/>
      <c r="BA24" s="731"/>
      <c r="BB24" s="731"/>
      <c r="BC24" s="731"/>
      <c r="BD24" s="731"/>
      <c r="BE24" s="731"/>
      <c r="BF24" s="732"/>
      <c r="BG24" s="658" t="s">
        <v>127</v>
      </c>
      <c r="BH24" s="659"/>
      <c r="BI24" s="659"/>
      <c r="BJ24" s="659"/>
      <c r="BK24" s="659"/>
      <c r="BL24" s="659"/>
      <c r="BM24" s="659"/>
      <c r="BN24" s="660"/>
      <c r="BO24" s="684" t="s">
        <v>127</v>
      </c>
      <c r="BP24" s="684"/>
      <c r="BQ24" s="684"/>
      <c r="BR24" s="684"/>
      <c r="BS24" s="685" t="s">
        <v>127</v>
      </c>
      <c r="BT24" s="685"/>
      <c r="BU24" s="685"/>
      <c r="BV24" s="685"/>
      <c r="BW24" s="685"/>
      <c r="BX24" s="685"/>
      <c r="BY24" s="685"/>
      <c r="BZ24" s="685"/>
      <c r="CA24" s="685"/>
      <c r="CB24" s="730"/>
      <c r="CD24" s="708" t="s">
        <v>288</v>
      </c>
      <c r="CE24" s="709"/>
      <c r="CF24" s="709"/>
      <c r="CG24" s="709"/>
      <c r="CH24" s="709"/>
      <c r="CI24" s="709"/>
      <c r="CJ24" s="709"/>
      <c r="CK24" s="709"/>
      <c r="CL24" s="709"/>
      <c r="CM24" s="709"/>
      <c r="CN24" s="709"/>
      <c r="CO24" s="709"/>
      <c r="CP24" s="709"/>
      <c r="CQ24" s="710"/>
      <c r="CR24" s="705">
        <v>2278946</v>
      </c>
      <c r="CS24" s="706"/>
      <c r="CT24" s="706"/>
      <c r="CU24" s="706"/>
      <c r="CV24" s="706"/>
      <c r="CW24" s="706"/>
      <c r="CX24" s="706"/>
      <c r="CY24" s="734"/>
      <c r="CZ24" s="735">
        <v>42.1</v>
      </c>
      <c r="DA24" s="720"/>
      <c r="DB24" s="720"/>
      <c r="DC24" s="737"/>
      <c r="DD24" s="733">
        <v>1588694</v>
      </c>
      <c r="DE24" s="706"/>
      <c r="DF24" s="706"/>
      <c r="DG24" s="706"/>
      <c r="DH24" s="706"/>
      <c r="DI24" s="706"/>
      <c r="DJ24" s="706"/>
      <c r="DK24" s="734"/>
      <c r="DL24" s="733">
        <v>1559691</v>
      </c>
      <c r="DM24" s="706"/>
      <c r="DN24" s="706"/>
      <c r="DO24" s="706"/>
      <c r="DP24" s="706"/>
      <c r="DQ24" s="706"/>
      <c r="DR24" s="706"/>
      <c r="DS24" s="706"/>
      <c r="DT24" s="706"/>
      <c r="DU24" s="706"/>
      <c r="DV24" s="734"/>
      <c r="DW24" s="735">
        <v>42.2</v>
      </c>
      <c r="DX24" s="720"/>
      <c r="DY24" s="720"/>
      <c r="DZ24" s="720"/>
      <c r="EA24" s="720"/>
      <c r="EB24" s="720"/>
      <c r="EC24" s="736"/>
    </row>
    <row r="25" spans="2:133" ht="11.25" customHeight="1" x14ac:dyDescent="0.15">
      <c r="B25" s="655" t="s">
        <v>289</v>
      </c>
      <c r="C25" s="656"/>
      <c r="D25" s="656"/>
      <c r="E25" s="656"/>
      <c r="F25" s="656"/>
      <c r="G25" s="656"/>
      <c r="H25" s="656"/>
      <c r="I25" s="656"/>
      <c r="J25" s="656"/>
      <c r="K25" s="656"/>
      <c r="L25" s="656"/>
      <c r="M25" s="656"/>
      <c r="N25" s="656"/>
      <c r="O25" s="656"/>
      <c r="P25" s="656"/>
      <c r="Q25" s="657"/>
      <c r="R25" s="658">
        <v>125527</v>
      </c>
      <c r="S25" s="659"/>
      <c r="T25" s="659"/>
      <c r="U25" s="659"/>
      <c r="V25" s="659"/>
      <c r="W25" s="659"/>
      <c r="X25" s="659"/>
      <c r="Y25" s="660"/>
      <c r="Z25" s="684">
        <v>2.2999999999999998</v>
      </c>
      <c r="AA25" s="684"/>
      <c r="AB25" s="684"/>
      <c r="AC25" s="684"/>
      <c r="AD25" s="685" t="s">
        <v>127</v>
      </c>
      <c r="AE25" s="685"/>
      <c r="AF25" s="685"/>
      <c r="AG25" s="685"/>
      <c r="AH25" s="685"/>
      <c r="AI25" s="685"/>
      <c r="AJ25" s="685"/>
      <c r="AK25" s="685"/>
      <c r="AL25" s="661" t="s">
        <v>127</v>
      </c>
      <c r="AM25" s="662"/>
      <c r="AN25" s="662"/>
      <c r="AO25" s="686"/>
      <c r="AP25" s="655" t="s">
        <v>290</v>
      </c>
      <c r="AQ25" s="731"/>
      <c r="AR25" s="731"/>
      <c r="AS25" s="731"/>
      <c r="AT25" s="731"/>
      <c r="AU25" s="731"/>
      <c r="AV25" s="731"/>
      <c r="AW25" s="731"/>
      <c r="AX25" s="731"/>
      <c r="AY25" s="731"/>
      <c r="AZ25" s="731"/>
      <c r="BA25" s="731"/>
      <c r="BB25" s="731"/>
      <c r="BC25" s="731"/>
      <c r="BD25" s="731"/>
      <c r="BE25" s="731"/>
      <c r="BF25" s="732"/>
      <c r="BG25" s="658" t="s">
        <v>127</v>
      </c>
      <c r="BH25" s="659"/>
      <c r="BI25" s="659"/>
      <c r="BJ25" s="659"/>
      <c r="BK25" s="659"/>
      <c r="BL25" s="659"/>
      <c r="BM25" s="659"/>
      <c r="BN25" s="660"/>
      <c r="BO25" s="684" t="s">
        <v>127</v>
      </c>
      <c r="BP25" s="684"/>
      <c r="BQ25" s="684"/>
      <c r="BR25" s="684"/>
      <c r="BS25" s="685" t="s">
        <v>127</v>
      </c>
      <c r="BT25" s="685"/>
      <c r="BU25" s="685"/>
      <c r="BV25" s="685"/>
      <c r="BW25" s="685"/>
      <c r="BX25" s="685"/>
      <c r="BY25" s="685"/>
      <c r="BZ25" s="685"/>
      <c r="CA25" s="685"/>
      <c r="CB25" s="730"/>
      <c r="CD25" s="655" t="s">
        <v>291</v>
      </c>
      <c r="CE25" s="656"/>
      <c r="CF25" s="656"/>
      <c r="CG25" s="656"/>
      <c r="CH25" s="656"/>
      <c r="CI25" s="656"/>
      <c r="CJ25" s="656"/>
      <c r="CK25" s="656"/>
      <c r="CL25" s="656"/>
      <c r="CM25" s="656"/>
      <c r="CN25" s="656"/>
      <c r="CO25" s="656"/>
      <c r="CP25" s="656"/>
      <c r="CQ25" s="657"/>
      <c r="CR25" s="658">
        <v>1023305</v>
      </c>
      <c r="CS25" s="668"/>
      <c r="CT25" s="668"/>
      <c r="CU25" s="668"/>
      <c r="CV25" s="668"/>
      <c r="CW25" s="668"/>
      <c r="CX25" s="668"/>
      <c r="CY25" s="669"/>
      <c r="CZ25" s="661">
        <v>18.899999999999999</v>
      </c>
      <c r="DA25" s="670"/>
      <c r="DB25" s="670"/>
      <c r="DC25" s="671"/>
      <c r="DD25" s="664">
        <v>854295</v>
      </c>
      <c r="DE25" s="668"/>
      <c r="DF25" s="668"/>
      <c r="DG25" s="668"/>
      <c r="DH25" s="668"/>
      <c r="DI25" s="668"/>
      <c r="DJ25" s="668"/>
      <c r="DK25" s="669"/>
      <c r="DL25" s="664">
        <v>834852</v>
      </c>
      <c r="DM25" s="668"/>
      <c r="DN25" s="668"/>
      <c r="DO25" s="668"/>
      <c r="DP25" s="668"/>
      <c r="DQ25" s="668"/>
      <c r="DR25" s="668"/>
      <c r="DS25" s="668"/>
      <c r="DT25" s="668"/>
      <c r="DU25" s="668"/>
      <c r="DV25" s="669"/>
      <c r="DW25" s="661">
        <v>22.6</v>
      </c>
      <c r="DX25" s="670"/>
      <c r="DY25" s="670"/>
      <c r="DZ25" s="670"/>
      <c r="EA25" s="670"/>
      <c r="EB25" s="670"/>
      <c r="EC25" s="689"/>
    </row>
    <row r="26" spans="2:133" ht="11.25" customHeight="1" x14ac:dyDescent="0.15">
      <c r="B26" s="655" t="s">
        <v>292</v>
      </c>
      <c r="C26" s="656"/>
      <c r="D26" s="656"/>
      <c r="E26" s="656"/>
      <c r="F26" s="656"/>
      <c r="G26" s="656"/>
      <c r="H26" s="656"/>
      <c r="I26" s="656"/>
      <c r="J26" s="656"/>
      <c r="K26" s="656"/>
      <c r="L26" s="656"/>
      <c r="M26" s="656"/>
      <c r="N26" s="656"/>
      <c r="O26" s="656"/>
      <c r="P26" s="656"/>
      <c r="Q26" s="657"/>
      <c r="R26" s="658">
        <v>14</v>
      </c>
      <c r="S26" s="659"/>
      <c r="T26" s="659"/>
      <c r="U26" s="659"/>
      <c r="V26" s="659"/>
      <c r="W26" s="659"/>
      <c r="X26" s="659"/>
      <c r="Y26" s="660"/>
      <c r="Z26" s="684">
        <v>0</v>
      </c>
      <c r="AA26" s="684"/>
      <c r="AB26" s="684"/>
      <c r="AC26" s="684"/>
      <c r="AD26" s="685" t="s">
        <v>127</v>
      </c>
      <c r="AE26" s="685"/>
      <c r="AF26" s="685"/>
      <c r="AG26" s="685"/>
      <c r="AH26" s="685"/>
      <c r="AI26" s="685"/>
      <c r="AJ26" s="685"/>
      <c r="AK26" s="685"/>
      <c r="AL26" s="661" t="s">
        <v>127</v>
      </c>
      <c r="AM26" s="662"/>
      <c r="AN26" s="662"/>
      <c r="AO26" s="686"/>
      <c r="AP26" s="655" t="s">
        <v>293</v>
      </c>
      <c r="AQ26" s="731"/>
      <c r="AR26" s="731"/>
      <c r="AS26" s="731"/>
      <c r="AT26" s="731"/>
      <c r="AU26" s="731"/>
      <c r="AV26" s="731"/>
      <c r="AW26" s="731"/>
      <c r="AX26" s="731"/>
      <c r="AY26" s="731"/>
      <c r="AZ26" s="731"/>
      <c r="BA26" s="731"/>
      <c r="BB26" s="731"/>
      <c r="BC26" s="731"/>
      <c r="BD26" s="731"/>
      <c r="BE26" s="731"/>
      <c r="BF26" s="732"/>
      <c r="BG26" s="658" t="s">
        <v>127</v>
      </c>
      <c r="BH26" s="659"/>
      <c r="BI26" s="659"/>
      <c r="BJ26" s="659"/>
      <c r="BK26" s="659"/>
      <c r="BL26" s="659"/>
      <c r="BM26" s="659"/>
      <c r="BN26" s="660"/>
      <c r="BO26" s="684" t="s">
        <v>127</v>
      </c>
      <c r="BP26" s="684"/>
      <c r="BQ26" s="684"/>
      <c r="BR26" s="684"/>
      <c r="BS26" s="685" t="s">
        <v>127</v>
      </c>
      <c r="BT26" s="685"/>
      <c r="BU26" s="685"/>
      <c r="BV26" s="685"/>
      <c r="BW26" s="685"/>
      <c r="BX26" s="685"/>
      <c r="BY26" s="685"/>
      <c r="BZ26" s="685"/>
      <c r="CA26" s="685"/>
      <c r="CB26" s="730"/>
      <c r="CD26" s="655" t="s">
        <v>294</v>
      </c>
      <c r="CE26" s="656"/>
      <c r="CF26" s="656"/>
      <c r="CG26" s="656"/>
      <c r="CH26" s="656"/>
      <c r="CI26" s="656"/>
      <c r="CJ26" s="656"/>
      <c r="CK26" s="656"/>
      <c r="CL26" s="656"/>
      <c r="CM26" s="656"/>
      <c r="CN26" s="656"/>
      <c r="CO26" s="656"/>
      <c r="CP26" s="656"/>
      <c r="CQ26" s="657"/>
      <c r="CR26" s="658">
        <v>468086</v>
      </c>
      <c r="CS26" s="659"/>
      <c r="CT26" s="659"/>
      <c r="CU26" s="659"/>
      <c r="CV26" s="659"/>
      <c r="CW26" s="659"/>
      <c r="CX26" s="659"/>
      <c r="CY26" s="660"/>
      <c r="CZ26" s="661">
        <v>8.6</v>
      </c>
      <c r="DA26" s="670"/>
      <c r="DB26" s="670"/>
      <c r="DC26" s="671"/>
      <c r="DD26" s="664">
        <v>383540</v>
      </c>
      <c r="DE26" s="659"/>
      <c r="DF26" s="659"/>
      <c r="DG26" s="659"/>
      <c r="DH26" s="659"/>
      <c r="DI26" s="659"/>
      <c r="DJ26" s="659"/>
      <c r="DK26" s="660"/>
      <c r="DL26" s="664" t="s">
        <v>127</v>
      </c>
      <c r="DM26" s="659"/>
      <c r="DN26" s="659"/>
      <c r="DO26" s="659"/>
      <c r="DP26" s="659"/>
      <c r="DQ26" s="659"/>
      <c r="DR26" s="659"/>
      <c r="DS26" s="659"/>
      <c r="DT26" s="659"/>
      <c r="DU26" s="659"/>
      <c r="DV26" s="660"/>
      <c r="DW26" s="661" t="s">
        <v>127</v>
      </c>
      <c r="DX26" s="670"/>
      <c r="DY26" s="670"/>
      <c r="DZ26" s="670"/>
      <c r="EA26" s="670"/>
      <c r="EB26" s="670"/>
      <c r="EC26" s="689"/>
    </row>
    <row r="27" spans="2:133" ht="11.25" customHeight="1" x14ac:dyDescent="0.15">
      <c r="B27" s="655" t="s">
        <v>295</v>
      </c>
      <c r="C27" s="656"/>
      <c r="D27" s="656"/>
      <c r="E27" s="656"/>
      <c r="F27" s="656"/>
      <c r="G27" s="656"/>
      <c r="H27" s="656"/>
      <c r="I27" s="656"/>
      <c r="J27" s="656"/>
      <c r="K27" s="656"/>
      <c r="L27" s="656"/>
      <c r="M27" s="656"/>
      <c r="N27" s="656"/>
      <c r="O27" s="656"/>
      <c r="P27" s="656"/>
      <c r="Q27" s="657"/>
      <c r="R27" s="658">
        <v>3648393</v>
      </c>
      <c r="S27" s="659"/>
      <c r="T27" s="659"/>
      <c r="U27" s="659"/>
      <c r="V27" s="659"/>
      <c r="W27" s="659"/>
      <c r="X27" s="659"/>
      <c r="Y27" s="660"/>
      <c r="Z27" s="684">
        <v>66.3</v>
      </c>
      <c r="AA27" s="684"/>
      <c r="AB27" s="684"/>
      <c r="AC27" s="684"/>
      <c r="AD27" s="685">
        <v>3522852</v>
      </c>
      <c r="AE27" s="685"/>
      <c r="AF27" s="685"/>
      <c r="AG27" s="685"/>
      <c r="AH27" s="685"/>
      <c r="AI27" s="685"/>
      <c r="AJ27" s="685"/>
      <c r="AK27" s="685"/>
      <c r="AL27" s="661">
        <v>99.599998474121094</v>
      </c>
      <c r="AM27" s="662"/>
      <c r="AN27" s="662"/>
      <c r="AO27" s="686"/>
      <c r="AP27" s="655" t="s">
        <v>296</v>
      </c>
      <c r="AQ27" s="656"/>
      <c r="AR27" s="656"/>
      <c r="AS27" s="656"/>
      <c r="AT27" s="656"/>
      <c r="AU27" s="656"/>
      <c r="AV27" s="656"/>
      <c r="AW27" s="656"/>
      <c r="AX27" s="656"/>
      <c r="AY27" s="656"/>
      <c r="AZ27" s="656"/>
      <c r="BA27" s="656"/>
      <c r="BB27" s="656"/>
      <c r="BC27" s="656"/>
      <c r="BD27" s="656"/>
      <c r="BE27" s="656"/>
      <c r="BF27" s="657"/>
      <c r="BG27" s="658">
        <v>917765</v>
      </c>
      <c r="BH27" s="659"/>
      <c r="BI27" s="659"/>
      <c r="BJ27" s="659"/>
      <c r="BK27" s="659"/>
      <c r="BL27" s="659"/>
      <c r="BM27" s="659"/>
      <c r="BN27" s="660"/>
      <c r="BO27" s="684">
        <v>100</v>
      </c>
      <c r="BP27" s="684"/>
      <c r="BQ27" s="684"/>
      <c r="BR27" s="684"/>
      <c r="BS27" s="685">
        <v>3680</v>
      </c>
      <c r="BT27" s="685"/>
      <c r="BU27" s="685"/>
      <c r="BV27" s="685"/>
      <c r="BW27" s="685"/>
      <c r="BX27" s="685"/>
      <c r="BY27" s="685"/>
      <c r="BZ27" s="685"/>
      <c r="CA27" s="685"/>
      <c r="CB27" s="730"/>
      <c r="CD27" s="655" t="s">
        <v>297</v>
      </c>
      <c r="CE27" s="656"/>
      <c r="CF27" s="656"/>
      <c r="CG27" s="656"/>
      <c r="CH27" s="656"/>
      <c r="CI27" s="656"/>
      <c r="CJ27" s="656"/>
      <c r="CK27" s="656"/>
      <c r="CL27" s="656"/>
      <c r="CM27" s="656"/>
      <c r="CN27" s="656"/>
      <c r="CO27" s="656"/>
      <c r="CP27" s="656"/>
      <c r="CQ27" s="657"/>
      <c r="CR27" s="658">
        <v>682566</v>
      </c>
      <c r="CS27" s="668"/>
      <c r="CT27" s="668"/>
      <c r="CU27" s="668"/>
      <c r="CV27" s="668"/>
      <c r="CW27" s="668"/>
      <c r="CX27" s="668"/>
      <c r="CY27" s="669"/>
      <c r="CZ27" s="661">
        <v>12.6</v>
      </c>
      <c r="DA27" s="670"/>
      <c r="DB27" s="670"/>
      <c r="DC27" s="671"/>
      <c r="DD27" s="664">
        <v>161324</v>
      </c>
      <c r="DE27" s="668"/>
      <c r="DF27" s="668"/>
      <c r="DG27" s="668"/>
      <c r="DH27" s="668"/>
      <c r="DI27" s="668"/>
      <c r="DJ27" s="668"/>
      <c r="DK27" s="669"/>
      <c r="DL27" s="664">
        <v>151764</v>
      </c>
      <c r="DM27" s="668"/>
      <c r="DN27" s="668"/>
      <c r="DO27" s="668"/>
      <c r="DP27" s="668"/>
      <c r="DQ27" s="668"/>
      <c r="DR27" s="668"/>
      <c r="DS27" s="668"/>
      <c r="DT27" s="668"/>
      <c r="DU27" s="668"/>
      <c r="DV27" s="669"/>
      <c r="DW27" s="661">
        <v>4.0999999999999996</v>
      </c>
      <c r="DX27" s="670"/>
      <c r="DY27" s="670"/>
      <c r="DZ27" s="670"/>
      <c r="EA27" s="670"/>
      <c r="EB27" s="670"/>
      <c r="EC27" s="689"/>
    </row>
    <row r="28" spans="2:133" ht="11.25" customHeight="1" x14ac:dyDescent="0.15">
      <c r="B28" s="655" t="s">
        <v>298</v>
      </c>
      <c r="C28" s="656"/>
      <c r="D28" s="656"/>
      <c r="E28" s="656"/>
      <c r="F28" s="656"/>
      <c r="G28" s="656"/>
      <c r="H28" s="656"/>
      <c r="I28" s="656"/>
      <c r="J28" s="656"/>
      <c r="K28" s="656"/>
      <c r="L28" s="656"/>
      <c r="M28" s="656"/>
      <c r="N28" s="656"/>
      <c r="O28" s="656"/>
      <c r="P28" s="656"/>
      <c r="Q28" s="657"/>
      <c r="R28" s="658">
        <v>978</v>
      </c>
      <c r="S28" s="659"/>
      <c r="T28" s="659"/>
      <c r="U28" s="659"/>
      <c r="V28" s="659"/>
      <c r="W28" s="659"/>
      <c r="X28" s="659"/>
      <c r="Y28" s="660"/>
      <c r="Z28" s="684">
        <v>0</v>
      </c>
      <c r="AA28" s="684"/>
      <c r="AB28" s="684"/>
      <c r="AC28" s="684"/>
      <c r="AD28" s="685">
        <v>978</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299</v>
      </c>
      <c r="CE28" s="656"/>
      <c r="CF28" s="656"/>
      <c r="CG28" s="656"/>
      <c r="CH28" s="656"/>
      <c r="CI28" s="656"/>
      <c r="CJ28" s="656"/>
      <c r="CK28" s="656"/>
      <c r="CL28" s="656"/>
      <c r="CM28" s="656"/>
      <c r="CN28" s="656"/>
      <c r="CO28" s="656"/>
      <c r="CP28" s="656"/>
      <c r="CQ28" s="657"/>
      <c r="CR28" s="658">
        <v>573075</v>
      </c>
      <c r="CS28" s="659"/>
      <c r="CT28" s="659"/>
      <c r="CU28" s="659"/>
      <c r="CV28" s="659"/>
      <c r="CW28" s="659"/>
      <c r="CX28" s="659"/>
      <c r="CY28" s="660"/>
      <c r="CZ28" s="661">
        <v>10.6</v>
      </c>
      <c r="DA28" s="670"/>
      <c r="DB28" s="670"/>
      <c r="DC28" s="671"/>
      <c r="DD28" s="664">
        <v>573075</v>
      </c>
      <c r="DE28" s="659"/>
      <c r="DF28" s="659"/>
      <c r="DG28" s="659"/>
      <c r="DH28" s="659"/>
      <c r="DI28" s="659"/>
      <c r="DJ28" s="659"/>
      <c r="DK28" s="660"/>
      <c r="DL28" s="664">
        <v>573075</v>
      </c>
      <c r="DM28" s="659"/>
      <c r="DN28" s="659"/>
      <c r="DO28" s="659"/>
      <c r="DP28" s="659"/>
      <c r="DQ28" s="659"/>
      <c r="DR28" s="659"/>
      <c r="DS28" s="659"/>
      <c r="DT28" s="659"/>
      <c r="DU28" s="659"/>
      <c r="DV28" s="660"/>
      <c r="DW28" s="661">
        <v>15.5</v>
      </c>
      <c r="DX28" s="670"/>
      <c r="DY28" s="670"/>
      <c r="DZ28" s="670"/>
      <c r="EA28" s="670"/>
      <c r="EB28" s="670"/>
      <c r="EC28" s="689"/>
    </row>
    <row r="29" spans="2:133" ht="11.25" customHeight="1" x14ac:dyDescent="0.15">
      <c r="B29" s="655" t="s">
        <v>300</v>
      </c>
      <c r="C29" s="656"/>
      <c r="D29" s="656"/>
      <c r="E29" s="656"/>
      <c r="F29" s="656"/>
      <c r="G29" s="656"/>
      <c r="H29" s="656"/>
      <c r="I29" s="656"/>
      <c r="J29" s="656"/>
      <c r="K29" s="656"/>
      <c r="L29" s="656"/>
      <c r="M29" s="656"/>
      <c r="N29" s="656"/>
      <c r="O29" s="656"/>
      <c r="P29" s="656"/>
      <c r="Q29" s="657"/>
      <c r="R29" s="658">
        <v>43933</v>
      </c>
      <c r="S29" s="659"/>
      <c r="T29" s="659"/>
      <c r="U29" s="659"/>
      <c r="V29" s="659"/>
      <c r="W29" s="659"/>
      <c r="X29" s="659"/>
      <c r="Y29" s="660"/>
      <c r="Z29" s="684">
        <v>0.8</v>
      </c>
      <c r="AA29" s="684"/>
      <c r="AB29" s="684"/>
      <c r="AC29" s="684"/>
      <c r="AD29" s="685" t="s">
        <v>127</v>
      </c>
      <c r="AE29" s="685"/>
      <c r="AF29" s="685"/>
      <c r="AG29" s="685"/>
      <c r="AH29" s="685"/>
      <c r="AI29" s="685"/>
      <c r="AJ29" s="685"/>
      <c r="AK29" s="685"/>
      <c r="AL29" s="661" t="s">
        <v>127</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301</v>
      </c>
      <c r="CE29" s="679"/>
      <c r="CF29" s="655" t="s">
        <v>69</v>
      </c>
      <c r="CG29" s="656"/>
      <c r="CH29" s="656"/>
      <c r="CI29" s="656"/>
      <c r="CJ29" s="656"/>
      <c r="CK29" s="656"/>
      <c r="CL29" s="656"/>
      <c r="CM29" s="656"/>
      <c r="CN29" s="656"/>
      <c r="CO29" s="656"/>
      <c r="CP29" s="656"/>
      <c r="CQ29" s="657"/>
      <c r="CR29" s="658">
        <v>573075</v>
      </c>
      <c r="CS29" s="668"/>
      <c r="CT29" s="668"/>
      <c r="CU29" s="668"/>
      <c r="CV29" s="668"/>
      <c r="CW29" s="668"/>
      <c r="CX29" s="668"/>
      <c r="CY29" s="669"/>
      <c r="CZ29" s="661">
        <v>10.6</v>
      </c>
      <c r="DA29" s="670"/>
      <c r="DB29" s="670"/>
      <c r="DC29" s="671"/>
      <c r="DD29" s="664">
        <v>573075</v>
      </c>
      <c r="DE29" s="668"/>
      <c r="DF29" s="668"/>
      <c r="DG29" s="668"/>
      <c r="DH29" s="668"/>
      <c r="DI29" s="668"/>
      <c r="DJ29" s="668"/>
      <c r="DK29" s="669"/>
      <c r="DL29" s="664">
        <v>573075</v>
      </c>
      <c r="DM29" s="668"/>
      <c r="DN29" s="668"/>
      <c r="DO29" s="668"/>
      <c r="DP29" s="668"/>
      <c r="DQ29" s="668"/>
      <c r="DR29" s="668"/>
      <c r="DS29" s="668"/>
      <c r="DT29" s="668"/>
      <c r="DU29" s="668"/>
      <c r="DV29" s="669"/>
      <c r="DW29" s="661">
        <v>15.5</v>
      </c>
      <c r="DX29" s="670"/>
      <c r="DY29" s="670"/>
      <c r="DZ29" s="670"/>
      <c r="EA29" s="670"/>
      <c r="EB29" s="670"/>
      <c r="EC29" s="689"/>
    </row>
    <row r="30" spans="2:133" ht="11.25" customHeight="1" x14ac:dyDescent="0.15">
      <c r="B30" s="655" t="s">
        <v>302</v>
      </c>
      <c r="C30" s="656"/>
      <c r="D30" s="656"/>
      <c r="E30" s="656"/>
      <c r="F30" s="656"/>
      <c r="G30" s="656"/>
      <c r="H30" s="656"/>
      <c r="I30" s="656"/>
      <c r="J30" s="656"/>
      <c r="K30" s="656"/>
      <c r="L30" s="656"/>
      <c r="M30" s="656"/>
      <c r="N30" s="656"/>
      <c r="O30" s="656"/>
      <c r="P30" s="656"/>
      <c r="Q30" s="657"/>
      <c r="R30" s="658">
        <v>54349</v>
      </c>
      <c r="S30" s="659"/>
      <c r="T30" s="659"/>
      <c r="U30" s="659"/>
      <c r="V30" s="659"/>
      <c r="W30" s="659"/>
      <c r="X30" s="659"/>
      <c r="Y30" s="660"/>
      <c r="Z30" s="684">
        <v>1</v>
      </c>
      <c r="AA30" s="684"/>
      <c r="AB30" s="684"/>
      <c r="AC30" s="684"/>
      <c r="AD30" s="685">
        <v>4033</v>
      </c>
      <c r="AE30" s="685"/>
      <c r="AF30" s="685"/>
      <c r="AG30" s="685"/>
      <c r="AH30" s="685"/>
      <c r="AI30" s="685"/>
      <c r="AJ30" s="685"/>
      <c r="AK30" s="685"/>
      <c r="AL30" s="661">
        <v>0.1</v>
      </c>
      <c r="AM30" s="662"/>
      <c r="AN30" s="662"/>
      <c r="AO30" s="686"/>
      <c r="AP30" s="711" t="s">
        <v>220</v>
      </c>
      <c r="AQ30" s="712"/>
      <c r="AR30" s="712"/>
      <c r="AS30" s="712"/>
      <c r="AT30" s="712"/>
      <c r="AU30" s="712"/>
      <c r="AV30" s="712"/>
      <c r="AW30" s="712"/>
      <c r="AX30" s="712"/>
      <c r="AY30" s="712"/>
      <c r="AZ30" s="712"/>
      <c r="BA30" s="712"/>
      <c r="BB30" s="712"/>
      <c r="BC30" s="712"/>
      <c r="BD30" s="712"/>
      <c r="BE30" s="712"/>
      <c r="BF30" s="713"/>
      <c r="BG30" s="711" t="s">
        <v>303</v>
      </c>
      <c r="BH30" s="728"/>
      <c r="BI30" s="728"/>
      <c r="BJ30" s="728"/>
      <c r="BK30" s="728"/>
      <c r="BL30" s="728"/>
      <c r="BM30" s="728"/>
      <c r="BN30" s="728"/>
      <c r="BO30" s="728"/>
      <c r="BP30" s="728"/>
      <c r="BQ30" s="729"/>
      <c r="BR30" s="711" t="s">
        <v>304</v>
      </c>
      <c r="BS30" s="728"/>
      <c r="BT30" s="728"/>
      <c r="BU30" s="728"/>
      <c r="BV30" s="728"/>
      <c r="BW30" s="728"/>
      <c r="BX30" s="728"/>
      <c r="BY30" s="728"/>
      <c r="BZ30" s="728"/>
      <c r="CA30" s="728"/>
      <c r="CB30" s="729"/>
      <c r="CD30" s="680"/>
      <c r="CE30" s="681"/>
      <c r="CF30" s="655" t="s">
        <v>305</v>
      </c>
      <c r="CG30" s="656"/>
      <c r="CH30" s="656"/>
      <c r="CI30" s="656"/>
      <c r="CJ30" s="656"/>
      <c r="CK30" s="656"/>
      <c r="CL30" s="656"/>
      <c r="CM30" s="656"/>
      <c r="CN30" s="656"/>
      <c r="CO30" s="656"/>
      <c r="CP30" s="656"/>
      <c r="CQ30" s="657"/>
      <c r="CR30" s="658">
        <v>560840</v>
      </c>
      <c r="CS30" s="659"/>
      <c r="CT30" s="659"/>
      <c r="CU30" s="659"/>
      <c r="CV30" s="659"/>
      <c r="CW30" s="659"/>
      <c r="CX30" s="659"/>
      <c r="CY30" s="660"/>
      <c r="CZ30" s="661">
        <v>10.4</v>
      </c>
      <c r="DA30" s="670"/>
      <c r="DB30" s="670"/>
      <c r="DC30" s="671"/>
      <c r="DD30" s="664">
        <v>560840</v>
      </c>
      <c r="DE30" s="659"/>
      <c r="DF30" s="659"/>
      <c r="DG30" s="659"/>
      <c r="DH30" s="659"/>
      <c r="DI30" s="659"/>
      <c r="DJ30" s="659"/>
      <c r="DK30" s="660"/>
      <c r="DL30" s="664">
        <v>560840</v>
      </c>
      <c r="DM30" s="659"/>
      <c r="DN30" s="659"/>
      <c r="DO30" s="659"/>
      <c r="DP30" s="659"/>
      <c r="DQ30" s="659"/>
      <c r="DR30" s="659"/>
      <c r="DS30" s="659"/>
      <c r="DT30" s="659"/>
      <c r="DU30" s="659"/>
      <c r="DV30" s="660"/>
      <c r="DW30" s="661">
        <v>15.2</v>
      </c>
      <c r="DX30" s="670"/>
      <c r="DY30" s="670"/>
      <c r="DZ30" s="670"/>
      <c r="EA30" s="670"/>
      <c r="EB30" s="670"/>
      <c r="EC30" s="689"/>
    </row>
    <row r="31" spans="2:133" ht="11.25" customHeight="1" x14ac:dyDescent="0.15">
      <c r="B31" s="655" t="s">
        <v>306</v>
      </c>
      <c r="C31" s="656"/>
      <c r="D31" s="656"/>
      <c r="E31" s="656"/>
      <c r="F31" s="656"/>
      <c r="G31" s="656"/>
      <c r="H31" s="656"/>
      <c r="I31" s="656"/>
      <c r="J31" s="656"/>
      <c r="K31" s="656"/>
      <c r="L31" s="656"/>
      <c r="M31" s="656"/>
      <c r="N31" s="656"/>
      <c r="O31" s="656"/>
      <c r="P31" s="656"/>
      <c r="Q31" s="657"/>
      <c r="R31" s="658">
        <v>16146</v>
      </c>
      <c r="S31" s="659"/>
      <c r="T31" s="659"/>
      <c r="U31" s="659"/>
      <c r="V31" s="659"/>
      <c r="W31" s="659"/>
      <c r="X31" s="659"/>
      <c r="Y31" s="660"/>
      <c r="Z31" s="684">
        <v>0.3</v>
      </c>
      <c r="AA31" s="684"/>
      <c r="AB31" s="684"/>
      <c r="AC31" s="684"/>
      <c r="AD31" s="685" t="s">
        <v>127</v>
      </c>
      <c r="AE31" s="685"/>
      <c r="AF31" s="685"/>
      <c r="AG31" s="685"/>
      <c r="AH31" s="685"/>
      <c r="AI31" s="685"/>
      <c r="AJ31" s="685"/>
      <c r="AK31" s="685"/>
      <c r="AL31" s="661" t="s">
        <v>127</v>
      </c>
      <c r="AM31" s="662"/>
      <c r="AN31" s="662"/>
      <c r="AO31" s="686"/>
      <c r="AP31" s="722" t="s">
        <v>307</v>
      </c>
      <c r="AQ31" s="723"/>
      <c r="AR31" s="723"/>
      <c r="AS31" s="723"/>
      <c r="AT31" s="724" t="s">
        <v>308</v>
      </c>
      <c r="AU31" s="356"/>
      <c r="AV31" s="356"/>
      <c r="AW31" s="356"/>
      <c r="AX31" s="708" t="s">
        <v>185</v>
      </c>
      <c r="AY31" s="709"/>
      <c r="AZ31" s="709"/>
      <c r="BA31" s="709"/>
      <c r="BB31" s="709"/>
      <c r="BC31" s="709"/>
      <c r="BD31" s="709"/>
      <c r="BE31" s="709"/>
      <c r="BF31" s="710"/>
      <c r="BG31" s="718">
        <v>99.2</v>
      </c>
      <c r="BH31" s="719"/>
      <c r="BI31" s="719"/>
      <c r="BJ31" s="719"/>
      <c r="BK31" s="719"/>
      <c r="BL31" s="719"/>
      <c r="BM31" s="720">
        <v>97.2</v>
      </c>
      <c r="BN31" s="719"/>
      <c r="BO31" s="719"/>
      <c r="BP31" s="719"/>
      <c r="BQ31" s="721"/>
      <c r="BR31" s="718">
        <v>99.1</v>
      </c>
      <c r="BS31" s="719"/>
      <c r="BT31" s="719"/>
      <c r="BU31" s="719"/>
      <c r="BV31" s="719"/>
      <c r="BW31" s="719"/>
      <c r="BX31" s="720">
        <v>97.3</v>
      </c>
      <c r="BY31" s="719"/>
      <c r="BZ31" s="719"/>
      <c r="CA31" s="719"/>
      <c r="CB31" s="721"/>
      <c r="CD31" s="680"/>
      <c r="CE31" s="681"/>
      <c r="CF31" s="655" t="s">
        <v>309</v>
      </c>
      <c r="CG31" s="656"/>
      <c r="CH31" s="656"/>
      <c r="CI31" s="656"/>
      <c r="CJ31" s="656"/>
      <c r="CK31" s="656"/>
      <c r="CL31" s="656"/>
      <c r="CM31" s="656"/>
      <c r="CN31" s="656"/>
      <c r="CO31" s="656"/>
      <c r="CP31" s="656"/>
      <c r="CQ31" s="657"/>
      <c r="CR31" s="658">
        <v>12235</v>
      </c>
      <c r="CS31" s="668"/>
      <c r="CT31" s="668"/>
      <c r="CU31" s="668"/>
      <c r="CV31" s="668"/>
      <c r="CW31" s="668"/>
      <c r="CX31" s="668"/>
      <c r="CY31" s="669"/>
      <c r="CZ31" s="661">
        <v>0.2</v>
      </c>
      <c r="DA31" s="670"/>
      <c r="DB31" s="670"/>
      <c r="DC31" s="671"/>
      <c r="DD31" s="664">
        <v>12235</v>
      </c>
      <c r="DE31" s="668"/>
      <c r="DF31" s="668"/>
      <c r="DG31" s="668"/>
      <c r="DH31" s="668"/>
      <c r="DI31" s="668"/>
      <c r="DJ31" s="668"/>
      <c r="DK31" s="669"/>
      <c r="DL31" s="664">
        <v>12235</v>
      </c>
      <c r="DM31" s="668"/>
      <c r="DN31" s="668"/>
      <c r="DO31" s="668"/>
      <c r="DP31" s="668"/>
      <c r="DQ31" s="668"/>
      <c r="DR31" s="668"/>
      <c r="DS31" s="668"/>
      <c r="DT31" s="668"/>
      <c r="DU31" s="668"/>
      <c r="DV31" s="669"/>
      <c r="DW31" s="661">
        <v>0.3</v>
      </c>
      <c r="DX31" s="670"/>
      <c r="DY31" s="670"/>
      <c r="DZ31" s="670"/>
      <c r="EA31" s="670"/>
      <c r="EB31" s="670"/>
      <c r="EC31" s="689"/>
    </row>
    <row r="32" spans="2:133" ht="11.25" customHeight="1" x14ac:dyDescent="0.15">
      <c r="B32" s="655" t="s">
        <v>310</v>
      </c>
      <c r="C32" s="656"/>
      <c r="D32" s="656"/>
      <c r="E32" s="656"/>
      <c r="F32" s="656"/>
      <c r="G32" s="656"/>
      <c r="H32" s="656"/>
      <c r="I32" s="656"/>
      <c r="J32" s="656"/>
      <c r="K32" s="656"/>
      <c r="L32" s="656"/>
      <c r="M32" s="656"/>
      <c r="N32" s="656"/>
      <c r="O32" s="656"/>
      <c r="P32" s="656"/>
      <c r="Q32" s="657"/>
      <c r="R32" s="658">
        <v>761114</v>
      </c>
      <c r="S32" s="659"/>
      <c r="T32" s="659"/>
      <c r="U32" s="659"/>
      <c r="V32" s="659"/>
      <c r="W32" s="659"/>
      <c r="X32" s="659"/>
      <c r="Y32" s="660"/>
      <c r="Z32" s="684">
        <v>13.8</v>
      </c>
      <c r="AA32" s="684"/>
      <c r="AB32" s="684"/>
      <c r="AC32" s="684"/>
      <c r="AD32" s="685" t="s">
        <v>127</v>
      </c>
      <c r="AE32" s="685"/>
      <c r="AF32" s="685"/>
      <c r="AG32" s="685"/>
      <c r="AH32" s="685"/>
      <c r="AI32" s="685"/>
      <c r="AJ32" s="685"/>
      <c r="AK32" s="685"/>
      <c r="AL32" s="661" t="s">
        <v>127</v>
      </c>
      <c r="AM32" s="662"/>
      <c r="AN32" s="662"/>
      <c r="AO32" s="686"/>
      <c r="AP32" s="695"/>
      <c r="AQ32" s="696"/>
      <c r="AR32" s="696"/>
      <c r="AS32" s="696"/>
      <c r="AT32" s="725"/>
      <c r="AU32" s="211" t="s">
        <v>311</v>
      </c>
      <c r="AX32" s="655" t="s">
        <v>312</v>
      </c>
      <c r="AY32" s="656"/>
      <c r="AZ32" s="656"/>
      <c r="BA32" s="656"/>
      <c r="BB32" s="656"/>
      <c r="BC32" s="656"/>
      <c r="BD32" s="656"/>
      <c r="BE32" s="656"/>
      <c r="BF32" s="657"/>
      <c r="BG32" s="727">
        <v>99.2</v>
      </c>
      <c r="BH32" s="668"/>
      <c r="BI32" s="668"/>
      <c r="BJ32" s="668"/>
      <c r="BK32" s="668"/>
      <c r="BL32" s="668"/>
      <c r="BM32" s="662">
        <v>97.7</v>
      </c>
      <c r="BN32" s="668"/>
      <c r="BO32" s="668"/>
      <c r="BP32" s="668"/>
      <c r="BQ32" s="693"/>
      <c r="BR32" s="727">
        <v>99.2</v>
      </c>
      <c r="BS32" s="668"/>
      <c r="BT32" s="668"/>
      <c r="BU32" s="668"/>
      <c r="BV32" s="668"/>
      <c r="BW32" s="668"/>
      <c r="BX32" s="662">
        <v>97.8</v>
      </c>
      <c r="BY32" s="668"/>
      <c r="BZ32" s="668"/>
      <c r="CA32" s="668"/>
      <c r="CB32" s="693"/>
      <c r="CD32" s="682"/>
      <c r="CE32" s="683"/>
      <c r="CF32" s="655" t="s">
        <v>313</v>
      </c>
      <c r="CG32" s="656"/>
      <c r="CH32" s="656"/>
      <c r="CI32" s="656"/>
      <c r="CJ32" s="656"/>
      <c r="CK32" s="656"/>
      <c r="CL32" s="656"/>
      <c r="CM32" s="656"/>
      <c r="CN32" s="656"/>
      <c r="CO32" s="656"/>
      <c r="CP32" s="656"/>
      <c r="CQ32" s="657"/>
      <c r="CR32" s="658" t="s">
        <v>127</v>
      </c>
      <c r="CS32" s="659"/>
      <c r="CT32" s="659"/>
      <c r="CU32" s="659"/>
      <c r="CV32" s="659"/>
      <c r="CW32" s="659"/>
      <c r="CX32" s="659"/>
      <c r="CY32" s="660"/>
      <c r="CZ32" s="661" t="s">
        <v>127</v>
      </c>
      <c r="DA32" s="670"/>
      <c r="DB32" s="670"/>
      <c r="DC32" s="671"/>
      <c r="DD32" s="664" t="s">
        <v>127</v>
      </c>
      <c r="DE32" s="659"/>
      <c r="DF32" s="659"/>
      <c r="DG32" s="659"/>
      <c r="DH32" s="659"/>
      <c r="DI32" s="659"/>
      <c r="DJ32" s="659"/>
      <c r="DK32" s="660"/>
      <c r="DL32" s="664" t="s">
        <v>127</v>
      </c>
      <c r="DM32" s="659"/>
      <c r="DN32" s="659"/>
      <c r="DO32" s="659"/>
      <c r="DP32" s="659"/>
      <c r="DQ32" s="659"/>
      <c r="DR32" s="659"/>
      <c r="DS32" s="659"/>
      <c r="DT32" s="659"/>
      <c r="DU32" s="659"/>
      <c r="DV32" s="660"/>
      <c r="DW32" s="661" t="s">
        <v>127</v>
      </c>
      <c r="DX32" s="670"/>
      <c r="DY32" s="670"/>
      <c r="DZ32" s="670"/>
      <c r="EA32" s="670"/>
      <c r="EB32" s="670"/>
      <c r="EC32" s="689"/>
    </row>
    <row r="33" spans="2:133" ht="11.25" customHeight="1" x14ac:dyDescent="0.15">
      <c r="B33" s="715" t="s">
        <v>314</v>
      </c>
      <c r="C33" s="716"/>
      <c r="D33" s="716"/>
      <c r="E33" s="716"/>
      <c r="F33" s="716"/>
      <c r="G33" s="716"/>
      <c r="H33" s="716"/>
      <c r="I33" s="716"/>
      <c r="J33" s="716"/>
      <c r="K33" s="716"/>
      <c r="L33" s="716"/>
      <c r="M33" s="716"/>
      <c r="N33" s="716"/>
      <c r="O33" s="716"/>
      <c r="P33" s="716"/>
      <c r="Q33" s="717"/>
      <c r="R33" s="658" t="s">
        <v>127</v>
      </c>
      <c r="S33" s="659"/>
      <c r="T33" s="659"/>
      <c r="U33" s="659"/>
      <c r="V33" s="659"/>
      <c r="W33" s="659"/>
      <c r="X33" s="659"/>
      <c r="Y33" s="660"/>
      <c r="Z33" s="684" t="s">
        <v>127</v>
      </c>
      <c r="AA33" s="684"/>
      <c r="AB33" s="684"/>
      <c r="AC33" s="684"/>
      <c r="AD33" s="685" t="s">
        <v>127</v>
      </c>
      <c r="AE33" s="685"/>
      <c r="AF33" s="685"/>
      <c r="AG33" s="685"/>
      <c r="AH33" s="685"/>
      <c r="AI33" s="685"/>
      <c r="AJ33" s="685"/>
      <c r="AK33" s="685"/>
      <c r="AL33" s="661" t="s">
        <v>127</v>
      </c>
      <c r="AM33" s="662"/>
      <c r="AN33" s="662"/>
      <c r="AO33" s="686"/>
      <c r="AP33" s="697"/>
      <c r="AQ33" s="698"/>
      <c r="AR33" s="698"/>
      <c r="AS33" s="698"/>
      <c r="AT33" s="726"/>
      <c r="AU33" s="355"/>
      <c r="AV33" s="355"/>
      <c r="AW33" s="355"/>
      <c r="AX33" s="635" t="s">
        <v>315</v>
      </c>
      <c r="AY33" s="636"/>
      <c r="AZ33" s="636"/>
      <c r="BA33" s="636"/>
      <c r="BB33" s="636"/>
      <c r="BC33" s="636"/>
      <c r="BD33" s="636"/>
      <c r="BE33" s="636"/>
      <c r="BF33" s="637"/>
      <c r="BG33" s="714">
        <v>99</v>
      </c>
      <c r="BH33" s="639"/>
      <c r="BI33" s="639"/>
      <c r="BJ33" s="639"/>
      <c r="BK33" s="639"/>
      <c r="BL33" s="639"/>
      <c r="BM33" s="676">
        <v>96.3</v>
      </c>
      <c r="BN33" s="639"/>
      <c r="BO33" s="639"/>
      <c r="BP33" s="639"/>
      <c r="BQ33" s="687"/>
      <c r="BR33" s="714">
        <v>99</v>
      </c>
      <c r="BS33" s="639"/>
      <c r="BT33" s="639"/>
      <c r="BU33" s="639"/>
      <c r="BV33" s="639"/>
      <c r="BW33" s="639"/>
      <c r="BX33" s="676">
        <v>96.3</v>
      </c>
      <c r="BY33" s="639"/>
      <c r="BZ33" s="639"/>
      <c r="CA33" s="639"/>
      <c r="CB33" s="687"/>
      <c r="CD33" s="655" t="s">
        <v>316</v>
      </c>
      <c r="CE33" s="656"/>
      <c r="CF33" s="656"/>
      <c r="CG33" s="656"/>
      <c r="CH33" s="656"/>
      <c r="CI33" s="656"/>
      <c r="CJ33" s="656"/>
      <c r="CK33" s="656"/>
      <c r="CL33" s="656"/>
      <c r="CM33" s="656"/>
      <c r="CN33" s="656"/>
      <c r="CO33" s="656"/>
      <c r="CP33" s="656"/>
      <c r="CQ33" s="657"/>
      <c r="CR33" s="658">
        <v>2705554</v>
      </c>
      <c r="CS33" s="668"/>
      <c r="CT33" s="668"/>
      <c r="CU33" s="668"/>
      <c r="CV33" s="668"/>
      <c r="CW33" s="668"/>
      <c r="CX33" s="668"/>
      <c r="CY33" s="669"/>
      <c r="CZ33" s="661">
        <v>50</v>
      </c>
      <c r="DA33" s="670"/>
      <c r="DB33" s="670"/>
      <c r="DC33" s="671"/>
      <c r="DD33" s="664">
        <v>2206311</v>
      </c>
      <c r="DE33" s="668"/>
      <c r="DF33" s="668"/>
      <c r="DG33" s="668"/>
      <c r="DH33" s="668"/>
      <c r="DI33" s="668"/>
      <c r="DJ33" s="668"/>
      <c r="DK33" s="669"/>
      <c r="DL33" s="664">
        <v>1458721</v>
      </c>
      <c r="DM33" s="668"/>
      <c r="DN33" s="668"/>
      <c r="DO33" s="668"/>
      <c r="DP33" s="668"/>
      <c r="DQ33" s="668"/>
      <c r="DR33" s="668"/>
      <c r="DS33" s="668"/>
      <c r="DT33" s="668"/>
      <c r="DU33" s="668"/>
      <c r="DV33" s="669"/>
      <c r="DW33" s="661">
        <v>39.5</v>
      </c>
      <c r="DX33" s="670"/>
      <c r="DY33" s="670"/>
      <c r="DZ33" s="670"/>
      <c r="EA33" s="670"/>
      <c r="EB33" s="670"/>
      <c r="EC33" s="689"/>
    </row>
    <row r="34" spans="2:133" ht="11.25" customHeight="1" x14ac:dyDescent="0.15">
      <c r="B34" s="655" t="s">
        <v>317</v>
      </c>
      <c r="C34" s="656"/>
      <c r="D34" s="656"/>
      <c r="E34" s="656"/>
      <c r="F34" s="656"/>
      <c r="G34" s="656"/>
      <c r="H34" s="656"/>
      <c r="I34" s="656"/>
      <c r="J34" s="656"/>
      <c r="K34" s="656"/>
      <c r="L34" s="656"/>
      <c r="M34" s="656"/>
      <c r="N34" s="656"/>
      <c r="O34" s="656"/>
      <c r="P34" s="656"/>
      <c r="Q34" s="657"/>
      <c r="R34" s="658">
        <v>311804</v>
      </c>
      <c r="S34" s="659"/>
      <c r="T34" s="659"/>
      <c r="U34" s="659"/>
      <c r="V34" s="659"/>
      <c r="W34" s="659"/>
      <c r="X34" s="659"/>
      <c r="Y34" s="660"/>
      <c r="Z34" s="684">
        <v>5.7</v>
      </c>
      <c r="AA34" s="684"/>
      <c r="AB34" s="684"/>
      <c r="AC34" s="684"/>
      <c r="AD34" s="685" t="s">
        <v>127</v>
      </c>
      <c r="AE34" s="685"/>
      <c r="AF34" s="685"/>
      <c r="AG34" s="685"/>
      <c r="AH34" s="685"/>
      <c r="AI34" s="685"/>
      <c r="AJ34" s="685"/>
      <c r="AK34" s="685"/>
      <c r="AL34" s="661" t="s">
        <v>127</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318</v>
      </c>
      <c r="CE34" s="656"/>
      <c r="CF34" s="656"/>
      <c r="CG34" s="656"/>
      <c r="CH34" s="656"/>
      <c r="CI34" s="656"/>
      <c r="CJ34" s="656"/>
      <c r="CK34" s="656"/>
      <c r="CL34" s="656"/>
      <c r="CM34" s="656"/>
      <c r="CN34" s="656"/>
      <c r="CO34" s="656"/>
      <c r="CP34" s="656"/>
      <c r="CQ34" s="657"/>
      <c r="CR34" s="658">
        <v>661345</v>
      </c>
      <c r="CS34" s="659"/>
      <c r="CT34" s="659"/>
      <c r="CU34" s="659"/>
      <c r="CV34" s="659"/>
      <c r="CW34" s="659"/>
      <c r="CX34" s="659"/>
      <c r="CY34" s="660"/>
      <c r="CZ34" s="661">
        <v>12.2</v>
      </c>
      <c r="DA34" s="670"/>
      <c r="DB34" s="670"/>
      <c r="DC34" s="671"/>
      <c r="DD34" s="664">
        <v>483291</v>
      </c>
      <c r="DE34" s="659"/>
      <c r="DF34" s="659"/>
      <c r="DG34" s="659"/>
      <c r="DH34" s="659"/>
      <c r="DI34" s="659"/>
      <c r="DJ34" s="659"/>
      <c r="DK34" s="660"/>
      <c r="DL34" s="664">
        <v>358736</v>
      </c>
      <c r="DM34" s="659"/>
      <c r="DN34" s="659"/>
      <c r="DO34" s="659"/>
      <c r="DP34" s="659"/>
      <c r="DQ34" s="659"/>
      <c r="DR34" s="659"/>
      <c r="DS34" s="659"/>
      <c r="DT34" s="659"/>
      <c r="DU34" s="659"/>
      <c r="DV34" s="660"/>
      <c r="DW34" s="661">
        <v>9.6999999999999993</v>
      </c>
      <c r="DX34" s="670"/>
      <c r="DY34" s="670"/>
      <c r="DZ34" s="670"/>
      <c r="EA34" s="670"/>
      <c r="EB34" s="670"/>
      <c r="EC34" s="689"/>
    </row>
    <row r="35" spans="2:133" ht="11.25" customHeight="1" x14ac:dyDescent="0.15">
      <c r="B35" s="655" t="s">
        <v>319</v>
      </c>
      <c r="C35" s="656"/>
      <c r="D35" s="656"/>
      <c r="E35" s="656"/>
      <c r="F35" s="656"/>
      <c r="G35" s="656"/>
      <c r="H35" s="656"/>
      <c r="I35" s="656"/>
      <c r="J35" s="656"/>
      <c r="K35" s="656"/>
      <c r="L35" s="656"/>
      <c r="M35" s="656"/>
      <c r="N35" s="656"/>
      <c r="O35" s="656"/>
      <c r="P35" s="656"/>
      <c r="Q35" s="657"/>
      <c r="R35" s="658">
        <v>21550</v>
      </c>
      <c r="S35" s="659"/>
      <c r="T35" s="659"/>
      <c r="U35" s="659"/>
      <c r="V35" s="659"/>
      <c r="W35" s="659"/>
      <c r="X35" s="659"/>
      <c r="Y35" s="660"/>
      <c r="Z35" s="684">
        <v>0.4</v>
      </c>
      <c r="AA35" s="684"/>
      <c r="AB35" s="684"/>
      <c r="AC35" s="684"/>
      <c r="AD35" s="685">
        <v>6884</v>
      </c>
      <c r="AE35" s="685"/>
      <c r="AF35" s="685"/>
      <c r="AG35" s="685"/>
      <c r="AH35" s="685"/>
      <c r="AI35" s="685"/>
      <c r="AJ35" s="685"/>
      <c r="AK35" s="685"/>
      <c r="AL35" s="661">
        <v>0.2</v>
      </c>
      <c r="AM35" s="662"/>
      <c r="AN35" s="662"/>
      <c r="AO35" s="686"/>
      <c r="AP35" s="216"/>
      <c r="AQ35" s="711" t="s">
        <v>320</v>
      </c>
      <c r="AR35" s="712"/>
      <c r="AS35" s="712"/>
      <c r="AT35" s="712"/>
      <c r="AU35" s="712"/>
      <c r="AV35" s="712"/>
      <c r="AW35" s="712"/>
      <c r="AX35" s="712"/>
      <c r="AY35" s="712"/>
      <c r="AZ35" s="712"/>
      <c r="BA35" s="712"/>
      <c r="BB35" s="712"/>
      <c r="BC35" s="712"/>
      <c r="BD35" s="712"/>
      <c r="BE35" s="712"/>
      <c r="BF35" s="713"/>
      <c r="BG35" s="711" t="s">
        <v>321</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322</v>
      </c>
      <c r="CE35" s="656"/>
      <c r="CF35" s="656"/>
      <c r="CG35" s="656"/>
      <c r="CH35" s="656"/>
      <c r="CI35" s="656"/>
      <c r="CJ35" s="656"/>
      <c r="CK35" s="656"/>
      <c r="CL35" s="656"/>
      <c r="CM35" s="656"/>
      <c r="CN35" s="656"/>
      <c r="CO35" s="656"/>
      <c r="CP35" s="656"/>
      <c r="CQ35" s="657"/>
      <c r="CR35" s="658">
        <v>30502</v>
      </c>
      <c r="CS35" s="668"/>
      <c r="CT35" s="668"/>
      <c r="CU35" s="668"/>
      <c r="CV35" s="668"/>
      <c r="CW35" s="668"/>
      <c r="CX35" s="668"/>
      <c r="CY35" s="669"/>
      <c r="CZ35" s="661">
        <v>0.6</v>
      </c>
      <c r="DA35" s="670"/>
      <c r="DB35" s="670"/>
      <c r="DC35" s="671"/>
      <c r="DD35" s="664">
        <v>29236</v>
      </c>
      <c r="DE35" s="668"/>
      <c r="DF35" s="668"/>
      <c r="DG35" s="668"/>
      <c r="DH35" s="668"/>
      <c r="DI35" s="668"/>
      <c r="DJ35" s="668"/>
      <c r="DK35" s="669"/>
      <c r="DL35" s="664">
        <v>25065</v>
      </c>
      <c r="DM35" s="668"/>
      <c r="DN35" s="668"/>
      <c r="DO35" s="668"/>
      <c r="DP35" s="668"/>
      <c r="DQ35" s="668"/>
      <c r="DR35" s="668"/>
      <c r="DS35" s="668"/>
      <c r="DT35" s="668"/>
      <c r="DU35" s="668"/>
      <c r="DV35" s="669"/>
      <c r="DW35" s="661">
        <v>0.7</v>
      </c>
      <c r="DX35" s="670"/>
      <c r="DY35" s="670"/>
      <c r="DZ35" s="670"/>
      <c r="EA35" s="670"/>
      <c r="EB35" s="670"/>
      <c r="EC35" s="689"/>
    </row>
    <row r="36" spans="2:133" ht="11.25" customHeight="1" x14ac:dyDescent="0.15">
      <c r="B36" s="655" t="s">
        <v>323</v>
      </c>
      <c r="C36" s="656"/>
      <c r="D36" s="656"/>
      <c r="E36" s="656"/>
      <c r="F36" s="656"/>
      <c r="G36" s="656"/>
      <c r="H36" s="656"/>
      <c r="I36" s="656"/>
      <c r="J36" s="656"/>
      <c r="K36" s="656"/>
      <c r="L36" s="656"/>
      <c r="M36" s="656"/>
      <c r="N36" s="656"/>
      <c r="O36" s="656"/>
      <c r="P36" s="656"/>
      <c r="Q36" s="657"/>
      <c r="R36" s="658">
        <v>115785</v>
      </c>
      <c r="S36" s="659"/>
      <c r="T36" s="659"/>
      <c r="U36" s="659"/>
      <c r="V36" s="659"/>
      <c r="W36" s="659"/>
      <c r="X36" s="659"/>
      <c r="Y36" s="660"/>
      <c r="Z36" s="684">
        <v>2.1</v>
      </c>
      <c r="AA36" s="684"/>
      <c r="AB36" s="684"/>
      <c r="AC36" s="684"/>
      <c r="AD36" s="685" t="s">
        <v>127</v>
      </c>
      <c r="AE36" s="685"/>
      <c r="AF36" s="685"/>
      <c r="AG36" s="685"/>
      <c r="AH36" s="685"/>
      <c r="AI36" s="685"/>
      <c r="AJ36" s="685"/>
      <c r="AK36" s="685"/>
      <c r="AL36" s="661" t="s">
        <v>127</v>
      </c>
      <c r="AM36" s="662"/>
      <c r="AN36" s="662"/>
      <c r="AO36" s="686"/>
      <c r="AP36" s="216"/>
      <c r="AQ36" s="702" t="s">
        <v>324</v>
      </c>
      <c r="AR36" s="703"/>
      <c r="AS36" s="703"/>
      <c r="AT36" s="703"/>
      <c r="AU36" s="703"/>
      <c r="AV36" s="703"/>
      <c r="AW36" s="703"/>
      <c r="AX36" s="703"/>
      <c r="AY36" s="704"/>
      <c r="AZ36" s="705">
        <v>694089</v>
      </c>
      <c r="BA36" s="706"/>
      <c r="BB36" s="706"/>
      <c r="BC36" s="706"/>
      <c r="BD36" s="706"/>
      <c r="BE36" s="706"/>
      <c r="BF36" s="707"/>
      <c r="BG36" s="708" t="s">
        <v>325</v>
      </c>
      <c r="BH36" s="709"/>
      <c r="BI36" s="709"/>
      <c r="BJ36" s="709"/>
      <c r="BK36" s="709"/>
      <c r="BL36" s="709"/>
      <c r="BM36" s="709"/>
      <c r="BN36" s="709"/>
      <c r="BO36" s="709"/>
      <c r="BP36" s="709"/>
      <c r="BQ36" s="709"/>
      <c r="BR36" s="709"/>
      <c r="BS36" s="709"/>
      <c r="BT36" s="709"/>
      <c r="BU36" s="710"/>
      <c r="BV36" s="705">
        <v>11121</v>
      </c>
      <c r="BW36" s="706"/>
      <c r="BX36" s="706"/>
      <c r="BY36" s="706"/>
      <c r="BZ36" s="706"/>
      <c r="CA36" s="706"/>
      <c r="CB36" s="707"/>
      <c r="CD36" s="655" t="s">
        <v>326</v>
      </c>
      <c r="CE36" s="656"/>
      <c r="CF36" s="656"/>
      <c r="CG36" s="656"/>
      <c r="CH36" s="656"/>
      <c r="CI36" s="656"/>
      <c r="CJ36" s="656"/>
      <c r="CK36" s="656"/>
      <c r="CL36" s="656"/>
      <c r="CM36" s="656"/>
      <c r="CN36" s="656"/>
      <c r="CO36" s="656"/>
      <c r="CP36" s="656"/>
      <c r="CQ36" s="657"/>
      <c r="CR36" s="658">
        <v>955965</v>
      </c>
      <c r="CS36" s="659"/>
      <c r="CT36" s="659"/>
      <c r="CU36" s="659"/>
      <c r="CV36" s="659"/>
      <c r="CW36" s="659"/>
      <c r="CX36" s="659"/>
      <c r="CY36" s="660"/>
      <c r="CZ36" s="661">
        <v>17.7</v>
      </c>
      <c r="DA36" s="670"/>
      <c r="DB36" s="670"/>
      <c r="DC36" s="671"/>
      <c r="DD36" s="664">
        <v>852896</v>
      </c>
      <c r="DE36" s="659"/>
      <c r="DF36" s="659"/>
      <c r="DG36" s="659"/>
      <c r="DH36" s="659"/>
      <c r="DI36" s="659"/>
      <c r="DJ36" s="659"/>
      <c r="DK36" s="660"/>
      <c r="DL36" s="664">
        <v>714778</v>
      </c>
      <c r="DM36" s="659"/>
      <c r="DN36" s="659"/>
      <c r="DO36" s="659"/>
      <c r="DP36" s="659"/>
      <c r="DQ36" s="659"/>
      <c r="DR36" s="659"/>
      <c r="DS36" s="659"/>
      <c r="DT36" s="659"/>
      <c r="DU36" s="659"/>
      <c r="DV36" s="660"/>
      <c r="DW36" s="661">
        <v>19.399999999999999</v>
      </c>
      <c r="DX36" s="670"/>
      <c r="DY36" s="670"/>
      <c r="DZ36" s="670"/>
      <c r="EA36" s="670"/>
      <c r="EB36" s="670"/>
      <c r="EC36" s="689"/>
    </row>
    <row r="37" spans="2:133" ht="11.25" customHeight="1" x14ac:dyDescent="0.15">
      <c r="B37" s="655" t="s">
        <v>327</v>
      </c>
      <c r="C37" s="656"/>
      <c r="D37" s="656"/>
      <c r="E37" s="656"/>
      <c r="F37" s="656"/>
      <c r="G37" s="656"/>
      <c r="H37" s="656"/>
      <c r="I37" s="656"/>
      <c r="J37" s="656"/>
      <c r="K37" s="656"/>
      <c r="L37" s="656"/>
      <c r="M37" s="656"/>
      <c r="N37" s="656"/>
      <c r="O37" s="656"/>
      <c r="P37" s="656"/>
      <c r="Q37" s="657"/>
      <c r="R37" s="658">
        <v>22952</v>
      </c>
      <c r="S37" s="659"/>
      <c r="T37" s="659"/>
      <c r="U37" s="659"/>
      <c r="V37" s="659"/>
      <c r="W37" s="659"/>
      <c r="X37" s="659"/>
      <c r="Y37" s="660"/>
      <c r="Z37" s="684">
        <v>0.4</v>
      </c>
      <c r="AA37" s="684"/>
      <c r="AB37" s="684"/>
      <c r="AC37" s="684"/>
      <c r="AD37" s="685" t="s">
        <v>127</v>
      </c>
      <c r="AE37" s="685"/>
      <c r="AF37" s="685"/>
      <c r="AG37" s="685"/>
      <c r="AH37" s="685"/>
      <c r="AI37" s="685"/>
      <c r="AJ37" s="685"/>
      <c r="AK37" s="685"/>
      <c r="AL37" s="661" t="s">
        <v>127</v>
      </c>
      <c r="AM37" s="662"/>
      <c r="AN37" s="662"/>
      <c r="AO37" s="686"/>
      <c r="AQ37" s="690" t="s">
        <v>328</v>
      </c>
      <c r="AR37" s="691"/>
      <c r="AS37" s="691"/>
      <c r="AT37" s="691"/>
      <c r="AU37" s="691"/>
      <c r="AV37" s="691"/>
      <c r="AW37" s="691"/>
      <c r="AX37" s="691"/>
      <c r="AY37" s="692"/>
      <c r="AZ37" s="658">
        <v>265000</v>
      </c>
      <c r="BA37" s="659"/>
      <c r="BB37" s="659"/>
      <c r="BC37" s="659"/>
      <c r="BD37" s="668"/>
      <c r="BE37" s="668"/>
      <c r="BF37" s="693"/>
      <c r="BG37" s="655" t="s">
        <v>329</v>
      </c>
      <c r="BH37" s="656"/>
      <c r="BI37" s="656"/>
      <c r="BJ37" s="656"/>
      <c r="BK37" s="656"/>
      <c r="BL37" s="656"/>
      <c r="BM37" s="656"/>
      <c r="BN37" s="656"/>
      <c r="BO37" s="656"/>
      <c r="BP37" s="656"/>
      <c r="BQ37" s="656"/>
      <c r="BR37" s="656"/>
      <c r="BS37" s="656"/>
      <c r="BT37" s="656"/>
      <c r="BU37" s="657"/>
      <c r="BV37" s="658">
        <v>1791</v>
      </c>
      <c r="BW37" s="659"/>
      <c r="BX37" s="659"/>
      <c r="BY37" s="659"/>
      <c r="BZ37" s="659"/>
      <c r="CA37" s="659"/>
      <c r="CB37" s="694"/>
      <c r="CD37" s="655" t="s">
        <v>330</v>
      </c>
      <c r="CE37" s="656"/>
      <c r="CF37" s="656"/>
      <c r="CG37" s="656"/>
      <c r="CH37" s="656"/>
      <c r="CI37" s="656"/>
      <c r="CJ37" s="656"/>
      <c r="CK37" s="656"/>
      <c r="CL37" s="656"/>
      <c r="CM37" s="656"/>
      <c r="CN37" s="656"/>
      <c r="CO37" s="656"/>
      <c r="CP37" s="656"/>
      <c r="CQ37" s="657"/>
      <c r="CR37" s="658">
        <v>333428</v>
      </c>
      <c r="CS37" s="668"/>
      <c r="CT37" s="668"/>
      <c r="CU37" s="668"/>
      <c r="CV37" s="668"/>
      <c r="CW37" s="668"/>
      <c r="CX37" s="668"/>
      <c r="CY37" s="669"/>
      <c r="CZ37" s="661">
        <v>6.2</v>
      </c>
      <c r="DA37" s="670"/>
      <c r="DB37" s="670"/>
      <c r="DC37" s="671"/>
      <c r="DD37" s="664">
        <v>329833</v>
      </c>
      <c r="DE37" s="668"/>
      <c r="DF37" s="668"/>
      <c r="DG37" s="668"/>
      <c r="DH37" s="668"/>
      <c r="DI37" s="668"/>
      <c r="DJ37" s="668"/>
      <c r="DK37" s="669"/>
      <c r="DL37" s="664">
        <v>327620</v>
      </c>
      <c r="DM37" s="668"/>
      <c r="DN37" s="668"/>
      <c r="DO37" s="668"/>
      <c r="DP37" s="668"/>
      <c r="DQ37" s="668"/>
      <c r="DR37" s="668"/>
      <c r="DS37" s="668"/>
      <c r="DT37" s="668"/>
      <c r="DU37" s="668"/>
      <c r="DV37" s="669"/>
      <c r="DW37" s="661">
        <v>8.9</v>
      </c>
      <c r="DX37" s="670"/>
      <c r="DY37" s="670"/>
      <c r="DZ37" s="670"/>
      <c r="EA37" s="670"/>
      <c r="EB37" s="670"/>
      <c r="EC37" s="689"/>
    </row>
    <row r="38" spans="2:133" ht="11.25" customHeight="1" x14ac:dyDescent="0.15">
      <c r="B38" s="655" t="s">
        <v>331</v>
      </c>
      <c r="C38" s="656"/>
      <c r="D38" s="656"/>
      <c r="E38" s="656"/>
      <c r="F38" s="656"/>
      <c r="G38" s="656"/>
      <c r="H38" s="656"/>
      <c r="I38" s="656"/>
      <c r="J38" s="656"/>
      <c r="K38" s="656"/>
      <c r="L38" s="656"/>
      <c r="M38" s="656"/>
      <c r="N38" s="656"/>
      <c r="O38" s="656"/>
      <c r="P38" s="656"/>
      <c r="Q38" s="657"/>
      <c r="R38" s="658">
        <v>43436</v>
      </c>
      <c r="S38" s="659"/>
      <c r="T38" s="659"/>
      <c r="U38" s="659"/>
      <c r="V38" s="659"/>
      <c r="W38" s="659"/>
      <c r="X38" s="659"/>
      <c r="Y38" s="660"/>
      <c r="Z38" s="684">
        <v>0.8</v>
      </c>
      <c r="AA38" s="684"/>
      <c r="AB38" s="684"/>
      <c r="AC38" s="684"/>
      <c r="AD38" s="685" t="s">
        <v>127</v>
      </c>
      <c r="AE38" s="685"/>
      <c r="AF38" s="685"/>
      <c r="AG38" s="685"/>
      <c r="AH38" s="685"/>
      <c r="AI38" s="685"/>
      <c r="AJ38" s="685"/>
      <c r="AK38" s="685"/>
      <c r="AL38" s="661" t="s">
        <v>127</v>
      </c>
      <c r="AM38" s="662"/>
      <c r="AN38" s="662"/>
      <c r="AO38" s="686"/>
      <c r="AQ38" s="690" t="s">
        <v>332</v>
      </c>
      <c r="AR38" s="691"/>
      <c r="AS38" s="691"/>
      <c r="AT38" s="691"/>
      <c r="AU38" s="691"/>
      <c r="AV38" s="691"/>
      <c r="AW38" s="691"/>
      <c r="AX38" s="691"/>
      <c r="AY38" s="692"/>
      <c r="AZ38" s="658">
        <v>5462</v>
      </c>
      <c r="BA38" s="659"/>
      <c r="BB38" s="659"/>
      <c r="BC38" s="659"/>
      <c r="BD38" s="668"/>
      <c r="BE38" s="668"/>
      <c r="BF38" s="693"/>
      <c r="BG38" s="655" t="s">
        <v>333</v>
      </c>
      <c r="BH38" s="656"/>
      <c r="BI38" s="656"/>
      <c r="BJ38" s="656"/>
      <c r="BK38" s="656"/>
      <c r="BL38" s="656"/>
      <c r="BM38" s="656"/>
      <c r="BN38" s="656"/>
      <c r="BO38" s="656"/>
      <c r="BP38" s="656"/>
      <c r="BQ38" s="656"/>
      <c r="BR38" s="656"/>
      <c r="BS38" s="656"/>
      <c r="BT38" s="656"/>
      <c r="BU38" s="657"/>
      <c r="BV38" s="658">
        <v>1470</v>
      </c>
      <c r="BW38" s="659"/>
      <c r="BX38" s="659"/>
      <c r="BY38" s="659"/>
      <c r="BZ38" s="659"/>
      <c r="CA38" s="659"/>
      <c r="CB38" s="694"/>
      <c r="CD38" s="655" t="s">
        <v>334</v>
      </c>
      <c r="CE38" s="656"/>
      <c r="CF38" s="656"/>
      <c r="CG38" s="656"/>
      <c r="CH38" s="656"/>
      <c r="CI38" s="656"/>
      <c r="CJ38" s="656"/>
      <c r="CK38" s="656"/>
      <c r="CL38" s="656"/>
      <c r="CM38" s="656"/>
      <c r="CN38" s="656"/>
      <c r="CO38" s="656"/>
      <c r="CP38" s="656"/>
      <c r="CQ38" s="657"/>
      <c r="CR38" s="658">
        <v>428220</v>
      </c>
      <c r="CS38" s="659"/>
      <c r="CT38" s="659"/>
      <c r="CU38" s="659"/>
      <c r="CV38" s="659"/>
      <c r="CW38" s="659"/>
      <c r="CX38" s="659"/>
      <c r="CY38" s="660"/>
      <c r="CZ38" s="661">
        <v>7.9</v>
      </c>
      <c r="DA38" s="670"/>
      <c r="DB38" s="670"/>
      <c r="DC38" s="671"/>
      <c r="DD38" s="664">
        <v>360142</v>
      </c>
      <c r="DE38" s="659"/>
      <c r="DF38" s="659"/>
      <c r="DG38" s="659"/>
      <c r="DH38" s="659"/>
      <c r="DI38" s="659"/>
      <c r="DJ38" s="659"/>
      <c r="DK38" s="660"/>
      <c r="DL38" s="664">
        <v>360142</v>
      </c>
      <c r="DM38" s="659"/>
      <c r="DN38" s="659"/>
      <c r="DO38" s="659"/>
      <c r="DP38" s="659"/>
      <c r="DQ38" s="659"/>
      <c r="DR38" s="659"/>
      <c r="DS38" s="659"/>
      <c r="DT38" s="659"/>
      <c r="DU38" s="659"/>
      <c r="DV38" s="660"/>
      <c r="DW38" s="661">
        <v>9.8000000000000007</v>
      </c>
      <c r="DX38" s="670"/>
      <c r="DY38" s="670"/>
      <c r="DZ38" s="670"/>
      <c r="EA38" s="670"/>
      <c r="EB38" s="670"/>
      <c r="EC38" s="689"/>
    </row>
    <row r="39" spans="2:133" ht="11.25" customHeight="1" x14ac:dyDescent="0.15">
      <c r="B39" s="655" t="s">
        <v>335</v>
      </c>
      <c r="C39" s="656"/>
      <c r="D39" s="656"/>
      <c r="E39" s="656"/>
      <c r="F39" s="656"/>
      <c r="G39" s="656"/>
      <c r="H39" s="656"/>
      <c r="I39" s="656"/>
      <c r="J39" s="656"/>
      <c r="K39" s="656"/>
      <c r="L39" s="656"/>
      <c r="M39" s="656"/>
      <c r="N39" s="656"/>
      <c r="O39" s="656"/>
      <c r="P39" s="656"/>
      <c r="Q39" s="657"/>
      <c r="R39" s="658">
        <v>148229</v>
      </c>
      <c r="S39" s="659"/>
      <c r="T39" s="659"/>
      <c r="U39" s="659"/>
      <c r="V39" s="659"/>
      <c r="W39" s="659"/>
      <c r="X39" s="659"/>
      <c r="Y39" s="660"/>
      <c r="Z39" s="684">
        <v>2.7</v>
      </c>
      <c r="AA39" s="684"/>
      <c r="AB39" s="684"/>
      <c r="AC39" s="684"/>
      <c r="AD39" s="685">
        <v>2749</v>
      </c>
      <c r="AE39" s="685"/>
      <c r="AF39" s="685"/>
      <c r="AG39" s="685"/>
      <c r="AH39" s="685"/>
      <c r="AI39" s="685"/>
      <c r="AJ39" s="685"/>
      <c r="AK39" s="685"/>
      <c r="AL39" s="661">
        <v>0.1</v>
      </c>
      <c r="AM39" s="662"/>
      <c r="AN39" s="662"/>
      <c r="AO39" s="686"/>
      <c r="AQ39" s="690" t="s">
        <v>336</v>
      </c>
      <c r="AR39" s="691"/>
      <c r="AS39" s="691"/>
      <c r="AT39" s="691"/>
      <c r="AU39" s="691"/>
      <c r="AV39" s="691"/>
      <c r="AW39" s="691"/>
      <c r="AX39" s="691"/>
      <c r="AY39" s="692"/>
      <c r="AZ39" s="658">
        <v>869</v>
      </c>
      <c r="BA39" s="659"/>
      <c r="BB39" s="659"/>
      <c r="BC39" s="659"/>
      <c r="BD39" s="668"/>
      <c r="BE39" s="668"/>
      <c r="BF39" s="693"/>
      <c r="BG39" s="655" t="s">
        <v>337</v>
      </c>
      <c r="BH39" s="656"/>
      <c r="BI39" s="656"/>
      <c r="BJ39" s="656"/>
      <c r="BK39" s="656"/>
      <c r="BL39" s="656"/>
      <c r="BM39" s="656"/>
      <c r="BN39" s="656"/>
      <c r="BO39" s="656"/>
      <c r="BP39" s="656"/>
      <c r="BQ39" s="656"/>
      <c r="BR39" s="656"/>
      <c r="BS39" s="656"/>
      <c r="BT39" s="656"/>
      <c r="BU39" s="657"/>
      <c r="BV39" s="658">
        <v>2203</v>
      </c>
      <c r="BW39" s="659"/>
      <c r="BX39" s="659"/>
      <c r="BY39" s="659"/>
      <c r="BZ39" s="659"/>
      <c r="CA39" s="659"/>
      <c r="CB39" s="694"/>
      <c r="CD39" s="655" t="s">
        <v>338</v>
      </c>
      <c r="CE39" s="656"/>
      <c r="CF39" s="656"/>
      <c r="CG39" s="656"/>
      <c r="CH39" s="656"/>
      <c r="CI39" s="656"/>
      <c r="CJ39" s="656"/>
      <c r="CK39" s="656"/>
      <c r="CL39" s="656"/>
      <c r="CM39" s="656"/>
      <c r="CN39" s="656"/>
      <c r="CO39" s="656"/>
      <c r="CP39" s="656"/>
      <c r="CQ39" s="657"/>
      <c r="CR39" s="658">
        <v>594522</v>
      </c>
      <c r="CS39" s="668"/>
      <c r="CT39" s="668"/>
      <c r="CU39" s="668"/>
      <c r="CV39" s="668"/>
      <c r="CW39" s="668"/>
      <c r="CX39" s="668"/>
      <c r="CY39" s="669"/>
      <c r="CZ39" s="661">
        <v>11</v>
      </c>
      <c r="DA39" s="670"/>
      <c r="DB39" s="670"/>
      <c r="DC39" s="671"/>
      <c r="DD39" s="664">
        <v>480746</v>
      </c>
      <c r="DE39" s="668"/>
      <c r="DF39" s="668"/>
      <c r="DG39" s="668"/>
      <c r="DH39" s="668"/>
      <c r="DI39" s="668"/>
      <c r="DJ39" s="668"/>
      <c r="DK39" s="669"/>
      <c r="DL39" s="664" t="s">
        <v>127</v>
      </c>
      <c r="DM39" s="668"/>
      <c r="DN39" s="668"/>
      <c r="DO39" s="668"/>
      <c r="DP39" s="668"/>
      <c r="DQ39" s="668"/>
      <c r="DR39" s="668"/>
      <c r="DS39" s="668"/>
      <c r="DT39" s="668"/>
      <c r="DU39" s="668"/>
      <c r="DV39" s="669"/>
      <c r="DW39" s="661" t="s">
        <v>127</v>
      </c>
      <c r="DX39" s="670"/>
      <c r="DY39" s="670"/>
      <c r="DZ39" s="670"/>
      <c r="EA39" s="670"/>
      <c r="EB39" s="670"/>
      <c r="EC39" s="689"/>
    </row>
    <row r="40" spans="2:133" ht="11.25" customHeight="1" x14ac:dyDescent="0.15">
      <c r="B40" s="655" t="s">
        <v>339</v>
      </c>
      <c r="C40" s="656"/>
      <c r="D40" s="656"/>
      <c r="E40" s="656"/>
      <c r="F40" s="656"/>
      <c r="G40" s="656"/>
      <c r="H40" s="656"/>
      <c r="I40" s="656"/>
      <c r="J40" s="656"/>
      <c r="K40" s="656"/>
      <c r="L40" s="656"/>
      <c r="M40" s="656"/>
      <c r="N40" s="656"/>
      <c r="O40" s="656"/>
      <c r="P40" s="656"/>
      <c r="Q40" s="657"/>
      <c r="R40" s="658">
        <v>310200</v>
      </c>
      <c r="S40" s="659"/>
      <c r="T40" s="659"/>
      <c r="U40" s="659"/>
      <c r="V40" s="659"/>
      <c r="W40" s="659"/>
      <c r="X40" s="659"/>
      <c r="Y40" s="660"/>
      <c r="Z40" s="684">
        <v>5.6</v>
      </c>
      <c r="AA40" s="684"/>
      <c r="AB40" s="684"/>
      <c r="AC40" s="684"/>
      <c r="AD40" s="685" t="s">
        <v>127</v>
      </c>
      <c r="AE40" s="685"/>
      <c r="AF40" s="685"/>
      <c r="AG40" s="685"/>
      <c r="AH40" s="685"/>
      <c r="AI40" s="685"/>
      <c r="AJ40" s="685"/>
      <c r="AK40" s="685"/>
      <c r="AL40" s="661" t="s">
        <v>127</v>
      </c>
      <c r="AM40" s="662"/>
      <c r="AN40" s="662"/>
      <c r="AO40" s="686"/>
      <c r="AQ40" s="690" t="s">
        <v>340</v>
      </c>
      <c r="AR40" s="691"/>
      <c r="AS40" s="691"/>
      <c r="AT40" s="691"/>
      <c r="AU40" s="691"/>
      <c r="AV40" s="691"/>
      <c r="AW40" s="691"/>
      <c r="AX40" s="691"/>
      <c r="AY40" s="692"/>
      <c r="AZ40" s="658" t="s">
        <v>127</v>
      </c>
      <c r="BA40" s="659"/>
      <c r="BB40" s="659"/>
      <c r="BC40" s="659"/>
      <c r="BD40" s="668"/>
      <c r="BE40" s="668"/>
      <c r="BF40" s="693"/>
      <c r="BG40" s="695" t="s">
        <v>341</v>
      </c>
      <c r="BH40" s="696"/>
      <c r="BI40" s="696"/>
      <c r="BJ40" s="696"/>
      <c r="BK40" s="696"/>
      <c r="BL40" s="359"/>
      <c r="BM40" s="656" t="s">
        <v>342</v>
      </c>
      <c r="BN40" s="656"/>
      <c r="BO40" s="656"/>
      <c r="BP40" s="656"/>
      <c r="BQ40" s="656"/>
      <c r="BR40" s="656"/>
      <c r="BS40" s="656"/>
      <c r="BT40" s="656"/>
      <c r="BU40" s="657"/>
      <c r="BV40" s="658">
        <v>82</v>
      </c>
      <c r="BW40" s="659"/>
      <c r="BX40" s="659"/>
      <c r="BY40" s="659"/>
      <c r="BZ40" s="659"/>
      <c r="CA40" s="659"/>
      <c r="CB40" s="694"/>
      <c r="CD40" s="655" t="s">
        <v>343</v>
      </c>
      <c r="CE40" s="656"/>
      <c r="CF40" s="656"/>
      <c r="CG40" s="656"/>
      <c r="CH40" s="656"/>
      <c r="CI40" s="656"/>
      <c r="CJ40" s="656"/>
      <c r="CK40" s="656"/>
      <c r="CL40" s="656"/>
      <c r="CM40" s="656"/>
      <c r="CN40" s="656"/>
      <c r="CO40" s="656"/>
      <c r="CP40" s="656"/>
      <c r="CQ40" s="657"/>
      <c r="CR40" s="658">
        <v>35000</v>
      </c>
      <c r="CS40" s="659"/>
      <c r="CT40" s="659"/>
      <c r="CU40" s="659"/>
      <c r="CV40" s="659"/>
      <c r="CW40" s="659"/>
      <c r="CX40" s="659"/>
      <c r="CY40" s="660"/>
      <c r="CZ40" s="661">
        <v>0.6</v>
      </c>
      <c r="DA40" s="670"/>
      <c r="DB40" s="670"/>
      <c r="DC40" s="671"/>
      <c r="DD40" s="664" t="s">
        <v>127</v>
      </c>
      <c r="DE40" s="659"/>
      <c r="DF40" s="659"/>
      <c r="DG40" s="659"/>
      <c r="DH40" s="659"/>
      <c r="DI40" s="659"/>
      <c r="DJ40" s="659"/>
      <c r="DK40" s="660"/>
      <c r="DL40" s="664" t="s">
        <v>127</v>
      </c>
      <c r="DM40" s="659"/>
      <c r="DN40" s="659"/>
      <c r="DO40" s="659"/>
      <c r="DP40" s="659"/>
      <c r="DQ40" s="659"/>
      <c r="DR40" s="659"/>
      <c r="DS40" s="659"/>
      <c r="DT40" s="659"/>
      <c r="DU40" s="659"/>
      <c r="DV40" s="660"/>
      <c r="DW40" s="661" t="s">
        <v>127</v>
      </c>
      <c r="DX40" s="670"/>
      <c r="DY40" s="670"/>
      <c r="DZ40" s="670"/>
      <c r="EA40" s="670"/>
      <c r="EB40" s="670"/>
      <c r="EC40" s="689"/>
    </row>
    <row r="41" spans="2:133" ht="11.25" customHeight="1" x14ac:dyDescent="0.15">
      <c r="B41" s="655" t="s">
        <v>344</v>
      </c>
      <c r="C41" s="656"/>
      <c r="D41" s="656"/>
      <c r="E41" s="656"/>
      <c r="F41" s="656"/>
      <c r="G41" s="656"/>
      <c r="H41" s="656"/>
      <c r="I41" s="656"/>
      <c r="J41" s="656"/>
      <c r="K41" s="656"/>
      <c r="L41" s="656"/>
      <c r="M41" s="656"/>
      <c r="N41" s="656"/>
      <c r="O41" s="656"/>
      <c r="P41" s="656"/>
      <c r="Q41" s="657"/>
      <c r="R41" s="658" t="s">
        <v>127</v>
      </c>
      <c r="S41" s="659"/>
      <c r="T41" s="659"/>
      <c r="U41" s="659"/>
      <c r="V41" s="659"/>
      <c r="W41" s="659"/>
      <c r="X41" s="659"/>
      <c r="Y41" s="660"/>
      <c r="Z41" s="684" t="s">
        <v>127</v>
      </c>
      <c r="AA41" s="684"/>
      <c r="AB41" s="684"/>
      <c r="AC41" s="684"/>
      <c r="AD41" s="685" t="s">
        <v>127</v>
      </c>
      <c r="AE41" s="685"/>
      <c r="AF41" s="685"/>
      <c r="AG41" s="685"/>
      <c r="AH41" s="685"/>
      <c r="AI41" s="685"/>
      <c r="AJ41" s="685"/>
      <c r="AK41" s="685"/>
      <c r="AL41" s="661" t="s">
        <v>127</v>
      </c>
      <c r="AM41" s="662"/>
      <c r="AN41" s="662"/>
      <c r="AO41" s="686"/>
      <c r="AQ41" s="690" t="s">
        <v>345</v>
      </c>
      <c r="AR41" s="691"/>
      <c r="AS41" s="691"/>
      <c r="AT41" s="691"/>
      <c r="AU41" s="691"/>
      <c r="AV41" s="691"/>
      <c r="AW41" s="691"/>
      <c r="AX41" s="691"/>
      <c r="AY41" s="692"/>
      <c r="AZ41" s="658">
        <v>74692</v>
      </c>
      <c r="BA41" s="659"/>
      <c r="BB41" s="659"/>
      <c r="BC41" s="659"/>
      <c r="BD41" s="668"/>
      <c r="BE41" s="668"/>
      <c r="BF41" s="693"/>
      <c r="BG41" s="695"/>
      <c r="BH41" s="696"/>
      <c r="BI41" s="696"/>
      <c r="BJ41" s="696"/>
      <c r="BK41" s="696"/>
      <c r="BL41" s="359"/>
      <c r="BM41" s="656" t="s">
        <v>346</v>
      </c>
      <c r="BN41" s="656"/>
      <c r="BO41" s="656"/>
      <c r="BP41" s="656"/>
      <c r="BQ41" s="656"/>
      <c r="BR41" s="656"/>
      <c r="BS41" s="656"/>
      <c r="BT41" s="656"/>
      <c r="BU41" s="657"/>
      <c r="BV41" s="658" t="s">
        <v>127</v>
      </c>
      <c r="BW41" s="659"/>
      <c r="BX41" s="659"/>
      <c r="BY41" s="659"/>
      <c r="BZ41" s="659"/>
      <c r="CA41" s="659"/>
      <c r="CB41" s="694"/>
      <c r="CD41" s="655" t="s">
        <v>347</v>
      </c>
      <c r="CE41" s="656"/>
      <c r="CF41" s="656"/>
      <c r="CG41" s="656"/>
      <c r="CH41" s="656"/>
      <c r="CI41" s="656"/>
      <c r="CJ41" s="656"/>
      <c r="CK41" s="656"/>
      <c r="CL41" s="656"/>
      <c r="CM41" s="656"/>
      <c r="CN41" s="656"/>
      <c r="CO41" s="656"/>
      <c r="CP41" s="656"/>
      <c r="CQ41" s="657"/>
      <c r="CR41" s="658" t="s">
        <v>127</v>
      </c>
      <c r="CS41" s="668"/>
      <c r="CT41" s="668"/>
      <c r="CU41" s="668"/>
      <c r="CV41" s="668"/>
      <c r="CW41" s="668"/>
      <c r="CX41" s="668"/>
      <c r="CY41" s="669"/>
      <c r="CZ41" s="661" t="s">
        <v>127</v>
      </c>
      <c r="DA41" s="670"/>
      <c r="DB41" s="670"/>
      <c r="DC41" s="671"/>
      <c r="DD41" s="664" t="s">
        <v>127</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348</v>
      </c>
      <c r="C42" s="656"/>
      <c r="D42" s="656"/>
      <c r="E42" s="656"/>
      <c r="F42" s="656"/>
      <c r="G42" s="656"/>
      <c r="H42" s="656"/>
      <c r="I42" s="656"/>
      <c r="J42" s="656"/>
      <c r="K42" s="656"/>
      <c r="L42" s="656"/>
      <c r="M42" s="656"/>
      <c r="N42" s="656"/>
      <c r="O42" s="656"/>
      <c r="P42" s="656"/>
      <c r="Q42" s="657"/>
      <c r="R42" s="658" t="s">
        <v>127</v>
      </c>
      <c r="S42" s="659"/>
      <c r="T42" s="659"/>
      <c r="U42" s="659"/>
      <c r="V42" s="659"/>
      <c r="W42" s="659"/>
      <c r="X42" s="659"/>
      <c r="Y42" s="660"/>
      <c r="Z42" s="684" t="s">
        <v>127</v>
      </c>
      <c r="AA42" s="684"/>
      <c r="AB42" s="684"/>
      <c r="AC42" s="684"/>
      <c r="AD42" s="685" t="s">
        <v>127</v>
      </c>
      <c r="AE42" s="685"/>
      <c r="AF42" s="685"/>
      <c r="AG42" s="685"/>
      <c r="AH42" s="685"/>
      <c r="AI42" s="685"/>
      <c r="AJ42" s="685"/>
      <c r="AK42" s="685"/>
      <c r="AL42" s="661" t="s">
        <v>127</v>
      </c>
      <c r="AM42" s="662"/>
      <c r="AN42" s="662"/>
      <c r="AO42" s="686"/>
      <c r="AQ42" s="699" t="s">
        <v>349</v>
      </c>
      <c r="AR42" s="700"/>
      <c r="AS42" s="700"/>
      <c r="AT42" s="700"/>
      <c r="AU42" s="700"/>
      <c r="AV42" s="700"/>
      <c r="AW42" s="700"/>
      <c r="AX42" s="700"/>
      <c r="AY42" s="701"/>
      <c r="AZ42" s="638">
        <v>348066</v>
      </c>
      <c r="BA42" s="672"/>
      <c r="BB42" s="672"/>
      <c r="BC42" s="672"/>
      <c r="BD42" s="639"/>
      <c r="BE42" s="639"/>
      <c r="BF42" s="687"/>
      <c r="BG42" s="697"/>
      <c r="BH42" s="698"/>
      <c r="BI42" s="698"/>
      <c r="BJ42" s="698"/>
      <c r="BK42" s="698"/>
      <c r="BL42" s="357"/>
      <c r="BM42" s="636" t="s">
        <v>350</v>
      </c>
      <c r="BN42" s="636"/>
      <c r="BO42" s="636"/>
      <c r="BP42" s="636"/>
      <c r="BQ42" s="636"/>
      <c r="BR42" s="636"/>
      <c r="BS42" s="636"/>
      <c r="BT42" s="636"/>
      <c r="BU42" s="637"/>
      <c r="BV42" s="638">
        <v>370</v>
      </c>
      <c r="BW42" s="672"/>
      <c r="BX42" s="672"/>
      <c r="BY42" s="672"/>
      <c r="BZ42" s="672"/>
      <c r="CA42" s="672"/>
      <c r="CB42" s="688"/>
      <c r="CD42" s="655" t="s">
        <v>351</v>
      </c>
      <c r="CE42" s="656"/>
      <c r="CF42" s="656"/>
      <c r="CG42" s="656"/>
      <c r="CH42" s="656"/>
      <c r="CI42" s="656"/>
      <c r="CJ42" s="656"/>
      <c r="CK42" s="656"/>
      <c r="CL42" s="656"/>
      <c r="CM42" s="656"/>
      <c r="CN42" s="656"/>
      <c r="CO42" s="656"/>
      <c r="CP42" s="656"/>
      <c r="CQ42" s="657"/>
      <c r="CR42" s="658">
        <v>430877</v>
      </c>
      <c r="CS42" s="668"/>
      <c r="CT42" s="668"/>
      <c r="CU42" s="668"/>
      <c r="CV42" s="668"/>
      <c r="CW42" s="668"/>
      <c r="CX42" s="668"/>
      <c r="CY42" s="669"/>
      <c r="CZ42" s="661">
        <v>8</v>
      </c>
      <c r="DA42" s="670"/>
      <c r="DB42" s="670"/>
      <c r="DC42" s="671"/>
      <c r="DD42" s="664">
        <v>143835</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352</v>
      </c>
      <c r="C43" s="656"/>
      <c r="D43" s="656"/>
      <c r="E43" s="656"/>
      <c r="F43" s="656"/>
      <c r="G43" s="656"/>
      <c r="H43" s="656"/>
      <c r="I43" s="656"/>
      <c r="J43" s="656"/>
      <c r="K43" s="656"/>
      <c r="L43" s="656"/>
      <c r="M43" s="656"/>
      <c r="N43" s="656"/>
      <c r="O43" s="656"/>
      <c r="P43" s="656"/>
      <c r="Q43" s="657"/>
      <c r="R43" s="658">
        <v>155800</v>
      </c>
      <c r="S43" s="659"/>
      <c r="T43" s="659"/>
      <c r="U43" s="659"/>
      <c r="V43" s="659"/>
      <c r="W43" s="659"/>
      <c r="X43" s="659"/>
      <c r="Y43" s="660"/>
      <c r="Z43" s="684">
        <v>2.8</v>
      </c>
      <c r="AA43" s="684"/>
      <c r="AB43" s="684"/>
      <c r="AC43" s="684"/>
      <c r="AD43" s="685" t="s">
        <v>127</v>
      </c>
      <c r="AE43" s="685"/>
      <c r="AF43" s="685"/>
      <c r="AG43" s="685"/>
      <c r="AH43" s="685"/>
      <c r="AI43" s="685"/>
      <c r="AJ43" s="685"/>
      <c r="AK43" s="685"/>
      <c r="AL43" s="661" t="s">
        <v>127</v>
      </c>
      <c r="AM43" s="662"/>
      <c r="AN43" s="662"/>
      <c r="AO43" s="686"/>
      <c r="CD43" s="655" t="s">
        <v>353</v>
      </c>
      <c r="CE43" s="656"/>
      <c r="CF43" s="656"/>
      <c r="CG43" s="656"/>
      <c r="CH43" s="656"/>
      <c r="CI43" s="656"/>
      <c r="CJ43" s="656"/>
      <c r="CK43" s="656"/>
      <c r="CL43" s="656"/>
      <c r="CM43" s="656"/>
      <c r="CN43" s="656"/>
      <c r="CO43" s="656"/>
      <c r="CP43" s="656"/>
      <c r="CQ43" s="657"/>
      <c r="CR43" s="658">
        <v>26269</v>
      </c>
      <c r="CS43" s="668"/>
      <c r="CT43" s="668"/>
      <c r="CU43" s="668"/>
      <c r="CV43" s="668"/>
      <c r="CW43" s="668"/>
      <c r="CX43" s="668"/>
      <c r="CY43" s="669"/>
      <c r="CZ43" s="661">
        <v>0.5</v>
      </c>
      <c r="DA43" s="670"/>
      <c r="DB43" s="670"/>
      <c r="DC43" s="671"/>
      <c r="DD43" s="664">
        <v>22821</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354</v>
      </c>
      <c r="C44" s="636"/>
      <c r="D44" s="636"/>
      <c r="E44" s="636"/>
      <c r="F44" s="636"/>
      <c r="G44" s="636"/>
      <c r="H44" s="636"/>
      <c r="I44" s="636"/>
      <c r="J44" s="636"/>
      <c r="K44" s="636"/>
      <c r="L44" s="636"/>
      <c r="M44" s="636"/>
      <c r="N44" s="636"/>
      <c r="O44" s="636"/>
      <c r="P44" s="636"/>
      <c r="Q44" s="637"/>
      <c r="R44" s="638">
        <v>5498869</v>
      </c>
      <c r="S44" s="672"/>
      <c r="T44" s="672"/>
      <c r="U44" s="672"/>
      <c r="V44" s="672"/>
      <c r="W44" s="672"/>
      <c r="X44" s="672"/>
      <c r="Y44" s="673"/>
      <c r="Z44" s="674">
        <v>100</v>
      </c>
      <c r="AA44" s="674"/>
      <c r="AB44" s="674"/>
      <c r="AC44" s="674"/>
      <c r="AD44" s="675">
        <v>3537496</v>
      </c>
      <c r="AE44" s="675"/>
      <c r="AF44" s="675"/>
      <c r="AG44" s="675"/>
      <c r="AH44" s="675"/>
      <c r="AI44" s="675"/>
      <c r="AJ44" s="675"/>
      <c r="AK44" s="675"/>
      <c r="AL44" s="641">
        <v>100</v>
      </c>
      <c r="AM44" s="676"/>
      <c r="AN44" s="676"/>
      <c r="AO44" s="677"/>
      <c r="CD44" s="678" t="s">
        <v>301</v>
      </c>
      <c r="CE44" s="679"/>
      <c r="CF44" s="655" t="s">
        <v>355</v>
      </c>
      <c r="CG44" s="656"/>
      <c r="CH44" s="656"/>
      <c r="CI44" s="656"/>
      <c r="CJ44" s="656"/>
      <c r="CK44" s="656"/>
      <c r="CL44" s="656"/>
      <c r="CM44" s="656"/>
      <c r="CN44" s="656"/>
      <c r="CO44" s="656"/>
      <c r="CP44" s="656"/>
      <c r="CQ44" s="657"/>
      <c r="CR44" s="658">
        <v>347964</v>
      </c>
      <c r="CS44" s="659"/>
      <c r="CT44" s="659"/>
      <c r="CU44" s="659"/>
      <c r="CV44" s="659"/>
      <c r="CW44" s="659"/>
      <c r="CX44" s="659"/>
      <c r="CY44" s="660"/>
      <c r="CZ44" s="661">
        <v>6.4</v>
      </c>
      <c r="DA44" s="662"/>
      <c r="DB44" s="662"/>
      <c r="DC44" s="663"/>
      <c r="DD44" s="664">
        <v>142026</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356</v>
      </c>
      <c r="CG45" s="656"/>
      <c r="CH45" s="656"/>
      <c r="CI45" s="656"/>
      <c r="CJ45" s="656"/>
      <c r="CK45" s="656"/>
      <c r="CL45" s="656"/>
      <c r="CM45" s="656"/>
      <c r="CN45" s="656"/>
      <c r="CO45" s="656"/>
      <c r="CP45" s="656"/>
      <c r="CQ45" s="657"/>
      <c r="CR45" s="658">
        <v>46374</v>
      </c>
      <c r="CS45" s="668"/>
      <c r="CT45" s="668"/>
      <c r="CU45" s="668"/>
      <c r="CV45" s="668"/>
      <c r="CW45" s="668"/>
      <c r="CX45" s="668"/>
      <c r="CY45" s="669"/>
      <c r="CZ45" s="661">
        <v>0.9</v>
      </c>
      <c r="DA45" s="670"/>
      <c r="DB45" s="670"/>
      <c r="DC45" s="671"/>
      <c r="DD45" s="664">
        <v>5589</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357</v>
      </c>
      <c r="CD46" s="680"/>
      <c r="CE46" s="681"/>
      <c r="CF46" s="655" t="s">
        <v>358</v>
      </c>
      <c r="CG46" s="656"/>
      <c r="CH46" s="656"/>
      <c r="CI46" s="656"/>
      <c r="CJ46" s="656"/>
      <c r="CK46" s="656"/>
      <c r="CL46" s="656"/>
      <c r="CM46" s="656"/>
      <c r="CN46" s="656"/>
      <c r="CO46" s="656"/>
      <c r="CP46" s="656"/>
      <c r="CQ46" s="657"/>
      <c r="CR46" s="658">
        <v>227019</v>
      </c>
      <c r="CS46" s="659"/>
      <c r="CT46" s="659"/>
      <c r="CU46" s="659"/>
      <c r="CV46" s="659"/>
      <c r="CW46" s="659"/>
      <c r="CX46" s="659"/>
      <c r="CY46" s="660"/>
      <c r="CZ46" s="661">
        <v>4.2</v>
      </c>
      <c r="DA46" s="662"/>
      <c r="DB46" s="662"/>
      <c r="DC46" s="663"/>
      <c r="DD46" s="664">
        <v>127346</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359</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360</v>
      </c>
      <c r="CG47" s="656"/>
      <c r="CH47" s="656"/>
      <c r="CI47" s="656"/>
      <c r="CJ47" s="656"/>
      <c r="CK47" s="656"/>
      <c r="CL47" s="656"/>
      <c r="CM47" s="656"/>
      <c r="CN47" s="656"/>
      <c r="CO47" s="656"/>
      <c r="CP47" s="656"/>
      <c r="CQ47" s="657"/>
      <c r="CR47" s="658">
        <v>82913</v>
      </c>
      <c r="CS47" s="668"/>
      <c r="CT47" s="668"/>
      <c r="CU47" s="668"/>
      <c r="CV47" s="668"/>
      <c r="CW47" s="668"/>
      <c r="CX47" s="668"/>
      <c r="CY47" s="669"/>
      <c r="CZ47" s="661">
        <v>1.5</v>
      </c>
      <c r="DA47" s="670"/>
      <c r="DB47" s="670"/>
      <c r="DC47" s="671"/>
      <c r="DD47" s="664">
        <v>1809</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361</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362</v>
      </c>
      <c r="CG48" s="656"/>
      <c r="CH48" s="656"/>
      <c r="CI48" s="656"/>
      <c r="CJ48" s="656"/>
      <c r="CK48" s="656"/>
      <c r="CL48" s="656"/>
      <c r="CM48" s="656"/>
      <c r="CN48" s="656"/>
      <c r="CO48" s="656"/>
      <c r="CP48" s="656"/>
      <c r="CQ48" s="657"/>
      <c r="CR48" s="658" t="s">
        <v>127</v>
      </c>
      <c r="CS48" s="659"/>
      <c r="CT48" s="659"/>
      <c r="CU48" s="659"/>
      <c r="CV48" s="659"/>
      <c r="CW48" s="659"/>
      <c r="CX48" s="659"/>
      <c r="CY48" s="660"/>
      <c r="CZ48" s="661" t="s">
        <v>127</v>
      </c>
      <c r="DA48" s="662"/>
      <c r="DB48" s="662"/>
      <c r="DC48" s="663"/>
      <c r="DD48" s="664" t="s">
        <v>127</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363</v>
      </c>
      <c r="CE49" s="636"/>
      <c r="CF49" s="636"/>
      <c r="CG49" s="636"/>
      <c r="CH49" s="636"/>
      <c r="CI49" s="636"/>
      <c r="CJ49" s="636"/>
      <c r="CK49" s="636"/>
      <c r="CL49" s="636"/>
      <c r="CM49" s="636"/>
      <c r="CN49" s="636"/>
      <c r="CO49" s="636"/>
      <c r="CP49" s="636"/>
      <c r="CQ49" s="637"/>
      <c r="CR49" s="638">
        <v>5415377</v>
      </c>
      <c r="CS49" s="639"/>
      <c r="CT49" s="639"/>
      <c r="CU49" s="639"/>
      <c r="CV49" s="639"/>
      <c r="CW49" s="639"/>
      <c r="CX49" s="639"/>
      <c r="CY49" s="640"/>
      <c r="CZ49" s="641">
        <v>100</v>
      </c>
      <c r="DA49" s="642"/>
      <c r="DB49" s="642"/>
      <c r="DC49" s="643"/>
      <c r="DD49" s="644">
        <v>3938840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MsMvBN7soblMg9OuMv668NizMJcPeBTe67nO8TQKif6chHZOE08EOf+KnZnVOplpi9ZMNUOb78XZXf1qkAXuMw==" saltValue="mLGokkx7C/eXXWjV7Klzi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0" zoomScale="70" zoomScaleNormal="25" zoomScaleSheetLayoutView="70" workbookViewId="0">
      <selection activeCell="AF85" sqref="AF85:AJ85"/>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364</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365</v>
      </c>
      <c r="DK2" s="1124"/>
      <c r="DL2" s="1124"/>
      <c r="DM2" s="1124"/>
      <c r="DN2" s="1124"/>
      <c r="DO2" s="1125"/>
      <c r="DP2" s="219"/>
      <c r="DQ2" s="1123" t="s">
        <v>366</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367</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368</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369</v>
      </c>
      <c r="B5" s="1028"/>
      <c r="C5" s="1028"/>
      <c r="D5" s="1028"/>
      <c r="E5" s="1028"/>
      <c r="F5" s="1028"/>
      <c r="G5" s="1028"/>
      <c r="H5" s="1028"/>
      <c r="I5" s="1028"/>
      <c r="J5" s="1028"/>
      <c r="K5" s="1028"/>
      <c r="L5" s="1028"/>
      <c r="M5" s="1028"/>
      <c r="N5" s="1028"/>
      <c r="O5" s="1028"/>
      <c r="P5" s="1029"/>
      <c r="Q5" s="1033" t="s">
        <v>370</v>
      </c>
      <c r="R5" s="1034"/>
      <c r="S5" s="1034"/>
      <c r="T5" s="1034"/>
      <c r="U5" s="1035"/>
      <c r="V5" s="1033" t="s">
        <v>371</v>
      </c>
      <c r="W5" s="1034"/>
      <c r="X5" s="1034"/>
      <c r="Y5" s="1034"/>
      <c r="Z5" s="1035"/>
      <c r="AA5" s="1033" t="s">
        <v>372</v>
      </c>
      <c r="AB5" s="1034"/>
      <c r="AC5" s="1034"/>
      <c r="AD5" s="1034"/>
      <c r="AE5" s="1034"/>
      <c r="AF5" s="1126" t="s">
        <v>373</v>
      </c>
      <c r="AG5" s="1034"/>
      <c r="AH5" s="1034"/>
      <c r="AI5" s="1034"/>
      <c r="AJ5" s="1047"/>
      <c r="AK5" s="1034" t="s">
        <v>374</v>
      </c>
      <c r="AL5" s="1034"/>
      <c r="AM5" s="1034"/>
      <c r="AN5" s="1034"/>
      <c r="AO5" s="1035"/>
      <c r="AP5" s="1033" t="s">
        <v>375</v>
      </c>
      <c r="AQ5" s="1034"/>
      <c r="AR5" s="1034"/>
      <c r="AS5" s="1034"/>
      <c r="AT5" s="1035"/>
      <c r="AU5" s="1033" t="s">
        <v>376</v>
      </c>
      <c r="AV5" s="1034"/>
      <c r="AW5" s="1034"/>
      <c r="AX5" s="1034"/>
      <c r="AY5" s="1047"/>
      <c r="AZ5" s="223"/>
      <c r="BA5" s="223"/>
      <c r="BB5" s="223"/>
      <c r="BC5" s="223"/>
      <c r="BD5" s="223"/>
      <c r="BE5" s="224"/>
      <c r="BF5" s="224"/>
      <c r="BG5" s="224"/>
      <c r="BH5" s="224"/>
      <c r="BI5" s="224"/>
      <c r="BJ5" s="224"/>
      <c r="BK5" s="224"/>
      <c r="BL5" s="224"/>
      <c r="BM5" s="224"/>
      <c r="BN5" s="224"/>
      <c r="BO5" s="224"/>
      <c r="BP5" s="224"/>
      <c r="BQ5" s="1027" t="s">
        <v>377</v>
      </c>
      <c r="BR5" s="1028"/>
      <c r="BS5" s="1028"/>
      <c r="BT5" s="1028"/>
      <c r="BU5" s="1028"/>
      <c r="BV5" s="1028"/>
      <c r="BW5" s="1028"/>
      <c r="BX5" s="1028"/>
      <c r="BY5" s="1028"/>
      <c r="BZ5" s="1028"/>
      <c r="CA5" s="1028"/>
      <c r="CB5" s="1028"/>
      <c r="CC5" s="1028"/>
      <c r="CD5" s="1028"/>
      <c r="CE5" s="1028"/>
      <c r="CF5" s="1028"/>
      <c r="CG5" s="1029"/>
      <c r="CH5" s="1033" t="s">
        <v>378</v>
      </c>
      <c r="CI5" s="1034"/>
      <c r="CJ5" s="1034"/>
      <c r="CK5" s="1034"/>
      <c r="CL5" s="1035"/>
      <c r="CM5" s="1033" t="s">
        <v>379</v>
      </c>
      <c r="CN5" s="1034"/>
      <c r="CO5" s="1034"/>
      <c r="CP5" s="1034"/>
      <c r="CQ5" s="1035"/>
      <c r="CR5" s="1033" t="s">
        <v>380</v>
      </c>
      <c r="CS5" s="1034"/>
      <c r="CT5" s="1034"/>
      <c r="CU5" s="1034"/>
      <c r="CV5" s="1035"/>
      <c r="CW5" s="1033" t="s">
        <v>381</v>
      </c>
      <c r="CX5" s="1034"/>
      <c r="CY5" s="1034"/>
      <c r="CZ5" s="1034"/>
      <c r="DA5" s="1035"/>
      <c r="DB5" s="1033" t="s">
        <v>382</v>
      </c>
      <c r="DC5" s="1034"/>
      <c r="DD5" s="1034"/>
      <c r="DE5" s="1034"/>
      <c r="DF5" s="1035"/>
      <c r="DG5" s="1116" t="s">
        <v>383</v>
      </c>
      <c r="DH5" s="1117"/>
      <c r="DI5" s="1117"/>
      <c r="DJ5" s="1117"/>
      <c r="DK5" s="1118"/>
      <c r="DL5" s="1116" t="s">
        <v>384</v>
      </c>
      <c r="DM5" s="1117"/>
      <c r="DN5" s="1117"/>
      <c r="DO5" s="1117"/>
      <c r="DP5" s="1118"/>
      <c r="DQ5" s="1033" t="s">
        <v>385</v>
      </c>
      <c r="DR5" s="1034"/>
      <c r="DS5" s="1034"/>
      <c r="DT5" s="1034"/>
      <c r="DU5" s="1035"/>
      <c r="DV5" s="1033" t="s">
        <v>376</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386</v>
      </c>
      <c r="C7" s="1080"/>
      <c r="D7" s="1080"/>
      <c r="E7" s="1080"/>
      <c r="F7" s="1080"/>
      <c r="G7" s="1080"/>
      <c r="H7" s="1080"/>
      <c r="I7" s="1080"/>
      <c r="J7" s="1080"/>
      <c r="K7" s="1080"/>
      <c r="L7" s="1080"/>
      <c r="M7" s="1080"/>
      <c r="N7" s="1080"/>
      <c r="O7" s="1080"/>
      <c r="P7" s="1081"/>
      <c r="Q7" s="1134">
        <v>5493</v>
      </c>
      <c r="R7" s="1135"/>
      <c r="S7" s="1135"/>
      <c r="T7" s="1135"/>
      <c r="U7" s="1135"/>
      <c r="V7" s="1135">
        <v>5415</v>
      </c>
      <c r="W7" s="1135"/>
      <c r="X7" s="1135"/>
      <c r="Y7" s="1135"/>
      <c r="Z7" s="1135"/>
      <c r="AA7" s="1135">
        <v>77</v>
      </c>
      <c r="AB7" s="1135"/>
      <c r="AC7" s="1135"/>
      <c r="AD7" s="1135"/>
      <c r="AE7" s="1136"/>
      <c r="AF7" s="1137">
        <v>52</v>
      </c>
      <c r="AG7" s="1138"/>
      <c r="AH7" s="1138"/>
      <c r="AI7" s="1138"/>
      <c r="AJ7" s="1139"/>
      <c r="AK7" s="1140" t="s">
        <v>581</v>
      </c>
      <c r="AL7" s="1141"/>
      <c r="AM7" s="1141"/>
      <c r="AN7" s="1141"/>
      <c r="AO7" s="1141"/>
      <c r="AP7" s="1141">
        <v>4979</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c r="BT7" s="1132"/>
      <c r="BU7" s="1132"/>
      <c r="BV7" s="1132"/>
      <c r="BW7" s="1132"/>
      <c r="BX7" s="1132"/>
      <c r="BY7" s="1132"/>
      <c r="BZ7" s="1132"/>
      <c r="CA7" s="1132"/>
      <c r="CB7" s="1132"/>
      <c r="CC7" s="1132"/>
      <c r="CD7" s="1132"/>
      <c r="CE7" s="1132"/>
      <c r="CF7" s="1132"/>
      <c r="CG7" s="1144"/>
      <c r="CH7" s="1128"/>
      <c r="CI7" s="1129"/>
      <c r="CJ7" s="1129"/>
      <c r="CK7" s="1129"/>
      <c r="CL7" s="1130"/>
      <c r="CM7" s="1128"/>
      <c r="CN7" s="1129"/>
      <c r="CO7" s="1129"/>
      <c r="CP7" s="1129"/>
      <c r="CQ7" s="1130"/>
      <c r="CR7" s="1128"/>
      <c r="CS7" s="1129"/>
      <c r="CT7" s="1129"/>
      <c r="CU7" s="1129"/>
      <c r="CV7" s="1130"/>
      <c r="CW7" s="1128"/>
      <c r="CX7" s="1129"/>
      <c r="CY7" s="1129"/>
      <c r="CZ7" s="1129"/>
      <c r="DA7" s="1130"/>
      <c r="DB7" s="1128"/>
      <c r="DC7" s="1129"/>
      <c r="DD7" s="1129"/>
      <c r="DE7" s="1129"/>
      <c r="DF7" s="1130"/>
      <c r="DG7" s="1128"/>
      <c r="DH7" s="1129"/>
      <c r="DI7" s="1129"/>
      <c r="DJ7" s="1129"/>
      <c r="DK7" s="1130"/>
      <c r="DL7" s="1128"/>
      <c r="DM7" s="1129"/>
      <c r="DN7" s="1129"/>
      <c r="DO7" s="1129"/>
      <c r="DP7" s="1130"/>
      <c r="DQ7" s="1128"/>
      <c r="DR7" s="1129"/>
      <c r="DS7" s="1129"/>
      <c r="DT7" s="1129"/>
      <c r="DU7" s="1130"/>
      <c r="DV7" s="1131"/>
      <c r="DW7" s="1132"/>
      <c r="DX7" s="1132"/>
      <c r="DY7" s="1132"/>
      <c r="DZ7" s="1133"/>
      <c r="EA7" s="225"/>
    </row>
    <row r="8" spans="1:131" s="226" customFormat="1" ht="26.25" customHeight="1" x14ac:dyDescent="0.15">
      <c r="A8" s="229">
        <v>2</v>
      </c>
      <c r="B8" s="1062" t="s">
        <v>387</v>
      </c>
      <c r="C8" s="1063"/>
      <c r="D8" s="1063"/>
      <c r="E8" s="1063"/>
      <c r="F8" s="1063"/>
      <c r="G8" s="1063"/>
      <c r="H8" s="1063"/>
      <c r="I8" s="1063"/>
      <c r="J8" s="1063"/>
      <c r="K8" s="1063"/>
      <c r="L8" s="1063"/>
      <c r="M8" s="1063"/>
      <c r="N8" s="1063"/>
      <c r="O8" s="1063"/>
      <c r="P8" s="1064"/>
      <c r="Q8" s="1070">
        <v>6</v>
      </c>
      <c r="R8" s="1071"/>
      <c r="S8" s="1071"/>
      <c r="T8" s="1071"/>
      <c r="U8" s="1071"/>
      <c r="V8" s="1071" t="s">
        <v>581</v>
      </c>
      <c r="W8" s="1071"/>
      <c r="X8" s="1071"/>
      <c r="Y8" s="1071"/>
      <c r="Z8" s="1071"/>
      <c r="AA8" s="1071">
        <v>6</v>
      </c>
      <c r="AB8" s="1071"/>
      <c r="AC8" s="1071"/>
      <c r="AD8" s="1071"/>
      <c r="AE8" s="1072"/>
      <c r="AF8" s="1067">
        <v>6</v>
      </c>
      <c r="AG8" s="1068"/>
      <c r="AH8" s="1068"/>
      <c r="AI8" s="1068"/>
      <c r="AJ8" s="1069"/>
      <c r="AK8" s="1112" t="s">
        <v>581</v>
      </c>
      <c r="AL8" s="1113"/>
      <c r="AM8" s="1113"/>
      <c r="AN8" s="1113"/>
      <c r="AO8" s="1113"/>
      <c r="AP8" s="1113" t="s">
        <v>581</v>
      </c>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388</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389</v>
      </c>
      <c r="B23" s="969" t="s">
        <v>390</v>
      </c>
      <c r="C23" s="970"/>
      <c r="D23" s="970"/>
      <c r="E23" s="970"/>
      <c r="F23" s="970"/>
      <c r="G23" s="970"/>
      <c r="H23" s="970"/>
      <c r="I23" s="970"/>
      <c r="J23" s="970"/>
      <c r="K23" s="970"/>
      <c r="L23" s="970"/>
      <c r="M23" s="970"/>
      <c r="N23" s="970"/>
      <c r="O23" s="970"/>
      <c r="P23" s="980"/>
      <c r="Q23" s="1099">
        <v>5499</v>
      </c>
      <c r="R23" s="1093"/>
      <c r="S23" s="1093"/>
      <c r="T23" s="1093"/>
      <c r="U23" s="1093"/>
      <c r="V23" s="1093">
        <v>5415</v>
      </c>
      <c r="W23" s="1093"/>
      <c r="X23" s="1093"/>
      <c r="Y23" s="1093"/>
      <c r="Z23" s="1093"/>
      <c r="AA23" s="1093">
        <v>83</v>
      </c>
      <c r="AB23" s="1093"/>
      <c r="AC23" s="1093"/>
      <c r="AD23" s="1093"/>
      <c r="AE23" s="1100"/>
      <c r="AF23" s="1101">
        <v>58</v>
      </c>
      <c r="AG23" s="1093"/>
      <c r="AH23" s="1093"/>
      <c r="AI23" s="1093"/>
      <c r="AJ23" s="1102"/>
      <c r="AK23" s="1103"/>
      <c r="AL23" s="1104"/>
      <c r="AM23" s="1104"/>
      <c r="AN23" s="1104"/>
      <c r="AO23" s="1104"/>
      <c r="AP23" s="1093">
        <v>4979</v>
      </c>
      <c r="AQ23" s="1093"/>
      <c r="AR23" s="1093"/>
      <c r="AS23" s="1093"/>
      <c r="AT23" s="1093"/>
      <c r="AU23" s="1094"/>
      <c r="AV23" s="1094"/>
      <c r="AW23" s="1094"/>
      <c r="AX23" s="1094"/>
      <c r="AY23" s="1095"/>
      <c r="AZ23" s="1096" t="s">
        <v>391</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392</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393</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369</v>
      </c>
      <c r="B26" s="1028"/>
      <c r="C26" s="1028"/>
      <c r="D26" s="1028"/>
      <c r="E26" s="1028"/>
      <c r="F26" s="1028"/>
      <c r="G26" s="1028"/>
      <c r="H26" s="1028"/>
      <c r="I26" s="1028"/>
      <c r="J26" s="1028"/>
      <c r="K26" s="1028"/>
      <c r="L26" s="1028"/>
      <c r="M26" s="1028"/>
      <c r="N26" s="1028"/>
      <c r="O26" s="1028"/>
      <c r="P26" s="1029"/>
      <c r="Q26" s="1033" t="s">
        <v>394</v>
      </c>
      <c r="R26" s="1034"/>
      <c r="S26" s="1034"/>
      <c r="T26" s="1034"/>
      <c r="U26" s="1035"/>
      <c r="V26" s="1033" t="s">
        <v>395</v>
      </c>
      <c r="W26" s="1034"/>
      <c r="X26" s="1034"/>
      <c r="Y26" s="1034"/>
      <c r="Z26" s="1035"/>
      <c r="AA26" s="1033" t="s">
        <v>396</v>
      </c>
      <c r="AB26" s="1034"/>
      <c r="AC26" s="1034"/>
      <c r="AD26" s="1034"/>
      <c r="AE26" s="1034"/>
      <c r="AF26" s="1087" t="s">
        <v>397</v>
      </c>
      <c r="AG26" s="1040"/>
      <c r="AH26" s="1040"/>
      <c r="AI26" s="1040"/>
      <c r="AJ26" s="1088"/>
      <c r="AK26" s="1034" t="s">
        <v>398</v>
      </c>
      <c r="AL26" s="1034"/>
      <c r="AM26" s="1034"/>
      <c r="AN26" s="1034"/>
      <c r="AO26" s="1035"/>
      <c r="AP26" s="1033" t="s">
        <v>399</v>
      </c>
      <c r="AQ26" s="1034"/>
      <c r="AR26" s="1034"/>
      <c r="AS26" s="1034"/>
      <c r="AT26" s="1035"/>
      <c r="AU26" s="1033" t="s">
        <v>400</v>
      </c>
      <c r="AV26" s="1034"/>
      <c r="AW26" s="1034"/>
      <c r="AX26" s="1034"/>
      <c r="AY26" s="1035"/>
      <c r="AZ26" s="1033" t="s">
        <v>401</v>
      </c>
      <c r="BA26" s="1034"/>
      <c r="BB26" s="1034"/>
      <c r="BC26" s="1034"/>
      <c r="BD26" s="1035"/>
      <c r="BE26" s="1033" t="s">
        <v>376</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402</v>
      </c>
      <c r="C28" s="1080"/>
      <c r="D28" s="1080"/>
      <c r="E28" s="1080"/>
      <c r="F28" s="1080"/>
      <c r="G28" s="1080"/>
      <c r="H28" s="1080"/>
      <c r="I28" s="1080"/>
      <c r="J28" s="1080"/>
      <c r="K28" s="1080"/>
      <c r="L28" s="1080"/>
      <c r="M28" s="1080"/>
      <c r="N28" s="1080"/>
      <c r="O28" s="1080"/>
      <c r="P28" s="1081"/>
      <c r="Q28" s="1082">
        <v>1124</v>
      </c>
      <c r="R28" s="1083"/>
      <c r="S28" s="1083"/>
      <c r="T28" s="1083"/>
      <c r="U28" s="1083"/>
      <c r="V28" s="1083">
        <v>1113</v>
      </c>
      <c r="W28" s="1083"/>
      <c r="X28" s="1083"/>
      <c r="Y28" s="1083"/>
      <c r="Z28" s="1083"/>
      <c r="AA28" s="1083">
        <v>11</v>
      </c>
      <c r="AB28" s="1083"/>
      <c r="AC28" s="1083"/>
      <c r="AD28" s="1083"/>
      <c r="AE28" s="1084"/>
      <c r="AF28" s="1085">
        <v>11</v>
      </c>
      <c r="AG28" s="1083"/>
      <c r="AH28" s="1083"/>
      <c r="AI28" s="1083"/>
      <c r="AJ28" s="1086"/>
      <c r="AK28" s="1074">
        <v>75</v>
      </c>
      <c r="AL28" s="1075"/>
      <c r="AM28" s="1075"/>
      <c r="AN28" s="1075"/>
      <c r="AO28" s="1075"/>
      <c r="AP28" s="1075" t="s">
        <v>581</v>
      </c>
      <c r="AQ28" s="1075"/>
      <c r="AR28" s="1075"/>
      <c r="AS28" s="1075"/>
      <c r="AT28" s="1075"/>
      <c r="AU28" s="1075" t="s">
        <v>581</v>
      </c>
      <c r="AV28" s="1075"/>
      <c r="AW28" s="1075"/>
      <c r="AX28" s="1075"/>
      <c r="AY28" s="1075"/>
      <c r="AZ28" s="1076" t="s">
        <v>581</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403</v>
      </c>
      <c r="C29" s="1063"/>
      <c r="D29" s="1063"/>
      <c r="E29" s="1063"/>
      <c r="F29" s="1063"/>
      <c r="G29" s="1063"/>
      <c r="H29" s="1063"/>
      <c r="I29" s="1063"/>
      <c r="J29" s="1063"/>
      <c r="K29" s="1063"/>
      <c r="L29" s="1063"/>
      <c r="M29" s="1063"/>
      <c r="N29" s="1063"/>
      <c r="O29" s="1063"/>
      <c r="P29" s="1064"/>
      <c r="Q29" s="1070">
        <v>156</v>
      </c>
      <c r="R29" s="1071"/>
      <c r="S29" s="1071"/>
      <c r="T29" s="1071"/>
      <c r="U29" s="1071"/>
      <c r="V29" s="1071">
        <v>155</v>
      </c>
      <c r="W29" s="1071"/>
      <c r="X29" s="1071"/>
      <c r="Y29" s="1071"/>
      <c r="Z29" s="1071"/>
      <c r="AA29" s="1071">
        <v>0</v>
      </c>
      <c r="AB29" s="1071"/>
      <c r="AC29" s="1071"/>
      <c r="AD29" s="1071"/>
      <c r="AE29" s="1072"/>
      <c r="AF29" s="1067">
        <v>0</v>
      </c>
      <c r="AG29" s="1068"/>
      <c r="AH29" s="1068"/>
      <c r="AI29" s="1068"/>
      <c r="AJ29" s="1069"/>
      <c r="AK29" s="1012">
        <v>40</v>
      </c>
      <c r="AL29" s="1003"/>
      <c r="AM29" s="1003"/>
      <c r="AN29" s="1003"/>
      <c r="AO29" s="1003"/>
      <c r="AP29" s="1003" t="s">
        <v>581</v>
      </c>
      <c r="AQ29" s="1003"/>
      <c r="AR29" s="1003"/>
      <c r="AS29" s="1003"/>
      <c r="AT29" s="1003"/>
      <c r="AU29" s="1003" t="s">
        <v>581</v>
      </c>
      <c r="AV29" s="1003"/>
      <c r="AW29" s="1003"/>
      <c r="AX29" s="1003"/>
      <c r="AY29" s="1003"/>
      <c r="AZ29" s="1073" t="s">
        <v>581</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404</v>
      </c>
      <c r="C30" s="1063"/>
      <c r="D30" s="1063"/>
      <c r="E30" s="1063"/>
      <c r="F30" s="1063"/>
      <c r="G30" s="1063"/>
      <c r="H30" s="1063"/>
      <c r="I30" s="1063"/>
      <c r="J30" s="1063"/>
      <c r="K30" s="1063"/>
      <c r="L30" s="1063"/>
      <c r="M30" s="1063"/>
      <c r="N30" s="1063"/>
      <c r="O30" s="1063"/>
      <c r="P30" s="1064"/>
      <c r="Q30" s="1070">
        <v>228</v>
      </c>
      <c r="R30" s="1071"/>
      <c r="S30" s="1071"/>
      <c r="T30" s="1071"/>
      <c r="U30" s="1071"/>
      <c r="V30" s="1071">
        <v>154</v>
      </c>
      <c r="W30" s="1071"/>
      <c r="X30" s="1071"/>
      <c r="Y30" s="1071"/>
      <c r="Z30" s="1071"/>
      <c r="AA30" s="1071">
        <v>74</v>
      </c>
      <c r="AB30" s="1071"/>
      <c r="AC30" s="1071"/>
      <c r="AD30" s="1071"/>
      <c r="AE30" s="1072"/>
      <c r="AF30" s="1067">
        <v>818</v>
      </c>
      <c r="AG30" s="1068"/>
      <c r="AH30" s="1068"/>
      <c r="AI30" s="1068"/>
      <c r="AJ30" s="1069"/>
      <c r="AK30" s="1012" t="s">
        <v>581</v>
      </c>
      <c r="AL30" s="1003"/>
      <c r="AM30" s="1003"/>
      <c r="AN30" s="1003"/>
      <c r="AO30" s="1003"/>
      <c r="AP30" s="1003">
        <v>14</v>
      </c>
      <c r="AQ30" s="1003"/>
      <c r="AR30" s="1003"/>
      <c r="AS30" s="1003"/>
      <c r="AT30" s="1003"/>
      <c r="AU30" s="1003" t="s">
        <v>581</v>
      </c>
      <c r="AV30" s="1003"/>
      <c r="AW30" s="1003"/>
      <c r="AX30" s="1003"/>
      <c r="AY30" s="1003"/>
      <c r="AZ30" s="1073" t="s">
        <v>581</v>
      </c>
      <c r="BA30" s="1073"/>
      <c r="BB30" s="1073"/>
      <c r="BC30" s="1073"/>
      <c r="BD30" s="1073"/>
      <c r="BE30" s="1004" t="s">
        <v>405</v>
      </c>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406</v>
      </c>
      <c r="C31" s="1063"/>
      <c r="D31" s="1063"/>
      <c r="E31" s="1063"/>
      <c r="F31" s="1063"/>
      <c r="G31" s="1063"/>
      <c r="H31" s="1063"/>
      <c r="I31" s="1063"/>
      <c r="J31" s="1063"/>
      <c r="K31" s="1063"/>
      <c r="L31" s="1063"/>
      <c r="M31" s="1063"/>
      <c r="N31" s="1063"/>
      <c r="O31" s="1063"/>
      <c r="P31" s="1064"/>
      <c r="Q31" s="1070">
        <v>520</v>
      </c>
      <c r="R31" s="1071"/>
      <c r="S31" s="1071"/>
      <c r="T31" s="1071"/>
      <c r="U31" s="1071"/>
      <c r="V31" s="1071">
        <v>404</v>
      </c>
      <c r="W31" s="1071"/>
      <c r="X31" s="1071"/>
      <c r="Y31" s="1071"/>
      <c r="Z31" s="1071"/>
      <c r="AA31" s="1071">
        <v>116</v>
      </c>
      <c r="AB31" s="1071"/>
      <c r="AC31" s="1071"/>
      <c r="AD31" s="1071"/>
      <c r="AE31" s="1072"/>
      <c r="AF31" s="1067">
        <v>58</v>
      </c>
      <c r="AG31" s="1068"/>
      <c r="AH31" s="1068"/>
      <c r="AI31" s="1068"/>
      <c r="AJ31" s="1069"/>
      <c r="AK31" s="1012">
        <v>265</v>
      </c>
      <c r="AL31" s="1003"/>
      <c r="AM31" s="1003"/>
      <c r="AN31" s="1003"/>
      <c r="AO31" s="1003"/>
      <c r="AP31" s="1003">
        <v>3842</v>
      </c>
      <c r="AQ31" s="1003"/>
      <c r="AR31" s="1003"/>
      <c r="AS31" s="1003"/>
      <c r="AT31" s="1003"/>
      <c r="AU31" s="1003">
        <v>158</v>
      </c>
      <c r="AV31" s="1003"/>
      <c r="AW31" s="1003"/>
      <c r="AX31" s="1003"/>
      <c r="AY31" s="1003"/>
      <c r="AZ31" s="1073" t="s">
        <v>581</v>
      </c>
      <c r="BA31" s="1073"/>
      <c r="BB31" s="1073"/>
      <c r="BC31" s="1073"/>
      <c r="BD31" s="1073"/>
      <c r="BE31" s="1004" t="s">
        <v>407</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408</v>
      </c>
      <c r="C32" s="1063"/>
      <c r="D32" s="1063"/>
      <c r="E32" s="1063"/>
      <c r="F32" s="1063"/>
      <c r="G32" s="1063"/>
      <c r="H32" s="1063"/>
      <c r="I32" s="1063"/>
      <c r="J32" s="1063"/>
      <c r="K32" s="1063"/>
      <c r="L32" s="1063"/>
      <c r="M32" s="1063"/>
      <c r="N32" s="1063"/>
      <c r="O32" s="1063"/>
      <c r="P32" s="1064"/>
      <c r="Q32" s="1070">
        <v>17</v>
      </c>
      <c r="R32" s="1071"/>
      <c r="S32" s="1071"/>
      <c r="T32" s="1071"/>
      <c r="U32" s="1071"/>
      <c r="V32" s="1071">
        <v>16</v>
      </c>
      <c r="W32" s="1071"/>
      <c r="X32" s="1071"/>
      <c r="Y32" s="1071"/>
      <c r="Z32" s="1071"/>
      <c r="AA32" s="1071">
        <v>0</v>
      </c>
      <c r="AB32" s="1071"/>
      <c r="AC32" s="1071"/>
      <c r="AD32" s="1071"/>
      <c r="AE32" s="1072"/>
      <c r="AF32" s="1067">
        <v>0</v>
      </c>
      <c r="AG32" s="1068"/>
      <c r="AH32" s="1068"/>
      <c r="AI32" s="1068"/>
      <c r="AJ32" s="1069"/>
      <c r="AK32" s="1012">
        <v>4</v>
      </c>
      <c r="AL32" s="1003"/>
      <c r="AM32" s="1003"/>
      <c r="AN32" s="1003"/>
      <c r="AO32" s="1003"/>
      <c r="AP32" s="1003">
        <v>45</v>
      </c>
      <c r="AQ32" s="1003"/>
      <c r="AR32" s="1003"/>
      <c r="AS32" s="1003"/>
      <c r="AT32" s="1003"/>
      <c r="AU32" s="1003">
        <v>24</v>
      </c>
      <c r="AV32" s="1003"/>
      <c r="AW32" s="1003"/>
      <c r="AX32" s="1003"/>
      <c r="AY32" s="1003"/>
      <c r="AZ32" s="1073" t="s">
        <v>581</v>
      </c>
      <c r="BA32" s="1073"/>
      <c r="BB32" s="1073"/>
      <c r="BC32" s="1073"/>
      <c r="BD32" s="1073"/>
      <c r="BE32" s="1004" t="s">
        <v>409</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c r="C33" s="1063"/>
      <c r="D33" s="1063"/>
      <c r="E33" s="1063"/>
      <c r="F33" s="1063"/>
      <c r="G33" s="1063"/>
      <c r="H33" s="1063"/>
      <c r="I33" s="1063"/>
      <c r="J33" s="1063"/>
      <c r="K33" s="1063"/>
      <c r="L33" s="1063"/>
      <c r="M33" s="1063"/>
      <c r="N33" s="1063"/>
      <c r="O33" s="1063"/>
      <c r="P33" s="1064"/>
      <c r="Q33" s="1070"/>
      <c r="R33" s="1071"/>
      <c r="S33" s="1071"/>
      <c r="T33" s="1071"/>
      <c r="U33" s="1071"/>
      <c r="V33" s="1071"/>
      <c r="W33" s="1071"/>
      <c r="X33" s="1071"/>
      <c r="Y33" s="1071"/>
      <c r="Z33" s="1071"/>
      <c r="AA33" s="1071"/>
      <c r="AB33" s="1071"/>
      <c r="AC33" s="1071"/>
      <c r="AD33" s="1071"/>
      <c r="AE33" s="1072"/>
      <c r="AF33" s="1067"/>
      <c r="AG33" s="1068"/>
      <c r="AH33" s="1068"/>
      <c r="AI33" s="1068"/>
      <c r="AJ33" s="1069"/>
      <c r="AK33" s="1012"/>
      <c r="AL33" s="1003"/>
      <c r="AM33" s="1003"/>
      <c r="AN33" s="1003"/>
      <c r="AO33" s="1003"/>
      <c r="AP33" s="1003"/>
      <c r="AQ33" s="1003"/>
      <c r="AR33" s="1003"/>
      <c r="AS33" s="1003"/>
      <c r="AT33" s="1003"/>
      <c r="AU33" s="1003"/>
      <c r="AV33" s="1003"/>
      <c r="AW33" s="1003"/>
      <c r="AX33" s="1003"/>
      <c r="AY33" s="1003"/>
      <c r="AZ33" s="1073"/>
      <c r="BA33" s="1073"/>
      <c r="BB33" s="1073"/>
      <c r="BC33" s="1073"/>
      <c r="BD33" s="1073"/>
      <c r="BE33" s="1004"/>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410</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389</v>
      </c>
      <c r="B63" s="969" t="s">
        <v>411</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888</v>
      </c>
      <c r="AG63" s="991"/>
      <c r="AH63" s="991"/>
      <c r="AI63" s="991"/>
      <c r="AJ63" s="1054"/>
      <c r="AK63" s="1055"/>
      <c r="AL63" s="995"/>
      <c r="AM63" s="995"/>
      <c r="AN63" s="995"/>
      <c r="AO63" s="995"/>
      <c r="AP63" s="991">
        <v>3901</v>
      </c>
      <c r="AQ63" s="991"/>
      <c r="AR63" s="991"/>
      <c r="AS63" s="991"/>
      <c r="AT63" s="991"/>
      <c r="AU63" s="991">
        <v>182</v>
      </c>
      <c r="AV63" s="991"/>
      <c r="AW63" s="991"/>
      <c r="AX63" s="991"/>
      <c r="AY63" s="991"/>
      <c r="AZ63" s="1049"/>
      <c r="BA63" s="1049"/>
      <c r="BB63" s="1049"/>
      <c r="BC63" s="1049"/>
      <c r="BD63" s="1049"/>
      <c r="BE63" s="992"/>
      <c r="BF63" s="992"/>
      <c r="BG63" s="992"/>
      <c r="BH63" s="992"/>
      <c r="BI63" s="993"/>
      <c r="BJ63" s="1050" t="s">
        <v>127</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413</v>
      </c>
      <c r="B66" s="1028"/>
      <c r="C66" s="1028"/>
      <c r="D66" s="1028"/>
      <c r="E66" s="1028"/>
      <c r="F66" s="1028"/>
      <c r="G66" s="1028"/>
      <c r="H66" s="1028"/>
      <c r="I66" s="1028"/>
      <c r="J66" s="1028"/>
      <c r="K66" s="1028"/>
      <c r="L66" s="1028"/>
      <c r="M66" s="1028"/>
      <c r="N66" s="1028"/>
      <c r="O66" s="1028"/>
      <c r="P66" s="1029"/>
      <c r="Q66" s="1033" t="s">
        <v>414</v>
      </c>
      <c r="R66" s="1034"/>
      <c r="S66" s="1034"/>
      <c r="T66" s="1034"/>
      <c r="U66" s="1035"/>
      <c r="V66" s="1033" t="s">
        <v>415</v>
      </c>
      <c r="W66" s="1034"/>
      <c r="X66" s="1034"/>
      <c r="Y66" s="1034"/>
      <c r="Z66" s="1035"/>
      <c r="AA66" s="1033" t="s">
        <v>416</v>
      </c>
      <c r="AB66" s="1034"/>
      <c r="AC66" s="1034"/>
      <c r="AD66" s="1034"/>
      <c r="AE66" s="1035"/>
      <c r="AF66" s="1039" t="s">
        <v>417</v>
      </c>
      <c r="AG66" s="1040"/>
      <c r="AH66" s="1040"/>
      <c r="AI66" s="1040"/>
      <c r="AJ66" s="1041"/>
      <c r="AK66" s="1033" t="s">
        <v>418</v>
      </c>
      <c r="AL66" s="1028"/>
      <c r="AM66" s="1028"/>
      <c r="AN66" s="1028"/>
      <c r="AO66" s="1029"/>
      <c r="AP66" s="1033" t="s">
        <v>399</v>
      </c>
      <c r="AQ66" s="1034"/>
      <c r="AR66" s="1034"/>
      <c r="AS66" s="1034"/>
      <c r="AT66" s="1035"/>
      <c r="AU66" s="1033" t="s">
        <v>419</v>
      </c>
      <c r="AV66" s="1034"/>
      <c r="AW66" s="1034"/>
      <c r="AX66" s="1034"/>
      <c r="AY66" s="1035"/>
      <c r="AZ66" s="1033" t="s">
        <v>376</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582</v>
      </c>
      <c r="C68" s="1018"/>
      <c r="D68" s="1018"/>
      <c r="E68" s="1018"/>
      <c r="F68" s="1018"/>
      <c r="G68" s="1018"/>
      <c r="H68" s="1018"/>
      <c r="I68" s="1018"/>
      <c r="J68" s="1018"/>
      <c r="K68" s="1018"/>
      <c r="L68" s="1018"/>
      <c r="M68" s="1018"/>
      <c r="N68" s="1018"/>
      <c r="O68" s="1018"/>
      <c r="P68" s="1019"/>
      <c r="Q68" s="1020"/>
      <c r="R68" s="1014"/>
      <c r="S68" s="1014"/>
      <c r="T68" s="1014"/>
      <c r="U68" s="1014"/>
      <c r="V68" s="1014"/>
      <c r="W68" s="1014"/>
      <c r="X68" s="1014"/>
      <c r="Y68" s="1014"/>
      <c r="Z68" s="1014"/>
      <c r="AA68" s="1014"/>
      <c r="AB68" s="1014"/>
      <c r="AC68" s="1014"/>
      <c r="AD68" s="1014"/>
      <c r="AE68" s="1014"/>
      <c r="AF68" s="1014"/>
      <c r="AG68" s="1014"/>
      <c r="AH68" s="1014"/>
      <c r="AI68" s="1014"/>
      <c r="AJ68" s="1014"/>
      <c r="AK68" s="1014"/>
      <c r="AL68" s="1014"/>
      <c r="AM68" s="1014"/>
      <c r="AN68" s="1014"/>
      <c r="AO68" s="1014"/>
      <c r="AP68" s="1014"/>
      <c r="AQ68" s="1014"/>
      <c r="AR68" s="1014"/>
      <c r="AS68" s="1014"/>
      <c r="AT68" s="1014"/>
      <c r="AU68" s="1014"/>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583</v>
      </c>
      <c r="C69" s="1007"/>
      <c r="D69" s="1007"/>
      <c r="E69" s="1007"/>
      <c r="F69" s="1007"/>
      <c r="G69" s="1007"/>
      <c r="H69" s="1007"/>
      <c r="I69" s="1007"/>
      <c r="J69" s="1007"/>
      <c r="K69" s="1007"/>
      <c r="L69" s="1007"/>
      <c r="M69" s="1007"/>
      <c r="N69" s="1007"/>
      <c r="O69" s="1007"/>
      <c r="P69" s="1008"/>
      <c r="Q69" s="1009">
        <v>2168</v>
      </c>
      <c r="R69" s="1003"/>
      <c r="S69" s="1003"/>
      <c r="T69" s="1003"/>
      <c r="U69" s="1003"/>
      <c r="V69" s="1003">
        <v>2088</v>
      </c>
      <c r="W69" s="1003"/>
      <c r="X69" s="1003"/>
      <c r="Y69" s="1003"/>
      <c r="Z69" s="1003"/>
      <c r="AA69" s="1003">
        <v>80</v>
      </c>
      <c r="AB69" s="1003"/>
      <c r="AC69" s="1003"/>
      <c r="AD69" s="1003"/>
      <c r="AE69" s="1003"/>
      <c r="AF69" s="1003">
        <v>108</v>
      </c>
      <c r="AG69" s="1003"/>
      <c r="AH69" s="1003"/>
      <c r="AI69" s="1003"/>
      <c r="AJ69" s="1003"/>
      <c r="AK69" s="1003">
        <v>54</v>
      </c>
      <c r="AL69" s="1003"/>
      <c r="AM69" s="1003"/>
      <c r="AN69" s="1003"/>
      <c r="AO69" s="1003"/>
      <c r="AP69" s="1003">
        <v>357</v>
      </c>
      <c r="AQ69" s="1003"/>
      <c r="AR69" s="1003"/>
      <c r="AS69" s="1003"/>
      <c r="AT69" s="1003"/>
      <c r="AU69" s="1003">
        <v>61</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584</v>
      </c>
      <c r="C70" s="1007"/>
      <c r="D70" s="1007"/>
      <c r="E70" s="1007"/>
      <c r="F70" s="1007"/>
      <c r="G70" s="1007"/>
      <c r="H70" s="1007"/>
      <c r="I70" s="1007"/>
      <c r="J70" s="1007"/>
      <c r="K70" s="1007"/>
      <c r="L70" s="1007"/>
      <c r="M70" s="1007"/>
      <c r="N70" s="1007"/>
      <c r="O70" s="1007"/>
      <c r="P70" s="1008"/>
      <c r="Q70" s="1009">
        <v>60</v>
      </c>
      <c r="R70" s="1003"/>
      <c r="S70" s="1003"/>
      <c r="T70" s="1003"/>
      <c r="U70" s="1003"/>
      <c r="V70" s="1003">
        <v>55</v>
      </c>
      <c r="W70" s="1003"/>
      <c r="X70" s="1003"/>
      <c r="Y70" s="1003"/>
      <c r="Z70" s="1003"/>
      <c r="AA70" s="1003">
        <v>5</v>
      </c>
      <c r="AB70" s="1003"/>
      <c r="AC70" s="1003"/>
      <c r="AD70" s="1003"/>
      <c r="AE70" s="1003"/>
      <c r="AF70" s="1003" t="s">
        <v>598</v>
      </c>
      <c r="AG70" s="1003"/>
      <c r="AH70" s="1003"/>
      <c r="AI70" s="1003"/>
      <c r="AJ70" s="1003"/>
      <c r="AK70" s="1003">
        <v>54</v>
      </c>
      <c r="AL70" s="1003"/>
      <c r="AM70" s="1003"/>
      <c r="AN70" s="1003"/>
      <c r="AO70" s="1003"/>
      <c r="AP70" s="1003" t="s">
        <v>581</v>
      </c>
      <c r="AQ70" s="1003"/>
      <c r="AR70" s="1003"/>
      <c r="AS70" s="1003"/>
      <c r="AT70" s="1003"/>
      <c r="AU70" s="1003" t="s">
        <v>514</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585</v>
      </c>
      <c r="C71" s="1007"/>
      <c r="D71" s="1007"/>
      <c r="E71" s="1007"/>
      <c r="F71" s="1007"/>
      <c r="G71" s="1007"/>
      <c r="H71" s="1007"/>
      <c r="I71" s="1007"/>
      <c r="J71" s="1007"/>
      <c r="K71" s="1007"/>
      <c r="L71" s="1007"/>
      <c r="M71" s="1007"/>
      <c r="N71" s="1007"/>
      <c r="O71" s="1007"/>
      <c r="P71" s="1008"/>
      <c r="Q71" s="1009">
        <v>299</v>
      </c>
      <c r="R71" s="1003"/>
      <c r="S71" s="1003"/>
      <c r="T71" s="1003"/>
      <c r="U71" s="1003"/>
      <c r="V71" s="1003">
        <v>296</v>
      </c>
      <c r="W71" s="1003"/>
      <c r="X71" s="1003"/>
      <c r="Y71" s="1003"/>
      <c r="Z71" s="1003"/>
      <c r="AA71" s="1003">
        <v>3</v>
      </c>
      <c r="AB71" s="1003"/>
      <c r="AC71" s="1003"/>
      <c r="AD71" s="1003"/>
      <c r="AE71" s="1003"/>
      <c r="AF71" s="1003" t="s">
        <v>598</v>
      </c>
      <c r="AG71" s="1003"/>
      <c r="AH71" s="1003"/>
      <c r="AI71" s="1003"/>
      <c r="AJ71" s="1003"/>
      <c r="AK71" s="1003">
        <v>47</v>
      </c>
      <c r="AL71" s="1003"/>
      <c r="AM71" s="1003"/>
      <c r="AN71" s="1003"/>
      <c r="AO71" s="1003"/>
      <c r="AP71" s="1003" t="s">
        <v>581</v>
      </c>
      <c r="AQ71" s="1003"/>
      <c r="AR71" s="1003"/>
      <c r="AS71" s="1003"/>
      <c r="AT71" s="1003"/>
      <c r="AU71" s="1003" t="s">
        <v>514</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586</v>
      </c>
      <c r="C72" s="1007"/>
      <c r="D72" s="1007"/>
      <c r="E72" s="1007"/>
      <c r="F72" s="1007"/>
      <c r="G72" s="1007"/>
      <c r="H72" s="1007"/>
      <c r="I72" s="1007"/>
      <c r="J72" s="1007"/>
      <c r="K72" s="1007"/>
      <c r="L72" s="1007"/>
      <c r="M72" s="1007"/>
      <c r="N72" s="1007"/>
      <c r="O72" s="1007"/>
      <c r="P72" s="1008"/>
      <c r="Q72" s="1009">
        <v>7156</v>
      </c>
      <c r="R72" s="1003"/>
      <c r="S72" s="1003"/>
      <c r="T72" s="1003"/>
      <c r="U72" s="1003"/>
      <c r="V72" s="1003">
        <v>7009</v>
      </c>
      <c r="W72" s="1003"/>
      <c r="X72" s="1003"/>
      <c r="Y72" s="1003"/>
      <c r="Z72" s="1003"/>
      <c r="AA72" s="1003">
        <v>147</v>
      </c>
      <c r="AB72" s="1003"/>
      <c r="AC72" s="1003"/>
      <c r="AD72" s="1003"/>
      <c r="AE72" s="1003"/>
      <c r="AF72" s="1003">
        <v>147</v>
      </c>
      <c r="AG72" s="1003"/>
      <c r="AH72" s="1003"/>
      <c r="AI72" s="1003"/>
      <c r="AJ72" s="1003"/>
      <c r="AK72" s="1003">
        <v>77</v>
      </c>
      <c r="AL72" s="1003"/>
      <c r="AM72" s="1003"/>
      <c r="AN72" s="1003"/>
      <c r="AO72" s="1003"/>
      <c r="AP72" s="1003" t="s">
        <v>514</v>
      </c>
      <c r="AQ72" s="1003"/>
      <c r="AR72" s="1003"/>
      <c r="AS72" s="1003"/>
      <c r="AT72" s="1003"/>
      <c r="AU72" s="1003" t="s">
        <v>514</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587</v>
      </c>
      <c r="C73" s="1007"/>
      <c r="D73" s="1007"/>
      <c r="E73" s="1007"/>
      <c r="F73" s="1007"/>
      <c r="G73" s="1007"/>
      <c r="H73" s="1007"/>
      <c r="I73" s="1007"/>
      <c r="J73" s="1007"/>
      <c r="K73" s="1007"/>
      <c r="L73" s="1007"/>
      <c r="M73" s="1007"/>
      <c r="N73" s="1007"/>
      <c r="O73" s="1007"/>
      <c r="P73" s="1008"/>
      <c r="Q73" s="1009">
        <v>1</v>
      </c>
      <c r="R73" s="1003"/>
      <c r="S73" s="1003"/>
      <c r="T73" s="1003"/>
      <c r="U73" s="1003"/>
      <c r="V73" s="1003">
        <v>1</v>
      </c>
      <c r="W73" s="1003"/>
      <c r="X73" s="1003"/>
      <c r="Y73" s="1003"/>
      <c r="Z73" s="1003"/>
      <c r="AA73" s="1003">
        <v>0</v>
      </c>
      <c r="AB73" s="1003"/>
      <c r="AC73" s="1003"/>
      <c r="AD73" s="1003"/>
      <c r="AE73" s="1003"/>
      <c r="AF73" s="1003" t="s">
        <v>598</v>
      </c>
      <c r="AG73" s="1003"/>
      <c r="AH73" s="1003"/>
      <c r="AI73" s="1003"/>
      <c r="AJ73" s="1003"/>
      <c r="AK73" s="1003">
        <v>0</v>
      </c>
      <c r="AL73" s="1003"/>
      <c r="AM73" s="1003"/>
      <c r="AN73" s="1003"/>
      <c r="AO73" s="1003"/>
      <c r="AP73" s="1003" t="s">
        <v>581</v>
      </c>
      <c r="AQ73" s="1003"/>
      <c r="AR73" s="1003"/>
      <c r="AS73" s="1003"/>
      <c r="AT73" s="1003"/>
      <c r="AU73" s="1003" t="s">
        <v>514</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588</v>
      </c>
      <c r="C74" s="1007"/>
      <c r="D74" s="1007"/>
      <c r="E74" s="1007"/>
      <c r="F74" s="1007"/>
      <c r="G74" s="1007"/>
      <c r="H74" s="1007"/>
      <c r="I74" s="1007"/>
      <c r="J74" s="1007"/>
      <c r="K74" s="1007"/>
      <c r="L74" s="1007"/>
      <c r="M74" s="1007"/>
      <c r="N74" s="1007"/>
      <c r="O74" s="1007"/>
      <c r="P74" s="1008"/>
      <c r="Q74" s="1009">
        <v>1447</v>
      </c>
      <c r="R74" s="1003"/>
      <c r="S74" s="1003"/>
      <c r="T74" s="1003"/>
      <c r="U74" s="1003"/>
      <c r="V74" s="1003">
        <v>1407</v>
      </c>
      <c r="W74" s="1003"/>
      <c r="X74" s="1003"/>
      <c r="Y74" s="1003"/>
      <c r="Z74" s="1003"/>
      <c r="AA74" s="1003">
        <v>39</v>
      </c>
      <c r="AB74" s="1003"/>
      <c r="AC74" s="1003"/>
      <c r="AD74" s="1003"/>
      <c r="AE74" s="1003"/>
      <c r="AF74" s="1003">
        <v>39</v>
      </c>
      <c r="AG74" s="1003"/>
      <c r="AH74" s="1003"/>
      <c r="AI74" s="1003"/>
      <c r="AJ74" s="1003"/>
      <c r="AK74" s="1003">
        <v>15</v>
      </c>
      <c r="AL74" s="1003"/>
      <c r="AM74" s="1003"/>
      <c r="AN74" s="1003"/>
      <c r="AO74" s="1003"/>
      <c r="AP74" s="1003" t="s">
        <v>514</v>
      </c>
      <c r="AQ74" s="1003"/>
      <c r="AR74" s="1003"/>
      <c r="AS74" s="1003"/>
      <c r="AT74" s="1003"/>
      <c r="AU74" s="1003" t="s">
        <v>514</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589</v>
      </c>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583</v>
      </c>
      <c r="C76" s="1007"/>
      <c r="D76" s="1007"/>
      <c r="E76" s="1007"/>
      <c r="F76" s="1007"/>
      <c r="G76" s="1007"/>
      <c r="H76" s="1007"/>
      <c r="I76" s="1007"/>
      <c r="J76" s="1007"/>
      <c r="K76" s="1007"/>
      <c r="L76" s="1007"/>
      <c r="M76" s="1007"/>
      <c r="N76" s="1007"/>
      <c r="O76" s="1007"/>
      <c r="P76" s="1008"/>
      <c r="Q76" s="1010">
        <v>347</v>
      </c>
      <c r="R76" s="1011"/>
      <c r="S76" s="1011"/>
      <c r="T76" s="1011"/>
      <c r="U76" s="1012"/>
      <c r="V76" s="1013">
        <v>294</v>
      </c>
      <c r="W76" s="1011"/>
      <c r="X76" s="1011"/>
      <c r="Y76" s="1011"/>
      <c r="Z76" s="1012"/>
      <c r="AA76" s="1013">
        <v>54</v>
      </c>
      <c r="AB76" s="1011"/>
      <c r="AC76" s="1011"/>
      <c r="AD76" s="1011"/>
      <c r="AE76" s="1012"/>
      <c r="AF76" s="1013">
        <v>54</v>
      </c>
      <c r="AG76" s="1011"/>
      <c r="AH76" s="1011"/>
      <c r="AI76" s="1011"/>
      <c r="AJ76" s="1012"/>
      <c r="AK76" s="1013">
        <v>135</v>
      </c>
      <c r="AL76" s="1011"/>
      <c r="AM76" s="1011"/>
      <c r="AN76" s="1011"/>
      <c r="AO76" s="1012"/>
      <c r="AP76" s="1013" t="s">
        <v>514</v>
      </c>
      <c r="AQ76" s="1011"/>
      <c r="AR76" s="1011"/>
      <c r="AS76" s="1011"/>
      <c r="AT76" s="1012"/>
      <c r="AU76" s="1013" t="s">
        <v>514</v>
      </c>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590</v>
      </c>
      <c r="C77" s="1007"/>
      <c r="D77" s="1007"/>
      <c r="E77" s="1007"/>
      <c r="F77" s="1007"/>
      <c r="G77" s="1007"/>
      <c r="H77" s="1007"/>
      <c r="I77" s="1007"/>
      <c r="J77" s="1007"/>
      <c r="K77" s="1007"/>
      <c r="L77" s="1007"/>
      <c r="M77" s="1007"/>
      <c r="N77" s="1007"/>
      <c r="O77" s="1007"/>
      <c r="P77" s="1008"/>
      <c r="Q77" s="1010">
        <v>304201</v>
      </c>
      <c r="R77" s="1011"/>
      <c r="S77" s="1011"/>
      <c r="T77" s="1011"/>
      <c r="U77" s="1012"/>
      <c r="V77" s="1013">
        <v>288028</v>
      </c>
      <c r="W77" s="1011"/>
      <c r="X77" s="1011"/>
      <c r="Y77" s="1011"/>
      <c r="Z77" s="1012"/>
      <c r="AA77" s="1013">
        <v>16173</v>
      </c>
      <c r="AB77" s="1011"/>
      <c r="AC77" s="1011"/>
      <c r="AD77" s="1011"/>
      <c r="AE77" s="1012"/>
      <c r="AF77" s="1013">
        <v>16179</v>
      </c>
      <c r="AG77" s="1011"/>
      <c r="AH77" s="1011"/>
      <c r="AI77" s="1011"/>
      <c r="AJ77" s="1012"/>
      <c r="AK77" s="1013">
        <v>0</v>
      </c>
      <c r="AL77" s="1011"/>
      <c r="AM77" s="1011"/>
      <c r="AN77" s="1011"/>
      <c r="AO77" s="1012"/>
      <c r="AP77" s="1013" t="s">
        <v>514</v>
      </c>
      <c r="AQ77" s="1011"/>
      <c r="AR77" s="1011"/>
      <c r="AS77" s="1011"/>
      <c r="AT77" s="1012"/>
      <c r="AU77" s="1013" t="s">
        <v>514</v>
      </c>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591</v>
      </c>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t="s">
        <v>583</v>
      </c>
      <c r="C79" s="1007"/>
      <c r="D79" s="1007"/>
      <c r="E79" s="1007"/>
      <c r="F79" s="1007"/>
      <c r="G79" s="1007"/>
      <c r="H79" s="1007"/>
      <c r="I79" s="1007"/>
      <c r="J79" s="1007"/>
      <c r="K79" s="1007"/>
      <c r="L79" s="1007"/>
      <c r="M79" s="1007"/>
      <c r="N79" s="1007"/>
      <c r="O79" s="1007"/>
      <c r="P79" s="1008"/>
      <c r="Q79" s="1009">
        <v>6522</v>
      </c>
      <c r="R79" s="1003"/>
      <c r="S79" s="1003"/>
      <c r="T79" s="1003"/>
      <c r="U79" s="1003"/>
      <c r="V79" s="1003">
        <v>5585</v>
      </c>
      <c r="W79" s="1003"/>
      <c r="X79" s="1003"/>
      <c r="Y79" s="1003"/>
      <c r="Z79" s="1003"/>
      <c r="AA79" s="1003">
        <v>937</v>
      </c>
      <c r="AB79" s="1003"/>
      <c r="AC79" s="1003"/>
      <c r="AD79" s="1003"/>
      <c r="AE79" s="1003"/>
      <c r="AF79" s="1003">
        <v>937</v>
      </c>
      <c r="AG79" s="1003"/>
      <c r="AH79" s="1003"/>
      <c r="AI79" s="1003"/>
      <c r="AJ79" s="1003"/>
      <c r="AK79" s="1003">
        <v>7</v>
      </c>
      <c r="AL79" s="1003"/>
      <c r="AM79" s="1003"/>
      <c r="AN79" s="1003"/>
      <c r="AO79" s="1003"/>
      <c r="AP79" s="1003" t="s">
        <v>514</v>
      </c>
      <c r="AQ79" s="1003"/>
      <c r="AR79" s="1003"/>
      <c r="AS79" s="1003"/>
      <c r="AT79" s="1003"/>
      <c r="AU79" s="1003" t="s">
        <v>514</v>
      </c>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t="s">
        <v>592</v>
      </c>
      <c r="C80" s="1007"/>
      <c r="D80" s="1007"/>
      <c r="E80" s="1007"/>
      <c r="F80" s="1007"/>
      <c r="G80" s="1007"/>
      <c r="H80" s="1007"/>
      <c r="I80" s="1007"/>
      <c r="J80" s="1007"/>
      <c r="K80" s="1007"/>
      <c r="L80" s="1007"/>
      <c r="M80" s="1007"/>
      <c r="N80" s="1007"/>
      <c r="O80" s="1007"/>
      <c r="P80" s="1008"/>
      <c r="Q80" s="1009">
        <v>13</v>
      </c>
      <c r="R80" s="1003"/>
      <c r="S80" s="1003"/>
      <c r="T80" s="1003"/>
      <c r="U80" s="1003"/>
      <c r="V80" s="1003">
        <v>11</v>
      </c>
      <c r="W80" s="1003"/>
      <c r="X80" s="1003"/>
      <c r="Y80" s="1003"/>
      <c r="Z80" s="1003"/>
      <c r="AA80" s="1003">
        <v>2</v>
      </c>
      <c r="AB80" s="1003"/>
      <c r="AC80" s="1003"/>
      <c r="AD80" s="1003"/>
      <c r="AE80" s="1003"/>
      <c r="AF80" s="1003">
        <v>2</v>
      </c>
      <c r="AG80" s="1003"/>
      <c r="AH80" s="1003"/>
      <c r="AI80" s="1003"/>
      <c r="AJ80" s="1003"/>
      <c r="AK80" s="1003">
        <v>0</v>
      </c>
      <c r="AL80" s="1003"/>
      <c r="AM80" s="1003"/>
      <c r="AN80" s="1003"/>
      <c r="AO80" s="1003"/>
      <c r="AP80" s="1003" t="s">
        <v>514</v>
      </c>
      <c r="AQ80" s="1003"/>
      <c r="AR80" s="1003"/>
      <c r="AS80" s="1003"/>
      <c r="AT80" s="1003"/>
      <c r="AU80" s="1003" t="s">
        <v>514</v>
      </c>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t="s">
        <v>593</v>
      </c>
      <c r="C81" s="1007"/>
      <c r="D81" s="1007"/>
      <c r="E81" s="1007"/>
      <c r="F81" s="1007"/>
      <c r="G81" s="1007"/>
      <c r="H81" s="1007"/>
      <c r="I81" s="1007"/>
      <c r="J81" s="1007"/>
      <c r="K81" s="1007"/>
      <c r="L81" s="1007"/>
      <c r="M81" s="1007"/>
      <c r="N81" s="1007"/>
      <c r="O81" s="1007"/>
      <c r="P81" s="1008"/>
      <c r="Q81" s="1009">
        <v>38</v>
      </c>
      <c r="R81" s="1003"/>
      <c r="S81" s="1003"/>
      <c r="T81" s="1003"/>
      <c r="U81" s="1003"/>
      <c r="V81" s="1003">
        <v>31</v>
      </c>
      <c r="W81" s="1003"/>
      <c r="X81" s="1003"/>
      <c r="Y81" s="1003"/>
      <c r="Z81" s="1003"/>
      <c r="AA81" s="1003">
        <v>7</v>
      </c>
      <c r="AB81" s="1003"/>
      <c r="AC81" s="1003"/>
      <c r="AD81" s="1003"/>
      <c r="AE81" s="1003"/>
      <c r="AF81" s="1003">
        <v>4</v>
      </c>
      <c r="AG81" s="1003"/>
      <c r="AH81" s="1003"/>
      <c r="AI81" s="1003"/>
      <c r="AJ81" s="1003"/>
      <c r="AK81" s="1003">
        <v>17</v>
      </c>
      <c r="AL81" s="1003"/>
      <c r="AM81" s="1003"/>
      <c r="AN81" s="1003"/>
      <c r="AO81" s="1003"/>
      <c r="AP81" s="1003" t="s">
        <v>581</v>
      </c>
      <c r="AQ81" s="1003"/>
      <c r="AR81" s="1003"/>
      <c r="AS81" s="1003"/>
      <c r="AT81" s="1003"/>
      <c r="AU81" s="1003" t="s">
        <v>581</v>
      </c>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t="s">
        <v>594</v>
      </c>
      <c r="C82" s="1007"/>
      <c r="D82" s="1007"/>
      <c r="E82" s="1007"/>
      <c r="F82" s="1007"/>
      <c r="G82" s="1007"/>
      <c r="H82" s="1007"/>
      <c r="I82" s="1007"/>
      <c r="J82" s="1007"/>
      <c r="K82" s="1007"/>
      <c r="L82" s="1007"/>
      <c r="M82" s="1007"/>
      <c r="N82" s="1007"/>
      <c r="O82" s="1007"/>
      <c r="P82" s="1008"/>
      <c r="Q82" s="1009">
        <v>1148</v>
      </c>
      <c r="R82" s="1003"/>
      <c r="S82" s="1003"/>
      <c r="T82" s="1003"/>
      <c r="U82" s="1003"/>
      <c r="V82" s="1003">
        <v>1097</v>
      </c>
      <c r="W82" s="1003"/>
      <c r="X82" s="1003"/>
      <c r="Y82" s="1003"/>
      <c r="Z82" s="1003"/>
      <c r="AA82" s="1003">
        <v>52</v>
      </c>
      <c r="AB82" s="1003"/>
      <c r="AC82" s="1003"/>
      <c r="AD82" s="1003"/>
      <c r="AE82" s="1003"/>
      <c r="AF82" s="1003">
        <v>52</v>
      </c>
      <c r="AG82" s="1003"/>
      <c r="AH82" s="1003"/>
      <c r="AI82" s="1003"/>
      <c r="AJ82" s="1003"/>
      <c r="AK82" s="1003" t="s">
        <v>581</v>
      </c>
      <c r="AL82" s="1003"/>
      <c r="AM82" s="1003"/>
      <c r="AN82" s="1003"/>
      <c r="AO82" s="1003"/>
      <c r="AP82" s="1003" t="s">
        <v>581</v>
      </c>
      <c r="AQ82" s="1003"/>
      <c r="AR82" s="1003"/>
      <c r="AS82" s="1003"/>
      <c r="AT82" s="1003"/>
      <c r="AU82" s="1003" t="s">
        <v>514</v>
      </c>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t="s">
        <v>595</v>
      </c>
      <c r="C83" s="1007"/>
      <c r="D83" s="1007"/>
      <c r="E83" s="1007"/>
      <c r="F83" s="1007"/>
      <c r="G83" s="1007"/>
      <c r="H83" s="1007"/>
      <c r="I83" s="1007"/>
      <c r="J83" s="1007"/>
      <c r="K83" s="1007"/>
      <c r="L83" s="1007"/>
      <c r="M83" s="1007"/>
      <c r="N83" s="1007"/>
      <c r="O83" s="1007"/>
      <c r="P83" s="1008"/>
      <c r="Q83" s="1009">
        <v>168</v>
      </c>
      <c r="R83" s="1003"/>
      <c r="S83" s="1003"/>
      <c r="T83" s="1003"/>
      <c r="U83" s="1003"/>
      <c r="V83" s="1003">
        <v>168</v>
      </c>
      <c r="W83" s="1003"/>
      <c r="X83" s="1003"/>
      <c r="Y83" s="1003"/>
      <c r="Z83" s="1003"/>
      <c r="AA83" s="1003">
        <v>0</v>
      </c>
      <c r="AB83" s="1003"/>
      <c r="AC83" s="1003"/>
      <c r="AD83" s="1003"/>
      <c r="AE83" s="1003"/>
      <c r="AF83" s="1003">
        <v>0</v>
      </c>
      <c r="AG83" s="1003"/>
      <c r="AH83" s="1003"/>
      <c r="AI83" s="1003"/>
      <c r="AJ83" s="1003"/>
      <c r="AK83" s="1003" t="s">
        <v>581</v>
      </c>
      <c r="AL83" s="1003"/>
      <c r="AM83" s="1003"/>
      <c r="AN83" s="1003"/>
      <c r="AO83" s="1003"/>
      <c r="AP83" s="1003">
        <v>152</v>
      </c>
      <c r="AQ83" s="1003"/>
      <c r="AR83" s="1003"/>
      <c r="AS83" s="1003"/>
      <c r="AT83" s="1003"/>
      <c r="AU83" s="1003">
        <v>152</v>
      </c>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t="s">
        <v>596</v>
      </c>
      <c r="C84" s="1007"/>
      <c r="D84" s="1007"/>
      <c r="E84" s="1007"/>
      <c r="F84" s="1007"/>
      <c r="G84" s="1007"/>
      <c r="H84" s="1007"/>
      <c r="I84" s="1007"/>
      <c r="J84" s="1007"/>
      <c r="K84" s="1007"/>
      <c r="L84" s="1007"/>
      <c r="M84" s="1007"/>
      <c r="N84" s="1007"/>
      <c r="O84" s="1007"/>
      <c r="P84" s="1008"/>
      <c r="Q84" s="1009">
        <v>0</v>
      </c>
      <c r="R84" s="1003"/>
      <c r="S84" s="1003"/>
      <c r="T84" s="1003"/>
      <c r="U84" s="1003"/>
      <c r="V84" s="1003">
        <v>0</v>
      </c>
      <c r="W84" s="1003"/>
      <c r="X84" s="1003"/>
      <c r="Y84" s="1003"/>
      <c r="Z84" s="1003"/>
      <c r="AA84" s="1003">
        <v>0</v>
      </c>
      <c r="AB84" s="1003"/>
      <c r="AC84" s="1003"/>
      <c r="AD84" s="1003"/>
      <c r="AE84" s="1003"/>
      <c r="AF84" s="1003">
        <v>0</v>
      </c>
      <c r="AG84" s="1003"/>
      <c r="AH84" s="1003"/>
      <c r="AI84" s="1003"/>
      <c r="AJ84" s="1003"/>
      <c r="AK84" s="1003" t="s">
        <v>581</v>
      </c>
      <c r="AL84" s="1003"/>
      <c r="AM84" s="1003"/>
      <c r="AN84" s="1003"/>
      <c r="AO84" s="1003"/>
      <c r="AP84" s="1003" t="s">
        <v>514</v>
      </c>
      <c r="AQ84" s="1003"/>
      <c r="AR84" s="1003"/>
      <c r="AS84" s="1003"/>
      <c r="AT84" s="1003"/>
      <c r="AU84" s="1003" t="s">
        <v>514</v>
      </c>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t="s">
        <v>597</v>
      </c>
      <c r="C85" s="1007"/>
      <c r="D85" s="1007"/>
      <c r="E85" s="1007"/>
      <c r="F85" s="1007"/>
      <c r="G85" s="1007"/>
      <c r="H85" s="1007"/>
      <c r="I85" s="1007"/>
      <c r="J85" s="1007"/>
      <c r="K85" s="1007"/>
      <c r="L85" s="1007"/>
      <c r="M85" s="1007"/>
      <c r="N85" s="1007"/>
      <c r="O85" s="1007"/>
      <c r="P85" s="1008"/>
      <c r="Q85" s="1009">
        <v>192</v>
      </c>
      <c r="R85" s="1003"/>
      <c r="S85" s="1003"/>
      <c r="T85" s="1003"/>
      <c r="U85" s="1003"/>
      <c r="V85" s="1003">
        <v>184</v>
      </c>
      <c r="W85" s="1003"/>
      <c r="X85" s="1003"/>
      <c r="Y85" s="1003"/>
      <c r="Z85" s="1003"/>
      <c r="AA85" s="1003">
        <v>7</v>
      </c>
      <c r="AB85" s="1003"/>
      <c r="AC85" s="1003"/>
      <c r="AD85" s="1003"/>
      <c r="AE85" s="1003"/>
      <c r="AF85" s="1003">
        <v>7</v>
      </c>
      <c r="AG85" s="1003"/>
      <c r="AH85" s="1003"/>
      <c r="AI85" s="1003"/>
      <c r="AJ85" s="1003"/>
      <c r="AK85" s="1003" t="s">
        <v>514</v>
      </c>
      <c r="AL85" s="1003"/>
      <c r="AM85" s="1003"/>
      <c r="AN85" s="1003"/>
      <c r="AO85" s="1003"/>
      <c r="AP85" s="1003" t="s">
        <v>514</v>
      </c>
      <c r="AQ85" s="1003"/>
      <c r="AR85" s="1003"/>
      <c r="AS85" s="1003"/>
      <c r="AT85" s="1003"/>
      <c r="AU85" s="1003" t="s">
        <v>514</v>
      </c>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389</v>
      </c>
      <c r="B88" s="969" t="s">
        <v>420</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17529</v>
      </c>
      <c r="AG88" s="991"/>
      <c r="AH88" s="991"/>
      <c r="AI88" s="991"/>
      <c r="AJ88" s="991"/>
      <c r="AK88" s="995"/>
      <c r="AL88" s="995"/>
      <c r="AM88" s="995"/>
      <c r="AN88" s="995"/>
      <c r="AO88" s="995"/>
      <c r="AP88" s="991">
        <v>509</v>
      </c>
      <c r="AQ88" s="991"/>
      <c r="AR88" s="991"/>
      <c r="AS88" s="991"/>
      <c r="AT88" s="991"/>
      <c r="AU88" s="991">
        <v>213</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969" t="s">
        <v>421</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422</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423</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426</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427</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428</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429</v>
      </c>
      <c r="AB109" s="928"/>
      <c r="AC109" s="928"/>
      <c r="AD109" s="928"/>
      <c r="AE109" s="929"/>
      <c r="AF109" s="930" t="s">
        <v>430</v>
      </c>
      <c r="AG109" s="928"/>
      <c r="AH109" s="928"/>
      <c r="AI109" s="928"/>
      <c r="AJ109" s="929"/>
      <c r="AK109" s="930" t="s">
        <v>303</v>
      </c>
      <c r="AL109" s="928"/>
      <c r="AM109" s="928"/>
      <c r="AN109" s="928"/>
      <c r="AO109" s="929"/>
      <c r="AP109" s="930" t="s">
        <v>431</v>
      </c>
      <c r="AQ109" s="928"/>
      <c r="AR109" s="928"/>
      <c r="AS109" s="928"/>
      <c r="AT109" s="961"/>
      <c r="AU109" s="927" t="s">
        <v>428</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429</v>
      </c>
      <c r="BR109" s="928"/>
      <c r="BS109" s="928"/>
      <c r="BT109" s="928"/>
      <c r="BU109" s="929"/>
      <c r="BV109" s="930" t="s">
        <v>430</v>
      </c>
      <c r="BW109" s="928"/>
      <c r="BX109" s="928"/>
      <c r="BY109" s="928"/>
      <c r="BZ109" s="929"/>
      <c r="CA109" s="930" t="s">
        <v>303</v>
      </c>
      <c r="CB109" s="928"/>
      <c r="CC109" s="928"/>
      <c r="CD109" s="928"/>
      <c r="CE109" s="929"/>
      <c r="CF109" s="968" t="s">
        <v>431</v>
      </c>
      <c r="CG109" s="968"/>
      <c r="CH109" s="968"/>
      <c r="CI109" s="968"/>
      <c r="CJ109" s="968"/>
      <c r="CK109" s="930" t="s">
        <v>432</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429</v>
      </c>
      <c r="DH109" s="928"/>
      <c r="DI109" s="928"/>
      <c r="DJ109" s="928"/>
      <c r="DK109" s="929"/>
      <c r="DL109" s="930" t="s">
        <v>430</v>
      </c>
      <c r="DM109" s="928"/>
      <c r="DN109" s="928"/>
      <c r="DO109" s="928"/>
      <c r="DP109" s="929"/>
      <c r="DQ109" s="930" t="s">
        <v>303</v>
      </c>
      <c r="DR109" s="928"/>
      <c r="DS109" s="928"/>
      <c r="DT109" s="928"/>
      <c r="DU109" s="929"/>
      <c r="DV109" s="930" t="s">
        <v>431</v>
      </c>
      <c r="DW109" s="928"/>
      <c r="DX109" s="928"/>
      <c r="DY109" s="928"/>
      <c r="DZ109" s="961"/>
    </row>
    <row r="110" spans="1:131" s="221" customFormat="1" ht="26.25" customHeight="1" x14ac:dyDescent="0.15">
      <c r="A110" s="839" t="s">
        <v>433</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580567</v>
      </c>
      <c r="AB110" s="921"/>
      <c r="AC110" s="921"/>
      <c r="AD110" s="921"/>
      <c r="AE110" s="922"/>
      <c r="AF110" s="923">
        <v>593878</v>
      </c>
      <c r="AG110" s="921"/>
      <c r="AH110" s="921"/>
      <c r="AI110" s="921"/>
      <c r="AJ110" s="922"/>
      <c r="AK110" s="923">
        <v>573075</v>
      </c>
      <c r="AL110" s="921"/>
      <c r="AM110" s="921"/>
      <c r="AN110" s="921"/>
      <c r="AO110" s="922"/>
      <c r="AP110" s="924">
        <v>18.600000000000001</v>
      </c>
      <c r="AQ110" s="925"/>
      <c r="AR110" s="925"/>
      <c r="AS110" s="925"/>
      <c r="AT110" s="926"/>
      <c r="AU110" s="962" t="s">
        <v>72</v>
      </c>
      <c r="AV110" s="963"/>
      <c r="AW110" s="963"/>
      <c r="AX110" s="963"/>
      <c r="AY110" s="963"/>
      <c r="AZ110" s="892" t="s">
        <v>434</v>
      </c>
      <c r="BA110" s="840"/>
      <c r="BB110" s="840"/>
      <c r="BC110" s="840"/>
      <c r="BD110" s="840"/>
      <c r="BE110" s="840"/>
      <c r="BF110" s="840"/>
      <c r="BG110" s="840"/>
      <c r="BH110" s="840"/>
      <c r="BI110" s="840"/>
      <c r="BJ110" s="840"/>
      <c r="BK110" s="840"/>
      <c r="BL110" s="840"/>
      <c r="BM110" s="840"/>
      <c r="BN110" s="840"/>
      <c r="BO110" s="840"/>
      <c r="BP110" s="841"/>
      <c r="BQ110" s="893">
        <v>5180667</v>
      </c>
      <c r="BR110" s="874"/>
      <c r="BS110" s="874"/>
      <c r="BT110" s="874"/>
      <c r="BU110" s="874"/>
      <c r="BV110" s="874">
        <v>5230091</v>
      </c>
      <c r="BW110" s="874"/>
      <c r="BX110" s="874"/>
      <c r="BY110" s="874"/>
      <c r="BZ110" s="874"/>
      <c r="CA110" s="874">
        <v>4979449</v>
      </c>
      <c r="CB110" s="874"/>
      <c r="CC110" s="874"/>
      <c r="CD110" s="874"/>
      <c r="CE110" s="874"/>
      <c r="CF110" s="898">
        <v>161.9</v>
      </c>
      <c r="CG110" s="899"/>
      <c r="CH110" s="899"/>
      <c r="CI110" s="899"/>
      <c r="CJ110" s="899"/>
      <c r="CK110" s="958" t="s">
        <v>435</v>
      </c>
      <c r="CL110" s="851"/>
      <c r="CM110" s="892" t="s">
        <v>436</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127</v>
      </c>
      <c r="DH110" s="874"/>
      <c r="DI110" s="874"/>
      <c r="DJ110" s="874"/>
      <c r="DK110" s="874"/>
      <c r="DL110" s="874" t="s">
        <v>127</v>
      </c>
      <c r="DM110" s="874"/>
      <c r="DN110" s="874"/>
      <c r="DO110" s="874"/>
      <c r="DP110" s="874"/>
      <c r="DQ110" s="874" t="s">
        <v>127</v>
      </c>
      <c r="DR110" s="874"/>
      <c r="DS110" s="874"/>
      <c r="DT110" s="874"/>
      <c r="DU110" s="874"/>
      <c r="DV110" s="875" t="s">
        <v>437</v>
      </c>
      <c r="DW110" s="875"/>
      <c r="DX110" s="875"/>
      <c r="DY110" s="875"/>
      <c r="DZ110" s="876"/>
    </row>
    <row r="111" spans="1:131" s="221" customFormat="1" ht="26.25" customHeight="1" x14ac:dyDescent="0.15">
      <c r="A111" s="806" t="s">
        <v>438</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127</v>
      </c>
      <c r="AB111" s="951"/>
      <c r="AC111" s="951"/>
      <c r="AD111" s="951"/>
      <c r="AE111" s="952"/>
      <c r="AF111" s="953" t="s">
        <v>437</v>
      </c>
      <c r="AG111" s="951"/>
      <c r="AH111" s="951"/>
      <c r="AI111" s="951"/>
      <c r="AJ111" s="952"/>
      <c r="AK111" s="953" t="s">
        <v>127</v>
      </c>
      <c r="AL111" s="951"/>
      <c r="AM111" s="951"/>
      <c r="AN111" s="951"/>
      <c r="AO111" s="952"/>
      <c r="AP111" s="954" t="s">
        <v>127</v>
      </c>
      <c r="AQ111" s="955"/>
      <c r="AR111" s="955"/>
      <c r="AS111" s="955"/>
      <c r="AT111" s="956"/>
      <c r="AU111" s="964"/>
      <c r="AV111" s="965"/>
      <c r="AW111" s="965"/>
      <c r="AX111" s="965"/>
      <c r="AY111" s="965"/>
      <c r="AZ111" s="847" t="s">
        <v>439</v>
      </c>
      <c r="BA111" s="784"/>
      <c r="BB111" s="784"/>
      <c r="BC111" s="784"/>
      <c r="BD111" s="784"/>
      <c r="BE111" s="784"/>
      <c r="BF111" s="784"/>
      <c r="BG111" s="784"/>
      <c r="BH111" s="784"/>
      <c r="BI111" s="784"/>
      <c r="BJ111" s="784"/>
      <c r="BK111" s="784"/>
      <c r="BL111" s="784"/>
      <c r="BM111" s="784"/>
      <c r="BN111" s="784"/>
      <c r="BO111" s="784"/>
      <c r="BP111" s="785"/>
      <c r="BQ111" s="848">
        <v>42638</v>
      </c>
      <c r="BR111" s="849"/>
      <c r="BS111" s="849"/>
      <c r="BT111" s="849"/>
      <c r="BU111" s="849"/>
      <c r="BV111" s="849">
        <v>41856</v>
      </c>
      <c r="BW111" s="849"/>
      <c r="BX111" s="849"/>
      <c r="BY111" s="849"/>
      <c r="BZ111" s="849"/>
      <c r="CA111" s="849">
        <v>38449</v>
      </c>
      <c r="CB111" s="849"/>
      <c r="CC111" s="849"/>
      <c r="CD111" s="849"/>
      <c r="CE111" s="849"/>
      <c r="CF111" s="907">
        <v>1.2</v>
      </c>
      <c r="CG111" s="908"/>
      <c r="CH111" s="908"/>
      <c r="CI111" s="908"/>
      <c r="CJ111" s="908"/>
      <c r="CK111" s="959"/>
      <c r="CL111" s="853"/>
      <c r="CM111" s="847" t="s">
        <v>440</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437</v>
      </c>
      <c r="DH111" s="849"/>
      <c r="DI111" s="849"/>
      <c r="DJ111" s="849"/>
      <c r="DK111" s="849"/>
      <c r="DL111" s="849" t="s">
        <v>437</v>
      </c>
      <c r="DM111" s="849"/>
      <c r="DN111" s="849"/>
      <c r="DO111" s="849"/>
      <c r="DP111" s="849"/>
      <c r="DQ111" s="849" t="s">
        <v>441</v>
      </c>
      <c r="DR111" s="849"/>
      <c r="DS111" s="849"/>
      <c r="DT111" s="849"/>
      <c r="DU111" s="849"/>
      <c r="DV111" s="826" t="s">
        <v>127</v>
      </c>
      <c r="DW111" s="826"/>
      <c r="DX111" s="826"/>
      <c r="DY111" s="826"/>
      <c r="DZ111" s="827"/>
    </row>
    <row r="112" spans="1:131" s="221" customFormat="1" ht="26.25" customHeight="1" x14ac:dyDescent="0.15">
      <c r="A112" s="944" t="s">
        <v>442</v>
      </c>
      <c r="B112" s="945"/>
      <c r="C112" s="784" t="s">
        <v>443</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437</v>
      </c>
      <c r="AB112" s="812"/>
      <c r="AC112" s="812"/>
      <c r="AD112" s="812"/>
      <c r="AE112" s="813"/>
      <c r="AF112" s="814" t="s">
        <v>444</v>
      </c>
      <c r="AG112" s="812"/>
      <c r="AH112" s="812"/>
      <c r="AI112" s="812"/>
      <c r="AJ112" s="813"/>
      <c r="AK112" s="814" t="s">
        <v>437</v>
      </c>
      <c r="AL112" s="812"/>
      <c r="AM112" s="812"/>
      <c r="AN112" s="812"/>
      <c r="AO112" s="813"/>
      <c r="AP112" s="856" t="s">
        <v>437</v>
      </c>
      <c r="AQ112" s="857"/>
      <c r="AR112" s="857"/>
      <c r="AS112" s="857"/>
      <c r="AT112" s="858"/>
      <c r="AU112" s="964"/>
      <c r="AV112" s="965"/>
      <c r="AW112" s="965"/>
      <c r="AX112" s="965"/>
      <c r="AY112" s="965"/>
      <c r="AZ112" s="847" t="s">
        <v>445</v>
      </c>
      <c r="BA112" s="784"/>
      <c r="BB112" s="784"/>
      <c r="BC112" s="784"/>
      <c r="BD112" s="784"/>
      <c r="BE112" s="784"/>
      <c r="BF112" s="784"/>
      <c r="BG112" s="784"/>
      <c r="BH112" s="784"/>
      <c r="BI112" s="784"/>
      <c r="BJ112" s="784"/>
      <c r="BK112" s="784"/>
      <c r="BL112" s="784"/>
      <c r="BM112" s="784"/>
      <c r="BN112" s="784"/>
      <c r="BO112" s="784"/>
      <c r="BP112" s="785"/>
      <c r="BQ112" s="848">
        <v>417649</v>
      </c>
      <c r="BR112" s="849"/>
      <c r="BS112" s="849"/>
      <c r="BT112" s="849"/>
      <c r="BU112" s="849"/>
      <c r="BV112" s="849">
        <v>199636</v>
      </c>
      <c r="BW112" s="849"/>
      <c r="BX112" s="849"/>
      <c r="BY112" s="849"/>
      <c r="BZ112" s="849"/>
      <c r="CA112" s="849">
        <v>181422</v>
      </c>
      <c r="CB112" s="849"/>
      <c r="CC112" s="849"/>
      <c r="CD112" s="849"/>
      <c r="CE112" s="849"/>
      <c r="CF112" s="907">
        <v>5.9</v>
      </c>
      <c r="CG112" s="908"/>
      <c r="CH112" s="908"/>
      <c r="CI112" s="908"/>
      <c r="CJ112" s="908"/>
      <c r="CK112" s="959"/>
      <c r="CL112" s="853"/>
      <c r="CM112" s="847" t="s">
        <v>446</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127</v>
      </c>
      <c r="DH112" s="849"/>
      <c r="DI112" s="849"/>
      <c r="DJ112" s="849"/>
      <c r="DK112" s="849"/>
      <c r="DL112" s="849" t="s">
        <v>127</v>
      </c>
      <c r="DM112" s="849"/>
      <c r="DN112" s="849"/>
      <c r="DO112" s="849"/>
      <c r="DP112" s="849"/>
      <c r="DQ112" s="849" t="s">
        <v>437</v>
      </c>
      <c r="DR112" s="849"/>
      <c r="DS112" s="849"/>
      <c r="DT112" s="849"/>
      <c r="DU112" s="849"/>
      <c r="DV112" s="826" t="s">
        <v>441</v>
      </c>
      <c r="DW112" s="826"/>
      <c r="DX112" s="826"/>
      <c r="DY112" s="826"/>
      <c r="DZ112" s="827"/>
    </row>
    <row r="113" spans="1:130" s="221" customFormat="1" ht="26.25" customHeight="1" x14ac:dyDescent="0.15">
      <c r="A113" s="946"/>
      <c r="B113" s="947"/>
      <c r="C113" s="784" t="s">
        <v>447</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254896</v>
      </c>
      <c r="AB113" s="951"/>
      <c r="AC113" s="951"/>
      <c r="AD113" s="951"/>
      <c r="AE113" s="952"/>
      <c r="AF113" s="953">
        <v>251614</v>
      </c>
      <c r="AG113" s="951"/>
      <c r="AH113" s="951"/>
      <c r="AI113" s="951"/>
      <c r="AJ113" s="952"/>
      <c r="AK113" s="953">
        <v>269451</v>
      </c>
      <c r="AL113" s="951"/>
      <c r="AM113" s="951"/>
      <c r="AN113" s="951"/>
      <c r="AO113" s="952"/>
      <c r="AP113" s="954">
        <v>8.8000000000000007</v>
      </c>
      <c r="AQ113" s="955"/>
      <c r="AR113" s="955"/>
      <c r="AS113" s="955"/>
      <c r="AT113" s="956"/>
      <c r="AU113" s="964"/>
      <c r="AV113" s="965"/>
      <c r="AW113" s="965"/>
      <c r="AX113" s="965"/>
      <c r="AY113" s="965"/>
      <c r="AZ113" s="847" t="s">
        <v>448</v>
      </c>
      <c r="BA113" s="784"/>
      <c r="BB113" s="784"/>
      <c r="BC113" s="784"/>
      <c r="BD113" s="784"/>
      <c r="BE113" s="784"/>
      <c r="BF113" s="784"/>
      <c r="BG113" s="784"/>
      <c r="BH113" s="784"/>
      <c r="BI113" s="784"/>
      <c r="BJ113" s="784"/>
      <c r="BK113" s="784"/>
      <c r="BL113" s="784"/>
      <c r="BM113" s="784"/>
      <c r="BN113" s="784"/>
      <c r="BO113" s="784"/>
      <c r="BP113" s="785"/>
      <c r="BQ113" s="848">
        <v>179704</v>
      </c>
      <c r="BR113" s="849"/>
      <c r="BS113" s="849"/>
      <c r="BT113" s="849"/>
      <c r="BU113" s="849"/>
      <c r="BV113" s="849">
        <v>234545</v>
      </c>
      <c r="BW113" s="849"/>
      <c r="BX113" s="849"/>
      <c r="BY113" s="849"/>
      <c r="BZ113" s="849"/>
      <c r="CA113" s="849">
        <v>213019</v>
      </c>
      <c r="CB113" s="849"/>
      <c r="CC113" s="849"/>
      <c r="CD113" s="849"/>
      <c r="CE113" s="849"/>
      <c r="CF113" s="907">
        <v>6.9</v>
      </c>
      <c r="CG113" s="908"/>
      <c r="CH113" s="908"/>
      <c r="CI113" s="908"/>
      <c r="CJ113" s="908"/>
      <c r="CK113" s="959"/>
      <c r="CL113" s="853"/>
      <c r="CM113" s="847" t="s">
        <v>449</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441</v>
      </c>
      <c r="DH113" s="812"/>
      <c r="DI113" s="812"/>
      <c r="DJ113" s="812"/>
      <c r="DK113" s="813"/>
      <c r="DL113" s="814" t="s">
        <v>127</v>
      </c>
      <c r="DM113" s="812"/>
      <c r="DN113" s="812"/>
      <c r="DO113" s="812"/>
      <c r="DP113" s="813"/>
      <c r="DQ113" s="814" t="s">
        <v>441</v>
      </c>
      <c r="DR113" s="812"/>
      <c r="DS113" s="812"/>
      <c r="DT113" s="812"/>
      <c r="DU113" s="813"/>
      <c r="DV113" s="856" t="s">
        <v>441</v>
      </c>
      <c r="DW113" s="857"/>
      <c r="DX113" s="857"/>
      <c r="DY113" s="857"/>
      <c r="DZ113" s="858"/>
    </row>
    <row r="114" spans="1:130" s="221" customFormat="1" ht="26.25" customHeight="1" x14ac:dyDescent="0.15">
      <c r="A114" s="946"/>
      <c r="B114" s="947"/>
      <c r="C114" s="784" t="s">
        <v>450</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39325</v>
      </c>
      <c r="AB114" s="812"/>
      <c r="AC114" s="812"/>
      <c r="AD114" s="812"/>
      <c r="AE114" s="813"/>
      <c r="AF114" s="814">
        <v>34710</v>
      </c>
      <c r="AG114" s="812"/>
      <c r="AH114" s="812"/>
      <c r="AI114" s="812"/>
      <c r="AJ114" s="813"/>
      <c r="AK114" s="814">
        <v>33692</v>
      </c>
      <c r="AL114" s="812"/>
      <c r="AM114" s="812"/>
      <c r="AN114" s="812"/>
      <c r="AO114" s="813"/>
      <c r="AP114" s="856">
        <v>1.1000000000000001</v>
      </c>
      <c r="AQ114" s="857"/>
      <c r="AR114" s="857"/>
      <c r="AS114" s="857"/>
      <c r="AT114" s="858"/>
      <c r="AU114" s="964"/>
      <c r="AV114" s="965"/>
      <c r="AW114" s="965"/>
      <c r="AX114" s="965"/>
      <c r="AY114" s="965"/>
      <c r="AZ114" s="847" t="s">
        <v>451</v>
      </c>
      <c r="BA114" s="784"/>
      <c r="BB114" s="784"/>
      <c r="BC114" s="784"/>
      <c r="BD114" s="784"/>
      <c r="BE114" s="784"/>
      <c r="BF114" s="784"/>
      <c r="BG114" s="784"/>
      <c r="BH114" s="784"/>
      <c r="BI114" s="784"/>
      <c r="BJ114" s="784"/>
      <c r="BK114" s="784"/>
      <c r="BL114" s="784"/>
      <c r="BM114" s="784"/>
      <c r="BN114" s="784"/>
      <c r="BO114" s="784"/>
      <c r="BP114" s="785"/>
      <c r="BQ114" s="848">
        <v>705466</v>
      </c>
      <c r="BR114" s="849"/>
      <c r="BS114" s="849"/>
      <c r="BT114" s="849"/>
      <c r="BU114" s="849"/>
      <c r="BV114" s="849">
        <v>685426</v>
      </c>
      <c r="BW114" s="849"/>
      <c r="BX114" s="849"/>
      <c r="BY114" s="849"/>
      <c r="BZ114" s="849"/>
      <c r="CA114" s="849">
        <v>735931</v>
      </c>
      <c r="CB114" s="849"/>
      <c r="CC114" s="849"/>
      <c r="CD114" s="849"/>
      <c r="CE114" s="849"/>
      <c r="CF114" s="907">
        <v>23.9</v>
      </c>
      <c r="CG114" s="908"/>
      <c r="CH114" s="908"/>
      <c r="CI114" s="908"/>
      <c r="CJ114" s="908"/>
      <c r="CK114" s="959"/>
      <c r="CL114" s="853"/>
      <c r="CM114" s="847" t="s">
        <v>452</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127</v>
      </c>
      <c r="DH114" s="812"/>
      <c r="DI114" s="812"/>
      <c r="DJ114" s="812"/>
      <c r="DK114" s="813"/>
      <c r="DL114" s="814" t="s">
        <v>437</v>
      </c>
      <c r="DM114" s="812"/>
      <c r="DN114" s="812"/>
      <c r="DO114" s="812"/>
      <c r="DP114" s="813"/>
      <c r="DQ114" s="814" t="s">
        <v>437</v>
      </c>
      <c r="DR114" s="812"/>
      <c r="DS114" s="812"/>
      <c r="DT114" s="812"/>
      <c r="DU114" s="813"/>
      <c r="DV114" s="856" t="s">
        <v>127</v>
      </c>
      <c r="DW114" s="857"/>
      <c r="DX114" s="857"/>
      <c r="DY114" s="857"/>
      <c r="DZ114" s="858"/>
    </row>
    <row r="115" spans="1:130" s="221" customFormat="1" ht="26.25" customHeight="1" x14ac:dyDescent="0.15">
      <c r="A115" s="946"/>
      <c r="B115" s="947"/>
      <c r="C115" s="784" t="s">
        <v>453</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19705</v>
      </c>
      <c r="AB115" s="951"/>
      <c r="AC115" s="951"/>
      <c r="AD115" s="951"/>
      <c r="AE115" s="952"/>
      <c r="AF115" s="953">
        <v>15595</v>
      </c>
      <c r="AG115" s="951"/>
      <c r="AH115" s="951"/>
      <c r="AI115" s="951"/>
      <c r="AJ115" s="952"/>
      <c r="AK115" s="953">
        <v>11406</v>
      </c>
      <c r="AL115" s="951"/>
      <c r="AM115" s="951"/>
      <c r="AN115" s="951"/>
      <c r="AO115" s="952"/>
      <c r="AP115" s="954">
        <v>0.4</v>
      </c>
      <c r="AQ115" s="955"/>
      <c r="AR115" s="955"/>
      <c r="AS115" s="955"/>
      <c r="AT115" s="956"/>
      <c r="AU115" s="964"/>
      <c r="AV115" s="965"/>
      <c r="AW115" s="965"/>
      <c r="AX115" s="965"/>
      <c r="AY115" s="965"/>
      <c r="AZ115" s="847" t="s">
        <v>454</v>
      </c>
      <c r="BA115" s="784"/>
      <c r="BB115" s="784"/>
      <c r="BC115" s="784"/>
      <c r="BD115" s="784"/>
      <c r="BE115" s="784"/>
      <c r="BF115" s="784"/>
      <c r="BG115" s="784"/>
      <c r="BH115" s="784"/>
      <c r="BI115" s="784"/>
      <c r="BJ115" s="784"/>
      <c r="BK115" s="784"/>
      <c r="BL115" s="784"/>
      <c r="BM115" s="784"/>
      <c r="BN115" s="784"/>
      <c r="BO115" s="784"/>
      <c r="BP115" s="785"/>
      <c r="BQ115" s="848" t="s">
        <v>441</v>
      </c>
      <c r="BR115" s="849"/>
      <c r="BS115" s="849"/>
      <c r="BT115" s="849"/>
      <c r="BU115" s="849"/>
      <c r="BV115" s="849" t="s">
        <v>444</v>
      </c>
      <c r="BW115" s="849"/>
      <c r="BX115" s="849"/>
      <c r="BY115" s="849"/>
      <c r="BZ115" s="849"/>
      <c r="CA115" s="849" t="s">
        <v>441</v>
      </c>
      <c r="CB115" s="849"/>
      <c r="CC115" s="849"/>
      <c r="CD115" s="849"/>
      <c r="CE115" s="849"/>
      <c r="CF115" s="907" t="s">
        <v>127</v>
      </c>
      <c r="CG115" s="908"/>
      <c r="CH115" s="908"/>
      <c r="CI115" s="908"/>
      <c r="CJ115" s="908"/>
      <c r="CK115" s="959"/>
      <c r="CL115" s="853"/>
      <c r="CM115" s="847" t="s">
        <v>455</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437</v>
      </c>
      <c r="DH115" s="812"/>
      <c r="DI115" s="812"/>
      <c r="DJ115" s="812"/>
      <c r="DK115" s="813"/>
      <c r="DL115" s="814" t="s">
        <v>437</v>
      </c>
      <c r="DM115" s="812"/>
      <c r="DN115" s="812"/>
      <c r="DO115" s="812"/>
      <c r="DP115" s="813"/>
      <c r="DQ115" s="814" t="s">
        <v>437</v>
      </c>
      <c r="DR115" s="812"/>
      <c r="DS115" s="812"/>
      <c r="DT115" s="812"/>
      <c r="DU115" s="813"/>
      <c r="DV115" s="856" t="s">
        <v>127</v>
      </c>
      <c r="DW115" s="857"/>
      <c r="DX115" s="857"/>
      <c r="DY115" s="857"/>
      <c r="DZ115" s="858"/>
    </row>
    <row r="116" spans="1:130" s="221" customFormat="1" ht="26.25" customHeight="1" x14ac:dyDescent="0.15">
      <c r="A116" s="948"/>
      <c r="B116" s="949"/>
      <c r="C116" s="871" t="s">
        <v>456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v>62</v>
      </c>
      <c r="AB116" s="812"/>
      <c r="AC116" s="812"/>
      <c r="AD116" s="812"/>
      <c r="AE116" s="813"/>
      <c r="AF116" s="814" t="s">
        <v>441</v>
      </c>
      <c r="AG116" s="812"/>
      <c r="AH116" s="812"/>
      <c r="AI116" s="812"/>
      <c r="AJ116" s="813"/>
      <c r="AK116" s="814" t="s">
        <v>441</v>
      </c>
      <c r="AL116" s="812"/>
      <c r="AM116" s="812"/>
      <c r="AN116" s="812"/>
      <c r="AO116" s="813"/>
      <c r="AP116" s="856" t="s">
        <v>441</v>
      </c>
      <c r="AQ116" s="857"/>
      <c r="AR116" s="857"/>
      <c r="AS116" s="857"/>
      <c r="AT116" s="858"/>
      <c r="AU116" s="964"/>
      <c r="AV116" s="965"/>
      <c r="AW116" s="965"/>
      <c r="AX116" s="965"/>
      <c r="AY116" s="965"/>
      <c r="AZ116" s="941" t="s">
        <v>457</v>
      </c>
      <c r="BA116" s="942"/>
      <c r="BB116" s="942"/>
      <c r="BC116" s="942"/>
      <c r="BD116" s="942"/>
      <c r="BE116" s="942"/>
      <c r="BF116" s="942"/>
      <c r="BG116" s="942"/>
      <c r="BH116" s="942"/>
      <c r="BI116" s="942"/>
      <c r="BJ116" s="942"/>
      <c r="BK116" s="942"/>
      <c r="BL116" s="942"/>
      <c r="BM116" s="942"/>
      <c r="BN116" s="942"/>
      <c r="BO116" s="942"/>
      <c r="BP116" s="943"/>
      <c r="BQ116" s="848" t="s">
        <v>437</v>
      </c>
      <c r="BR116" s="849"/>
      <c r="BS116" s="849"/>
      <c r="BT116" s="849"/>
      <c r="BU116" s="849"/>
      <c r="BV116" s="849" t="s">
        <v>437</v>
      </c>
      <c r="BW116" s="849"/>
      <c r="BX116" s="849"/>
      <c r="BY116" s="849"/>
      <c r="BZ116" s="849"/>
      <c r="CA116" s="849" t="s">
        <v>127</v>
      </c>
      <c r="CB116" s="849"/>
      <c r="CC116" s="849"/>
      <c r="CD116" s="849"/>
      <c r="CE116" s="849"/>
      <c r="CF116" s="907" t="s">
        <v>437</v>
      </c>
      <c r="CG116" s="908"/>
      <c r="CH116" s="908"/>
      <c r="CI116" s="908"/>
      <c r="CJ116" s="908"/>
      <c r="CK116" s="959"/>
      <c r="CL116" s="853"/>
      <c r="CM116" s="847" t="s">
        <v>458</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127</v>
      </c>
      <c r="DH116" s="812"/>
      <c r="DI116" s="812"/>
      <c r="DJ116" s="812"/>
      <c r="DK116" s="813"/>
      <c r="DL116" s="814" t="s">
        <v>441</v>
      </c>
      <c r="DM116" s="812"/>
      <c r="DN116" s="812"/>
      <c r="DO116" s="812"/>
      <c r="DP116" s="813"/>
      <c r="DQ116" s="814" t="s">
        <v>444</v>
      </c>
      <c r="DR116" s="812"/>
      <c r="DS116" s="812"/>
      <c r="DT116" s="812"/>
      <c r="DU116" s="813"/>
      <c r="DV116" s="856" t="s">
        <v>441</v>
      </c>
      <c r="DW116" s="857"/>
      <c r="DX116" s="857"/>
      <c r="DY116" s="857"/>
      <c r="DZ116" s="858"/>
    </row>
    <row r="117" spans="1:130" s="221" customFormat="1" ht="26.25" customHeight="1" x14ac:dyDescent="0.15">
      <c r="A117" s="927" t="s">
        <v>185</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459</v>
      </c>
      <c r="Z117" s="929"/>
      <c r="AA117" s="934">
        <v>894555</v>
      </c>
      <c r="AB117" s="935"/>
      <c r="AC117" s="935"/>
      <c r="AD117" s="935"/>
      <c r="AE117" s="936"/>
      <c r="AF117" s="937">
        <v>895797</v>
      </c>
      <c r="AG117" s="935"/>
      <c r="AH117" s="935"/>
      <c r="AI117" s="935"/>
      <c r="AJ117" s="936"/>
      <c r="AK117" s="937">
        <v>887624</v>
      </c>
      <c r="AL117" s="935"/>
      <c r="AM117" s="935"/>
      <c r="AN117" s="935"/>
      <c r="AO117" s="936"/>
      <c r="AP117" s="938"/>
      <c r="AQ117" s="939"/>
      <c r="AR117" s="939"/>
      <c r="AS117" s="939"/>
      <c r="AT117" s="940"/>
      <c r="AU117" s="964"/>
      <c r="AV117" s="965"/>
      <c r="AW117" s="965"/>
      <c r="AX117" s="965"/>
      <c r="AY117" s="965"/>
      <c r="AZ117" s="895" t="s">
        <v>460</v>
      </c>
      <c r="BA117" s="896"/>
      <c r="BB117" s="896"/>
      <c r="BC117" s="896"/>
      <c r="BD117" s="896"/>
      <c r="BE117" s="896"/>
      <c r="BF117" s="896"/>
      <c r="BG117" s="896"/>
      <c r="BH117" s="896"/>
      <c r="BI117" s="896"/>
      <c r="BJ117" s="896"/>
      <c r="BK117" s="896"/>
      <c r="BL117" s="896"/>
      <c r="BM117" s="896"/>
      <c r="BN117" s="896"/>
      <c r="BO117" s="896"/>
      <c r="BP117" s="897"/>
      <c r="BQ117" s="848" t="s">
        <v>444</v>
      </c>
      <c r="BR117" s="849"/>
      <c r="BS117" s="849"/>
      <c r="BT117" s="849"/>
      <c r="BU117" s="849"/>
      <c r="BV117" s="849" t="s">
        <v>441</v>
      </c>
      <c r="BW117" s="849"/>
      <c r="BX117" s="849"/>
      <c r="BY117" s="849"/>
      <c r="BZ117" s="849"/>
      <c r="CA117" s="849" t="s">
        <v>441</v>
      </c>
      <c r="CB117" s="849"/>
      <c r="CC117" s="849"/>
      <c r="CD117" s="849"/>
      <c r="CE117" s="849"/>
      <c r="CF117" s="907" t="s">
        <v>441</v>
      </c>
      <c r="CG117" s="908"/>
      <c r="CH117" s="908"/>
      <c r="CI117" s="908"/>
      <c r="CJ117" s="908"/>
      <c r="CK117" s="959"/>
      <c r="CL117" s="853"/>
      <c r="CM117" s="847" t="s">
        <v>461</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444</v>
      </c>
      <c r="DH117" s="812"/>
      <c r="DI117" s="812"/>
      <c r="DJ117" s="812"/>
      <c r="DK117" s="813"/>
      <c r="DL117" s="814" t="s">
        <v>441</v>
      </c>
      <c r="DM117" s="812"/>
      <c r="DN117" s="812"/>
      <c r="DO117" s="812"/>
      <c r="DP117" s="813"/>
      <c r="DQ117" s="814" t="s">
        <v>127</v>
      </c>
      <c r="DR117" s="812"/>
      <c r="DS117" s="812"/>
      <c r="DT117" s="812"/>
      <c r="DU117" s="813"/>
      <c r="DV117" s="856" t="s">
        <v>441</v>
      </c>
      <c r="DW117" s="857"/>
      <c r="DX117" s="857"/>
      <c r="DY117" s="857"/>
      <c r="DZ117" s="858"/>
    </row>
    <row r="118" spans="1:130" s="221" customFormat="1" ht="26.25" customHeight="1" x14ac:dyDescent="0.15">
      <c r="A118" s="927" t="s">
        <v>432</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429</v>
      </c>
      <c r="AB118" s="928"/>
      <c r="AC118" s="928"/>
      <c r="AD118" s="928"/>
      <c r="AE118" s="929"/>
      <c r="AF118" s="930" t="s">
        <v>430</v>
      </c>
      <c r="AG118" s="928"/>
      <c r="AH118" s="928"/>
      <c r="AI118" s="928"/>
      <c r="AJ118" s="929"/>
      <c r="AK118" s="930" t="s">
        <v>303</v>
      </c>
      <c r="AL118" s="928"/>
      <c r="AM118" s="928"/>
      <c r="AN118" s="928"/>
      <c r="AO118" s="929"/>
      <c r="AP118" s="931" t="s">
        <v>431</v>
      </c>
      <c r="AQ118" s="932"/>
      <c r="AR118" s="932"/>
      <c r="AS118" s="932"/>
      <c r="AT118" s="933"/>
      <c r="AU118" s="964"/>
      <c r="AV118" s="965"/>
      <c r="AW118" s="965"/>
      <c r="AX118" s="965"/>
      <c r="AY118" s="965"/>
      <c r="AZ118" s="870" t="s">
        <v>462</v>
      </c>
      <c r="BA118" s="871"/>
      <c r="BB118" s="871"/>
      <c r="BC118" s="871"/>
      <c r="BD118" s="871"/>
      <c r="BE118" s="871"/>
      <c r="BF118" s="871"/>
      <c r="BG118" s="871"/>
      <c r="BH118" s="871"/>
      <c r="BI118" s="871"/>
      <c r="BJ118" s="871"/>
      <c r="BK118" s="871"/>
      <c r="BL118" s="871"/>
      <c r="BM118" s="871"/>
      <c r="BN118" s="871"/>
      <c r="BO118" s="871"/>
      <c r="BP118" s="872"/>
      <c r="BQ118" s="911" t="s">
        <v>127</v>
      </c>
      <c r="BR118" s="877"/>
      <c r="BS118" s="877"/>
      <c r="BT118" s="877"/>
      <c r="BU118" s="877"/>
      <c r="BV118" s="877" t="s">
        <v>127</v>
      </c>
      <c r="BW118" s="877"/>
      <c r="BX118" s="877"/>
      <c r="BY118" s="877"/>
      <c r="BZ118" s="877"/>
      <c r="CA118" s="877" t="s">
        <v>441</v>
      </c>
      <c r="CB118" s="877"/>
      <c r="CC118" s="877"/>
      <c r="CD118" s="877"/>
      <c r="CE118" s="877"/>
      <c r="CF118" s="907" t="s">
        <v>127</v>
      </c>
      <c r="CG118" s="908"/>
      <c r="CH118" s="908"/>
      <c r="CI118" s="908"/>
      <c r="CJ118" s="908"/>
      <c r="CK118" s="959"/>
      <c r="CL118" s="853"/>
      <c r="CM118" s="847" t="s">
        <v>463</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127</v>
      </c>
      <c r="DH118" s="812"/>
      <c r="DI118" s="812"/>
      <c r="DJ118" s="812"/>
      <c r="DK118" s="813"/>
      <c r="DL118" s="814" t="s">
        <v>441</v>
      </c>
      <c r="DM118" s="812"/>
      <c r="DN118" s="812"/>
      <c r="DO118" s="812"/>
      <c r="DP118" s="813"/>
      <c r="DQ118" s="814" t="s">
        <v>441</v>
      </c>
      <c r="DR118" s="812"/>
      <c r="DS118" s="812"/>
      <c r="DT118" s="812"/>
      <c r="DU118" s="813"/>
      <c r="DV118" s="856" t="s">
        <v>441</v>
      </c>
      <c r="DW118" s="857"/>
      <c r="DX118" s="857"/>
      <c r="DY118" s="857"/>
      <c r="DZ118" s="858"/>
    </row>
    <row r="119" spans="1:130" s="221" customFormat="1" ht="26.25" customHeight="1" x14ac:dyDescent="0.15">
      <c r="A119" s="850" t="s">
        <v>435</v>
      </c>
      <c r="B119" s="851"/>
      <c r="C119" s="892" t="s">
        <v>436</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127</v>
      </c>
      <c r="AB119" s="921"/>
      <c r="AC119" s="921"/>
      <c r="AD119" s="921"/>
      <c r="AE119" s="922"/>
      <c r="AF119" s="923" t="s">
        <v>127</v>
      </c>
      <c r="AG119" s="921"/>
      <c r="AH119" s="921"/>
      <c r="AI119" s="921"/>
      <c r="AJ119" s="922"/>
      <c r="AK119" s="923" t="s">
        <v>441</v>
      </c>
      <c r="AL119" s="921"/>
      <c r="AM119" s="921"/>
      <c r="AN119" s="921"/>
      <c r="AO119" s="922"/>
      <c r="AP119" s="924" t="s">
        <v>441</v>
      </c>
      <c r="AQ119" s="925"/>
      <c r="AR119" s="925"/>
      <c r="AS119" s="925"/>
      <c r="AT119" s="926"/>
      <c r="AU119" s="966"/>
      <c r="AV119" s="967"/>
      <c r="AW119" s="967"/>
      <c r="AX119" s="967"/>
      <c r="AY119" s="967"/>
      <c r="AZ119" s="242" t="s">
        <v>185</v>
      </c>
      <c r="BA119" s="242"/>
      <c r="BB119" s="242"/>
      <c r="BC119" s="242"/>
      <c r="BD119" s="242"/>
      <c r="BE119" s="242"/>
      <c r="BF119" s="242"/>
      <c r="BG119" s="242"/>
      <c r="BH119" s="242"/>
      <c r="BI119" s="242"/>
      <c r="BJ119" s="242"/>
      <c r="BK119" s="242"/>
      <c r="BL119" s="242"/>
      <c r="BM119" s="242"/>
      <c r="BN119" s="242"/>
      <c r="BO119" s="909" t="s">
        <v>464</v>
      </c>
      <c r="BP119" s="910"/>
      <c r="BQ119" s="911">
        <v>6526124</v>
      </c>
      <c r="BR119" s="877"/>
      <c r="BS119" s="877"/>
      <c r="BT119" s="877"/>
      <c r="BU119" s="877"/>
      <c r="BV119" s="877">
        <v>6391554</v>
      </c>
      <c r="BW119" s="877"/>
      <c r="BX119" s="877"/>
      <c r="BY119" s="877"/>
      <c r="BZ119" s="877"/>
      <c r="CA119" s="877">
        <v>6148270</v>
      </c>
      <c r="CB119" s="877"/>
      <c r="CC119" s="877"/>
      <c r="CD119" s="877"/>
      <c r="CE119" s="877"/>
      <c r="CF119" s="780"/>
      <c r="CG119" s="781"/>
      <c r="CH119" s="781"/>
      <c r="CI119" s="781"/>
      <c r="CJ119" s="866"/>
      <c r="CK119" s="960"/>
      <c r="CL119" s="855"/>
      <c r="CM119" s="870" t="s">
        <v>465</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v>42638</v>
      </c>
      <c r="DH119" s="796"/>
      <c r="DI119" s="796"/>
      <c r="DJ119" s="796"/>
      <c r="DK119" s="797"/>
      <c r="DL119" s="798">
        <v>41856</v>
      </c>
      <c r="DM119" s="796"/>
      <c r="DN119" s="796"/>
      <c r="DO119" s="796"/>
      <c r="DP119" s="797"/>
      <c r="DQ119" s="798">
        <v>38449</v>
      </c>
      <c r="DR119" s="796"/>
      <c r="DS119" s="796"/>
      <c r="DT119" s="796"/>
      <c r="DU119" s="797"/>
      <c r="DV119" s="880">
        <v>1.2</v>
      </c>
      <c r="DW119" s="881"/>
      <c r="DX119" s="881"/>
      <c r="DY119" s="881"/>
      <c r="DZ119" s="882"/>
    </row>
    <row r="120" spans="1:130" s="221" customFormat="1" ht="26.25" customHeight="1" x14ac:dyDescent="0.15">
      <c r="A120" s="852"/>
      <c r="B120" s="853"/>
      <c r="C120" s="847" t="s">
        <v>440</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441</v>
      </c>
      <c r="AB120" s="812"/>
      <c r="AC120" s="812"/>
      <c r="AD120" s="812"/>
      <c r="AE120" s="813"/>
      <c r="AF120" s="814" t="s">
        <v>441</v>
      </c>
      <c r="AG120" s="812"/>
      <c r="AH120" s="812"/>
      <c r="AI120" s="812"/>
      <c r="AJ120" s="813"/>
      <c r="AK120" s="814" t="s">
        <v>441</v>
      </c>
      <c r="AL120" s="812"/>
      <c r="AM120" s="812"/>
      <c r="AN120" s="812"/>
      <c r="AO120" s="813"/>
      <c r="AP120" s="856" t="s">
        <v>441</v>
      </c>
      <c r="AQ120" s="857"/>
      <c r="AR120" s="857"/>
      <c r="AS120" s="857"/>
      <c r="AT120" s="858"/>
      <c r="AU120" s="912" t="s">
        <v>466</v>
      </c>
      <c r="AV120" s="913"/>
      <c r="AW120" s="913"/>
      <c r="AX120" s="913"/>
      <c r="AY120" s="914"/>
      <c r="AZ120" s="892" t="s">
        <v>467</v>
      </c>
      <c r="BA120" s="840"/>
      <c r="BB120" s="840"/>
      <c r="BC120" s="840"/>
      <c r="BD120" s="840"/>
      <c r="BE120" s="840"/>
      <c r="BF120" s="840"/>
      <c r="BG120" s="840"/>
      <c r="BH120" s="840"/>
      <c r="BI120" s="840"/>
      <c r="BJ120" s="840"/>
      <c r="BK120" s="840"/>
      <c r="BL120" s="840"/>
      <c r="BM120" s="840"/>
      <c r="BN120" s="840"/>
      <c r="BO120" s="840"/>
      <c r="BP120" s="841"/>
      <c r="BQ120" s="893">
        <v>1341991</v>
      </c>
      <c r="BR120" s="874"/>
      <c r="BS120" s="874"/>
      <c r="BT120" s="874"/>
      <c r="BU120" s="874"/>
      <c r="BV120" s="874">
        <v>1423351</v>
      </c>
      <c r="BW120" s="874"/>
      <c r="BX120" s="874"/>
      <c r="BY120" s="874"/>
      <c r="BZ120" s="874"/>
      <c r="CA120" s="874">
        <v>2002514</v>
      </c>
      <c r="CB120" s="874"/>
      <c r="CC120" s="874"/>
      <c r="CD120" s="874"/>
      <c r="CE120" s="874"/>
      <c r="CF120" s="898">
        <v>65.099999999999994</v>
      </c>
      <c r="CG120" s="899"/>
      <c r="CH120" s="899"/>
      <c r="CI120" s="899"/>
      <c r="CJ120" s="899"/>
      <c r="CK120" s="900" t="s">
        <v>468</v>
      </c>
      <c r="CL120" s="884"/>
      <c r="CM120" s="884"/>
      <c r="CN120" s="884"/>
      <c r="CO120" s="885"/>
      <c r="CP120" s="904" t="s">
        <v>406</v>
      </c>
      <c r="CQ120" s="905"/>
      <c r="CR120" s="905"/>
      <c r="CS120" s="905"/>
      <c r="CT120" s="905"/>
      <c r="CU120" s="905"/>
      <c r="CV120" s="905"/>
      <c r="CW120" s="905"/>
      <c r="CX120" s="905"/>
      <c r="CY120" s="905"/>
      <c r="CZ120" s="905"/>
      <c r="DA120" s="905"/>
      <c r="DB120" s="905"/>
      <c r="DC120" s="905"/>
      <c r="DD120" s="905"/>
      <c r="DE120" s="905"/>
      <c r="DF120" s="906"/>
      <c r="DG120" s="893" t="s">
        <v>127</v>
      </c>
      <c r="DH120" s="874"/>
      <c r="DI120" s="874"/>
      <c r="DJ120" s="874"/>
      <c r="DK120" s="874"/>
      <c r="DL120" s="874">
        <v>178380</v>
      </c>
      <c r="DM120" s="874"/>
      <c r="DN120" s="874"/>
      <c r="DO120" s="874"/>
      <c r="DP120" s="874"/>
      <c r="DQ120" s="874">
        <v>157503</v>
      </c>
      <c r="DR120" s="874"/>
      <c r="DS120" s="874"/>
      <c r="DT120" s="874"/>
      <c r="DU120" s="874"/>
      <c r="DV120" s="875">
        <v>5.0999999999999996</v>
      </c>
      <c r="DW120" s="875"/>
      <c r="DX120" s="875"/>
      <c r="DY120" s="875"/>
      <c r="DZ120" s="876"/>
    </row>
    <row r="121" spans="1:130" s="221" customFormat="1" ht="26.25" customHeight="1" x14ac:dyDescent="0.15">
      <c r="A121" s="852"/>
      <c r="B121" s="853"/>
      <c r="C121" s="895" t="s">
        <v>469</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127</v>
      </c>
      <c r="AB121" s="812"/>
      <c r="AC121" s="812"/>
      <c r="AD121" s="812"/>
      <c r="AE121" s="813"/>
      <c r="AF121" s="814" t="s">
        <v>127</v>
      </c>
      <c r="AG121" s="812"/>
      <c r="AH121" s="812"/>
      <c r="AI121" s="812"/>
      <c r="AJ121" s="813"/>
      <c r="AK121" s="814" t="s">
        <v>441</v>
      </c>
      <c r="AL121" s="812"/>
      <c r="AM121" s="812"/>
      <c r="AN121" s="812"/>
      <c r="AO121" s="813"/>
      <c r="AP121" s="856" t="s">
        <v>127</v>
      </c>
      <c r="AQ121" s="857"/>
      <c r="AR121" s="857"/>
      <c r="AS121" s="857"/>
      <c r="AT121" s="858"/>
      <c r="AU121" s="915"/>
      <c r="AV121" s="916"/>
      <c r="AW121" s="916"/>
      <c r="AX121" s="916"/>
      <c r="AY121" s="917"/>
      <c r="AZ121" s="847" t="s">
        <v>470</v>
      </c>
      <c r="BA121" s="784"/>
      <c r="BB121" s="784"/>
      <c r="BC121" s="784"/>
      <c r="BD121" s="784"/>
      <c r="BE121" s="784"/>
      <c r="BF121" s="784"/>
      <c r="BG121" s="784"/>
      <c r="BH121" s="784"/>
      <c r="BI121" s="784"/>
      <c r="BJ121" s="784"/>
      <c r="BK121" s="784"/>
      <c r="BL121" s="784"/>
      <c r="BM121" s="784"/>
      <c r="BN121" s="784"/>
      <c r="BO121" s="784"/>
      <c r="BP121" s="785"/>
      <c r="BQ121" s="848" t="s">
        <v>127</v>
      </c>
      <c r="BR121" s="849"/>
      <c r="BS121" s="849"/>
      <c r="BT121" s="849"/>
      <c r="BU121" s="849"/>
      <c r="BV121" s="849" t="s">
        <v>127</v>
      </c>
      <c r="BW121" s="849"/>
      <c r="BX121" s="849"/>
      <c r="BY121" s="849"/>
      <c r="BZ121" s="849"/>
      <c r="CA121" s="849" t="s">
        <v>471</v>
      </c>
      <c r="CB121" s="849"/>
      <c r="CC121" s="849"/>
      <c r="CD121" s="849"/>
      <c r="CE121" s="849"/>
      <c r="CF121" s="907" t="s">
        <v>441</v>
      </c>
      <c r="CG121" s="908"/>
      <c r="CH121" s="908"/>
      <c r="CI121" s="908"/>
      <c r="CJ121" s="908"/>
      <c r="CK121" s="901"/>
      <c r="CL121" s="887"/>
      <c r="CM121" s="887"/>
      <c r="CN121" s="887"/>
      <c r="CO121" s="888"/>
      <c r="CP121" s="867" t="s">
        <v>472</v>
      </c>
      <c r="CQ121" s="868"/>
      <c r="CR121" s="868"/>
      <c r="CS121" s="868"/>
      <c r="CT121" s="868"/>
      <c r="CU121" s="868"/>
      <c r="CV121" s="868"/>
      <c r="CW121" s="868"/>
      <c r="CX121" s="868"/>
      <c r="CY121" s="868"/>
      <c r="CZ121" s="868"/>
      <c r="DA121" s="868"/>
      <c r="DB121" s="868"/>
      <c r="DC121" s="868"/>
      <c r="DD121" s="868"/>
      <c r="DE121" s="868"/>
      <c r="DF121" s="869"/>
      <c r="DG121" s="848">
        <v>21498</v>
      </c>
      <c r="DH121" s="849"/>
      <c r="DI121" s="849"/>
      <c r="DJ121" s="849"/>
      <c r="DK121" s="849"/>
      <c r="DL121" s="849">
        <v>21256</v>
      </c>
      <c r="DM121" s="849"/>
      <c r="DN121" s="849"/>
      <c r="DO121" s="849"/>
      <c r="DP121" s="849"/>
      <c r="DQ121" s="849">
        <v>23919</v>
      </c>
      <c r="DR121" s="849"/>
      <c r="DS121" s="849"/>
      <c r="DT121" s="849"/>
      <c r="DU121" s="849"/>
      <c r="DV121" s="826">
        <v>0.8</v>
      </c>
      <c r="DW121" s="826"/>
      <c r="DX121" s="826"/>
      <c r="DY121" s="826"/>
      <c r="DZ121" s="827"/>
    </row>
    <row r="122" spans="1:130" s="221" customFormat="1" ht="26.25" customHeight="1" x14ac:dyDescent="0.15">
      <c r="A122" s="852"/>
      <c r="B122" s="853"/>
      <c r="C122" s="847" t="s">
        <v>452</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127</v>
      </c>
      <c r="AB122" s="812"/>
      <c r="AC122" s="812"/>
      <c r="AD122" s="812"/>
      <c r="AE122" s="813"/>
      <c r="AF122" s="814" t="s">
        <v>127</v>
      </c>
      <c r="AG122" s="812"/>
      <c r="AH122" s="812"/>
      <c r="AI122" s="812"/>
      <c r="AJ122" s="813"/>
      <c r="AK122" s="814" t="s">
        <v>127</v>
      </c>
      <c r="AL122" s="812"/>
      <c r="AM122" s="812"/>
      <c r="AN122" s="812"/>
      <c r="AO122" s="813"/>
      <c r="AP122" s="856" t="s">
        <v>127</v>
      </c>
      <c r="AQ122" s="857"/>
      <c r="AR122" s="857"/>
      <c r="AS122" s="857"/>
      <c r="AT122" s="858"/>
      <c r="AU122" s="915"/>
      <c r="AV122" s="916"/>
      <c r="AW122" s="916"/>
      <c r="AX122" s="916"/>
      <c r="AY122" s="917"/>
      <c r="AZ122" s="870" t="s">
        <v>473</v>
      </c>
      <c r="BA122" s="871"/>
      <c r="BB122" s="871"/>
      <c r="BC122" s="871"/>
      <c r="BD122" s="871"/>
      <c r="BE122" s="871"/>
      <c r="BF122" s="871"/>
      <c r="BG122" s="871"/>
      <c r="BH122" s="871"/>
      <c r="BI122" s="871"/>
      <c r="BJ122" s="871"/>
      <c r="BK122" s="871"/>
      <c r="BL122" s="871"/>
      <c r="BM122" s="871"/>
      <c r="BN122" s="871"/>
      <c r="BO122" s="871"/>
      <c r="BP122" s="872"/>
      <c r="BQ122" s="911">
        <v>6119535</v>
      </c>
      <c r="BR122" s="877"/>
      <c r="BS122" s="877"/>
      <c r="BT122" s="877"/>
      <c r="BU122" s="877"/>
      <c r="BV122" s="877">
        <v>6192662</v>
      </c>
      <c r="BW122" s="877"/>
      <c r="BX122" s="877"/>
      <c r="BY122" s="877"/>
      <c r="BZ122" s="877"/>
      <c r="CA122" s="877">
        <v>5937487</v>
      </c>
      <c r="CB122" s="877"/>
      <c r="CC122" s="877"/>
      <c r="CD122" s="877"/>
      <c r="CE122" s="877"/>
      <c r="CF122" s="878">
        <v>193</v>
      </c>
      <c r="CG122" s="879"/>
      <c r="CH122" s="879"/>
      <c r="CI122" s="879"/>
      <c r="CJ122" s="879"/>
      <c r="CK122" s="901"/>
      <c r="CL122" s="887"/>
      <c r="CM122" s="887"/>
      <c r="CN122" s="887"/>
      <c r="CO122" s="888"/>
      <c r="CP122" s="867" t="s">
        <v>474</v>
      </c>
      <c r="CQ122" s="868"/>
      <c r="CR122" s="868"/>
      <c r="CS122" s="868"/>
      <c r="CT122" s="868"/>
      <c r="CU122" s="868"/>
      <c r="CV122" s="868"/>
      <c r="CW122" s="868"/>
      <c r="CX122" s="868"/>
      <c r="CY122" s="868"/>
      <c r="CZ122" s="868"/>
      <c r="DA122" s="868"/>
      <c r="DB122" s="868"/>
      <c r="DC122" s="868"/>
      <c r="DD122" s="868"/>
      <c r="DE122" s="868"/>
      <c r="DF122" s="869"/>
      <c r="DG122" s="848" t="s">
        <v>471</v>
      </c>
      <c r="DH122" s="849"/>
      <c r="DI122" s="849"/>
      <c r="DJ122" s="849"/>
      <c r="DK122" s="849"/>
      <c r="DL122" s="849" t="s">
        <v>127</v>
      </c>
      <c r="DM122" s="849"/>
      <c r="DN122" s="849"/>
      <c r="DO122" s="849"/>
      <c r="DP122" s="849"/>
      <c r="DQ122" s="849" t="s">
        <v>127</v>
      </c>
      <c r="DR122" s="849"/>
      <c r="DS122" s="849"/>
      <c r="DT122" s="849"/>
      <c r="DU122" s="849"/>
      <c r="DV122" s="826" t="s">
        <v>127</v>
      </c>
      <c r="DW122" s="826"/>
      <c r="DX122" s="826"/>
      <c r="DY122" s="826"/>
      <c r="DZ122" s="827"/>
    </row>
    <row r="123" spans="1:130" s="221" customFormat="1" ht="26.25" customHeight="1" x14ac:dyDescent="0.15">
      <c r="A123" s="852"/>
      <c r="B123" s="853"/>
      <c r="C123" s="847" t="s">
        <v>458</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127</v>
      </c>
      <c r="AB123" s="812"/>
      <c r="AC123" s="812"/>
      <c r="AD123" s="812"/>
      <c r="AE123" s="813"/>
      <c r="AF123" s="814" t="s">
        <v>127</v>
      </c>
      <c r="AG123" s="812"/>
      <c r="AH123" s="812"/>
      <c r="AI123" s="812"/>
      <c r="AJ123" s="813"/>
      <c r="AK123" s="814" t="s">
        <v>441</v>
      </c>
      <c r="AL123" s="812"/>
      <c r="AM123" s="812"/>
      <c r="AN123" s="812"/>
      <c r="AO123" s="813"/>
      <c r="AP123" s="856" t="s">
        <v>471</v>
      </c>
      <c r="AQ123" s="857"/>
      <c r="AR123" s="857"/>
      <c r="AS123" s="857"/>
      <c r="AT123" s="858"/>
      <c r="AU123" s="918"/>
      <c r="AV123" s="919"/>
      <c r="AW123" s="919"/>
      <c r="AX123" s="919"/>
      <c r="AY123" s="919"/>
      <c r="AZ123" s="242" t="s">
        <v>185</v>
      </c>
      <c r="BA123" s="242"/>
      <c r="BB123" s="242"/>
      <c r="BC123" s="242"/>
      <c r="BD123" s="242"/>
      <c r="BE123" s="242"/>
      <c r="BF123" s="242"/>
      <c r="BG123" s="242"/>
      <c r="BH123" s="242"/>
      <c r="BI123" s="242"/>
      <c r="BJ123" s="242"/>
      <c r="BK123" s="242"/>
      <c r="BL123" s="242"/>
      <c r="BM123" s="242"/>
      <c r="BN123" s="242"/>
      <c r="BO123" s="909" t="s">
        <v>475</v>
      </c>
      <c r="BP123" s="910"/>
      <c r="BQ123" s="864">
        <v>7461526</v>
      </c>
      <c r="BR123" s="865"/>
      <c r="BS123" s="865"/>
      <c r="BT123" s="865"/>
      <c r="BU123" s="865"/>
      <c r="BV123" s="865">
        <v>7616013</v>
      </c>
      <c r="BW123" s="865"/>
      <c r="BX123" s="865"/>
      <c r="BY123" s="865"/>
      <c r="BZ123" s="865"/>
      <c r="CA123" s="865">
        <v>7940001</v>
      </c>
      <c r="CB123" s="865"/>
      <c r="CC123" s="865"/>
      <c r="CD123" s="865"/>
      <c r="CE123" s="865"/>
      <c r="CF123" s="780"/>
      <c r="CG123" s="781"/>
      <c r="CH123" s="781"/>
      <c r="CI123" s="781"/>
      <c r="CJ123" s="866"/>
      <c r="CK123" s="901"/>
      <c r="CL123" s="887"/>
      <c r="CM123" s="887"/>
      <c r="CN123" s="887"/>
      <c r="CO123" s="888"/>
      <c r="CP123" s="867" t="s">
        <v>476</v>
      </c>
      <c r="CQ123" s="868"/>
      <c r="CR123" s="868"/>
      <c r="CS123" s="868"/>
      <c r="CT123" s="868"/>
      <c r="CU123" s="868"/>
      <c r="CV123" s="868"/>
      <c r="CW123" s="868"/>
      <c r="CX123" s="868"/>
      <c r="CY123" s="868"/>
      <c r="CZ123" s="868"/>
      <c r="DA123" s="868"/>
      <c r="DB123" s="868"/>
      <c r="DC123" s="868"/>
      <c r="DD123" s="868"/>
      <c r="DE123" s="868"/>
      <c r="DF123" s="869"/>
      <c r="DG123" s="811" t="s">
        <v>441</v>
      </c>
      <c r="DH123" s="812"/>
      <c r="DI123" s="812"/>
      <c r="DJ123" s="812"/>
      <c r="DK123" s="813"/>
      <c r="DL123" s="814" t="s">
        <v>127</v>
      </c>
      <c r="DM123" s="812"/>
      <c r="DN123" s="812"/>
      <c r="DO123" s="812"/>
      <c r="DP123" s="813"/>
      <c r="DQ123" s="814" t="s">
        <v>127</v>
      </c>
      <c r="DR123" s="812"/>
      <c r="DS123" s="812"/>
      <c r="DT123" s="812"/>
      <c r="DU123" s="813"/>
      <c r="DV123" s="856" t="s">
        <v>127</v>
      </c>
      <c r="DW123" s="857"/>
      <c r="DX123" s="857"/>
      <c r="DY123" s="857"/>
      <c r="DZ123" s="858"/>
    </row>
    <row r="124" spans="1:130" s="221" customFormat="1" ht="26.25" customHeight="1" thickBot="1" x14ac:dyDescent="0.2">
      <c r="A124" s="852"/>
      <c r="B124" s="853"/>
      <c r="C124" s="847" t="s">
        <v>461</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127</v>
      </c>
      <c r="AB124" s="812"/>
      <c r="AC124" s="812"/>
      <c r="AD124" s="812"/>
      <c r="AE124" s="813"/>
      <c r="AF124" s="814" t="s">
        <v>127</v>
      </c>
      <c r="AG124" s="812"/>
      <c r="AH124" s="812"/>
      <c r="AI124" s="812"/>
      <c r="AJ124" s="813"/>
      <c r="AK124" s="814" t="s">
        <v>441</v>
      </c>
      <c r="AL124" s="812"/>
      <c r="AM124" s="812"/>
      <c r="AN124" s="812"/>
      <c r="AO124" s="813"/>
      <c r="AP124" s="856" t="s">
        <v>127</v>
      </c>
      <c r="AQ124" s="857"/>
      <c r="AR124" s="857"/>
      <c r="AS124" s="857"/>
      <c r="AT124" s="858"/>
      <c r="AU124" s="859" t="s">
        <v>477</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471</v>
      </c>
      <c r="BR124" s="863"/>
      <c r="BS124" s="863"/>
      <c r="BT124" s="863"/>
      <c r="BU124" s="863"/>
      <c r="BV124" s="863" t="s">
        <v>127</v>
      </c>
      <c r="BW124" s="863"/>
      <c r="BX124" s="863"/>
      <c r="BY124" s="863"/>
      <c r="BZ124" s="863"/>
      <c r="CA124" s="863" t="s">
        <v>127</v>
      </c>
      <c r="CB124" s="863"/>
      <c r="CC124" s="863"/>
      <c r="CD124" s="863"/>
      <c r="CE124" s="863"/>
      <c r="CF124" s="758"/>
      <c r="CG124" s="759"/>
      <c r="CH124" s="759"/>
      <c r="CI124" s="759"/>
      <c r="CJ124" s="894"/>
      <c r="CK124" s="902"/>
      <c r="CL124" s="902"/>
      <c r="CM124" s="902"/>
      <c r="CN124" s="902"/>
      <c r="CO124" s="903"/>
      <c r="CP124" s="867" t="s">
        <v>478</v>
      </c>
      <c r="CQ124" s="868"/>
      <c r="CR124" s="868"/>
      <c r="CS124" s="868"/>
      <c r="CT124" s="868"/>
      <c r="CU124" s="868"/>
      <c r="CV124" s="868"/>
      <c r="CW124" s="868"/>
      <c r="CX124" s="868"/>
      <c r="CY124" s="868"/>
      <c r="CZ124" s="868"/>
      <c r="DA124" s="868"/>
      <c r="DB124" s="868"/>
      <c r="DC124" s="868"/>
      <c r="DD124" s="868"/>
      <c r="DE124" s="868"/>
      <c r="DF124" s="869"/>
      <c r="DG124" s="795">
        <v>396151</v>
      </c>
      <c r="DH124" s="796"/>
      <c r="DI124" s="796"/>
      <c r="DJ124" s="796"/>
      <c r="DK124" s="797"/>
      <c r="DL124" s="798" t="s">
        <v>127</v>
      </c>
      <c r="DM124" s="796"/>
      <c r="DN124" s="796"/>
      <c r="DO124" s="796"/>
      <c r="DP124" s="797"/>
      <c r="DQ124" s="798" t="s">
        <v>479</v>
      </c>
      <c r="DR124" s="796"/>
      <c r="DS124" s="796"/>
      <c r="DT124" s="796"/>
      <c r="DU124" s="797"/>
      <c r="DV124" s="880" t="s">
        <v>479</v>
      </c>
      <c r="DW124" s="881"/>
      <c r="DX124" s="881"/>
      <c r="DY124" s="881"/>
      <c r="DZ124" s="882"/>
    </row>
    <row r="125" spans="1:130" s="221" customFormat="1" ht="26.25" customHeight="1" x14ac:dyDescent="0.15">
      <c r="A125" s="852"/>
      <c r="B125" s="853"/>
      <c r="C125" s="847" t="s">
        <v>463</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479</v>
      </c>
      <c r="AB125" s="812"/>
      <c r="AC125" s="812"/>
      <c r="AD125" s="812"/>
      <c r="AE125" s="813"/>
      <c r="AF125" s="814" t="s">
        <v>479</v>
      </c>
      <c r="AG125" s="812"/>
      <c r="AH125" s="812"/>
      <c r="AI125" s="812"/>
      <c r="AJ125" s="813"/>
      <c r="AK125" s="814" t="s">
        <v>479</v>
      </c>
      <c r="AL125" s="812"/>
      <c r="AM125" s="812"/>
      <c r="AN125" s="812"/>
      <c r="AO125" s="813"/>
      <c r="AP125" s="856" t="s">
        <v>127</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480</v>
      </c>
      <c r="CL125" s="884"/>
      <c r="CM125" s="884"/>
      <c r="CN125" s="884"/>
      <c r="CO125" s="885"/>
      <c r="CP125" s="892" t="s">
        <v>481</v>
      </c>
      <c r="CQ125" s="840"/>
      <c r="CR125" s="840"/>
      <c r="CS125" s="840"/>
      <c r="CT125" s="840"/>
      <c r="CU125" s="840"/>
      <c r="CV125" s="840"/>
      <c r="CW125" s="840"/>
      <c r="CX125" s="840"/>
      <c r="CY125" s="840"/>
      <c r="CZ125" s="840"/>
      <c r="DA125" s="840"/>
      <c r="DB125" s="840"/>
      <c r="DC125" s="840"/>
      <c r="DD125" s="840"/>
      <c r="DE125" s="840"/>
      <c r="DF125" s="841"/>
      <c r="DG125" s="893" t="s">
        <v>479</v>
      </c>
      <c r="DH125" s="874"/>
      <c r="DI125" s="874"/>
      <c r="DJ125" s="874"/>
      <c r="DK125" s="874"/>
      <c r="DL125" s="874" t="s">
        <v>479</v>
      </c>
      <c r="DM125" s="874"/>
      <c r="DN125" s="874"/>
      <c r="DO125" s="874"/>
      <c r="DP125" s="874"/>
      <c r="DQ125" s="874" t="s">
        <v>127</v>
      </c>
      <c r="DR125" s="874"/>
      <c r="DS125" s="874"/>
      <c r="DT125" s="874"/>
      <c r="DU125" s="874"/>
      <c r="DV125" s="875" t="s">
        <v>479</v>
      </c>
      <c r="DW125" s="875"/>
      <c r="DX125" s="875"/>
      <c r="DY125" s="875"/>
      <c r="DZ125" s="876"/>
    </row>
    <row r="126" spans="1:130" s="221" customFormat="1" ht="26.25" customHeight="1" thickBot="1" x14ac:dyDescent="0.2">
      <c r="A126" s="852"/>
      <c r="B126" s="853"/>
      <c r="C126" s="847" t="s">
        <v>465</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479</v>
      </c>
      <c r="AB126" s="812"/>
      <c r="AC126" s="812"/>
      <c r="AD126" s="812"/>
      <c r="AE126" s="813"/>
      <c r="AF126" s="814" t="s">
        <v>479</v>
      </c>
      <c r="AG126" s="812"/>
      <c r="AH126" s="812"/>
      <c r="AI126" s="812"/>
      <c r="AJ126" s="813"/>
      <c r="AK126" s="814" t="s">
        <v>479</v>
      </c>
      <c r="AL126" s="812"/>
      <c r="AM126" s="812"/>
      <c r="AN126" s="812"/>
      <c r="AO126" s="813"/>
      <c r="AP126" s="856" t="s">
        <v>127</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482</v>
      </c>
      <c r="CQ126" s="784"/>
      <c r="CR126" s="784"/>
      <c r="CS126" s="784"/>
      <c r="CT126" s="784"/>
      <c r="CU126" s="784"/>
      <c r="CV126" s="784"/>
      <c r="CW126" s="784"/>
      <c r="CX126" s="784"/>
      <c r="CY126" s="784"/>
      <c r="CZ126" s="784"/>
      <c r="DA126" s="784"/>
      <c r="DB126" s="784"/>
      <c r="DC126" s="784"/>
      <c r="DD126" s="784"/>
      <c r="DE126" s="784"/>
      <c r="DF126" s="785"/>
      <c r="DG126" s="848" t="s">
        <v>127</v>
      </c>
      <c r="DH126" s="849"/>
      <c r="DI126" s="849"/>
      <c r="DJ126" s="849"/>
      <c r="DK126" s="849"/>
      <c r="DL126" s="849" t="s">
        <v>479</v>
      </c>
      <c r="DM126" s="849"/>
      <c r="DN126" s="849"/>
      <c r="DO126" s="849"/>
      <c r="DP126" s="849"/>
      <c r="DQ126" s="849" t="s">
        <v>127</v>
      </c>
      <c r="DR126" s="849"/>
      <c r="DS126" s="849"/>
      <c r="DT126" s="849"/>
      <c r="DU126" s="849"/>
      <c r="DV126" s="826" t="s">
        <v>479</v>
      </c>
      <c r="DW126" s="826"/>
      <c r="DX126" s="826"/>
      <c r="DY126" s="826"/>
      <c r="DZ126" s="827"/>
    </row>
    <row r="127" spans="1:130" s="221" customFormat="1" ht="26.25" customHeight="1" x14ac:dyDescent="0.15">
      <c r="A127" s="854"/>
      <c r="B127" s="855"/>
      <c r="C127" s="870" t="s">
        <v>483</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v>19705</v>
      </c>
      <c r="AB127" s="812"/>
      <c r="AC127" s="812"/>
      <c r="AD127" s="812"/>
      <c r="AE127" s="813"/>
      <c r="AF127" s="814">
        <v>15595</v>
      </c>
      <c r="AG127" s="812"/>
      <c r="AH127" s="812"/>
      <c r="AI127" s="812"/>
      <c r="AJ127" s="813"/>
      <c r="AK127" s="814">
        <v>11406</v>
      </c>
      <c r="AL127" s="812"/>
      <c r="AM127" s="812"/>
      <c r="AN127" s="812"/>
      <c r="AO127" s="813"/>
      <c r="AP127" s="856">
        <v>0.4</v>
      </c>
      <c r="AQ127" s="857"/>
      <c r="AR127" s="857"/>
      <c r="AS127" s="857"/>
      <c r="AT127" s="858"/>
      <c r="AU127" s="223"/>
      <c r="AV127" s="223"/>
      <c r="AW127" s="223"/>
      <c r="AX127" s="873" t="s">
        <v>484</v>
      </c>
      <c r="AY127" s="844"/>
      <c r="AZ127" s="844"/>
      <c r="BA127" s="844"/>
      <c r="BB127" s="844"/>
      <c r="BC127" s="844"/>
      <c r="BD127" s="844"/>
      <c r="BE127" s="845"/>
      <c r="BF127" s="843" t="s">
        <v>485</v>
      </c>
      <c r="BG127" s="844"/>
      <c r="BH127" s="844"/>
      <c r="BI127" s="844"/>
      <c r="BJ127" s="844"/>
      <c r="BK127" s="844"/>
      <c r="BL127" s="845"/>
      <c r="BM127" s="843" t="s">
        <v>486</v>
      </c>
      <c r="BN127" s="844"/>
      <c r="BO127" s="844"/>
      <c r="BP127" s="844"/>
      <c r="BQ127" s="844"/>
      <c r="BR127" s="844"/>
      <c r="BS127" s="845"/>
      <c r="BT127" s="843" t="s">
        <v>487</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488</v>
      </c>
      <c r="CQ127" s="784"/>
      <c r="CR127" s="784"/>
      <c r="CS127" s="784"/>
      <c r="CT127" s="784"/>
      <c r="CU127" s="784"/>
      <c r="CV127" s="784"/>
      <c r="CW127" s="784"/>
      <c r="CX127" s="784"/>
      <c r="CY127" s="784"/>
      <c r="CZ127" s="784"/>
      <c r="DA127" s="784"/>
      <c r="DB127" s="784"/>
      <c r="DC127" s="784"/>
      <c r="DD127" s="784"/>
      <c r="DE127" s="784"/>
      <c r="DF127" s="785"/>
      <c r="DG127" s="848" t="s">
        <v>479</v>
      </c>
      <c r="DH127" s="849"/>
      <c r="DI127" s="849"/>
      <c r="DJ127" s="849"/>
      <c r="DK127" s="849"/>
      <c r="DL127" s="849" t="s">
        <v>479</v>
      </c>
      <c r="DM127" s="849"/>
      <c r="DN127" s="849"/>
      <c r="DO127" s="849"/>
      <c r="DP127" s="849"/>
      <c r="DQ127" s="849" t="s">
        <v>127</v>
      </c>
      <c r="DR127" s="849"/>
      <c r="DS127" s="849"/>
      <c r="DT127" s="849"/>
      <c r="DU127" s="849"/>
      <c r="DV127" s="826" t="s">
        <v>479</v>
      </c>
      <c r="DW127" s="826"/>
      <c r="DX127" s="826"/>
      <c r="DY127" s="826"/>
      <c r="DZ127" s="827"/>
    </row>
    <row r="128" spans="1:130" s="221" customFormat="1" ht="26.25" customHeight="1" thickBot="1" x14ac:dyDescent="0.2">
      <c r="A128" s="828" t="s">
        <v>489</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490</v>
      </c>
      <c r="X128" s="830"/>
      <c r="Y128" s="830"/>
      <c r="Z128" s="831"/>
      <c r="AA128" s="832" t="s">
        <v>127</v>
      </c>
      <c r="AB128" s="833"/>
      <c r="AC128" s="833"/>
      <c r="AD128" s="833"/>
      <c r="AE128" s="834"/>
      <c r="AF128" s="835" t="s">
        <v>479</v>
      </c>
      <c r="AG128" s="833"/>
      <c r="AH128" s="833"/>
      <c r="AI128" s="833"/>
      <c r="AJ128" s="834"/>
      <c r="AK128" s="835" t="s">
        <v>479</v>
      </c>
      <c r="AL128" s="833"/>
      <c r="AM128" s="833"/>
      <c r="AN128" s="833"/>
      <c r="AO128" s="834"/>
      <c r="AP128" s="836"/>
      <c r="AQ128" s="837"/>
      <c r="AR128" s="837"/>
      <c r="AS128" s="837"/>
      <c r="AT128" s="838"/>
      <c r="AU128" s="223"/>
      <c r="AV128" s="223"/>
      <c r="AW128" s="223"/>
      <c r="AX128" s="839" t="s">
        <v>491</v>
      </c>
      <c r="AY128" s="840"/>
      <c r="AZ128" s="840"/>
      <c r="BA128" s="840"/>
      <c r="BB128" s="840"/>
      <c r="BC128" s="840"/>
      <c r="BD128" s="840"/>
      <c r="BE128" s="841"/>
      <c r="BF128" s="818" t="s">
        <v>479</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492</v>
      </c>
      <c r="CQ128" s="762"/>
      <c r="CR128" s="762"/>
      <c r="CS128" s="762"/>
      <c r="CT128" s="762"/>
      <c r="CU128" s="762"/>
      <c r="CV128" s="762"/>
      <c r="CW128" s="762"/>
      <c r="CX128" s="762"/>
      <c r="CY128" s="762"/>
      <c r="CZ128" s="762"/>
      <c r="DA128" s="762"/>
      <c r="DB128" s="762"/>
      <c r="DC128" s="762"/>
      <c r="DD128" s="762"/>
      <c r="DE128" s="762"/>
      <c r="DF128" s="763"/>
      <c r="DG128" s="822" t="s">
        <v>127</v>
      </c>
      <c r="DH128" s="823"/>
      <c r="DI128" s="823"/>
      <c r="DJ128" s="823"/>
      <c r="DK128" s="823"/>
      <c r="DL128" s="823" t="s">
        <v>127</v>
      </c>
      <c r="DM128" s="823"/>
      <c r="DN128" s="823"/>
      <c r="DO128" s="823"/>
      <c r="DP128" s="823"/>
      <c r="DQ128" s="823" t="s">
        <v>127</v>
      </c>
      <c r="DR128" s="823"/>
      <c r="DS128" s="823"/>
      <c r="DT128" s="823"/>
      <c r="DU128" s="823"/>
      <c r="DV128" s="824" t="s">
        <v>444</v>
      </c>
      <c r="DW128" s="824"/>
      <c r="DX128" s="824"/>
      <c r="DY128" s="824"/>
      <c r="DZ128" s="825"/>
    </row>
    <row r="129" spans="1:131" s="221" customFormat="1" ht="26.25" customHeight="1" x14ac:dyDescent="0.15">
      <c r="A129" s="806" t="s">
        <v>106</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493</v>
      </c>
      <c r="X129" s="809"/>
      <c r="Y129" s="809"/>
      <c r="Z129" s="810"/>
      <c r="AA129" s="811">
        <v>3202953</v>
      </c>
      <c r="AB129" s="812"/>
      <c r="AC129" s="812"/>
      <c r="AD129" s="812"/>
      <c r="AE129" s="813"/>
      <c r="AF129" s="814">
        <v>3353060</v>
      </c>
      <c r="AG129" s="812"/>
      <c r="AH129" s="812"/>
      <c r="AI129" s="812"/>
      <c r="AJ129" s="813"/>
      <c r="AK129" s="814">
        <v>3619871</v>
      </c>
      <c r="AL129" s="812"/>
      <c r="AM129" s="812"/>
      <c r="AN129" s="812"/>
      <c r="AO129" s="813"/>
      <c r="AP129" s="815"/>
      <c r="AQ129" s="816"/>
      <c r="AR129" s="816"/>
      <c r="AS129" s="816"/>
      <c r="AT129" s="817"/>
      <c r="AU129" s="224"/>
      <c r="AV129" s="224"/>
      <c r="AW129" s="224"/>
      <c r="AX129" s="783" t="s">
        <v>494</v>
      </c>
      <c r="AY129" s="784"/>
      <c r="AZ129" s="784"/>
      <c r="BA129" s="784"/>
      <c r="BB129" s="784"/>
      <c r="BC129" s="784"/>
      <c r="BD129" s="784"/>
      <c r="BE129" s="785"/>
      <c r="BF129" s="802" t="s">
        <v>479</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495</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496</v>
      </c>
      <c r="X130" s="809"/>
      <c r="Y130" s="809"/>
      <c r="Z130" s="810"/>
      <c r="AA130" s="811">
        <v>517528</v>
      </c>
      <c r="AB130" s="812"/>
      <c r="AC130" s="812"/>
      <c r="AD130" s="812"/>
      <c r="AE130" s="813"/>
      <c r="AF130" s="814">
        <v>541488</v>
      </c>
      <c r="AG130" s="812"/>
      <c r="AH130" s="812"/>
      <c r="AI130" s="812"/>
      <c r="AJ130" s="813"/>
      <c r="AK130" s="814">
        <v>543623</v>
      </c>
      <c r="AL130" s="812"/>
      <c r="AM130" s="812"/>
      <c r="AN130" s="812"/>
      <c r="AO130" s="813"/>
      <c r="AP130" s="815"/>
      <c r="AQ130" s="816"/>
      <c r="AR130" s="816"/>
      <c r="AS130" s="816"/>
      <c r="AT130" s="817"/>
      <c r="AU130" s="224"/>
      <c r="AV130" s="224"/>
      <c r="AW130" s="224"/>
      <c r="AX130" s="783" t="s">
        <v>497</v>
      </c>
      <c r="AY130" s="784"/>
      <c r="AZ130" s="784"/>
      <c r="BA130" s="784"/>
      <c r="BB130" s="784"/>
      <c r="BC130" s="784"/>
      <c r="BD130" s="784"/>
      <c r="BE130" s="785"/>
      <c r="BF130" s="786">
        <v>12.6</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498</v>
      </c>
      <c r="X131" s="793"/>
      <c r="Y131" s="793"/>
      <c r="Z131" s="794"/>
      <c r="AA131" s="795">
        <v>2685425</v>
      </c>
      <c r="AB131" s="796"/>
      <c r="AC131" s="796"/>
      <c r="AD131" s="796"/>
      <c r="AE131" s="797"/>
      <c r="AF131" s="798">
        <v>2811572</v>
      </c>
      <c r="AG131" s="796"/>
      <c r="AH131" s="796"/>
      <c r="AI131" s="796"/>
      <c r="AJ131" s="797"/>
      <c r="AK131" s="798">
        <v>3076248</v>
      </c>
      <c r="AL131" s="796"/>
      <c r="AM131" s="796"/>
      <c r="AN131" s="796"/>
      <c r="AO131" s="797"/>
      <c r="AP131" s="799"/>
      <c r="AQ131" s="800"/>
      <c r="AR131" s="800"/>
      <c r="AS131" s="800"/>
      <c r="AT131" s="801"/>
      <c r="AU131" s="224"/>
      <c r="AV131" s="224"/>
      <c r="AW131" s="224"/>
      <c r="AX131" s="761" t="s">
        <v>499</v>
      </c>
      <c r="AY131" s="762"/>
      <c r="AZ131" s="762"/>
      <c r="BA131" s="762"/>
      <c r="BB131" s="762"/>
      <c r="BC131" s="762"/>
      <c r="BD131" s="762"/>
      <c r="BE131" s="763"/>
      <c r="BF131" s="764" t="s">
        <v>127</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500</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501</v>
      </c>
      <c r="W132" s="774"/>
      <c r="X132" s="774"/>
      <c r="Y132" s="774"/>
      <c r="Z132" s="775"/>
      <c r="AA132" s="776">
        <v>14.039751620000001</v>
      </c>
      <c r="AB132" s="777"/>
      <c r="AC132" s="777"/>
      <c r="AD132" s="777"/>
      <c r="AE132" s="778"/>
      <c r="AF132" s="779">
        <v>12.60181137</v>
      </c>
      <c r="AG132" s="777"/>
      <c r="AH132" s="777"/>
      <c r="AI132" s="777"/>
      <c r="AJ132" s="778"/>
      <c r="AK132" s="779">
        <v>11.182485939999999</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502</v>
      </c>
      <c r="W133" s="753"/>
      <c r="X133" s="753"/>
      <c r="Y133" s="753"/>
      <c r="Z133" s="754"/>
      <c r="AA133" s="755">
        <v>11.8</v>
      </c>
      <c r="AB133" s="756"/>
      <c r="AC133" s="756"/>
      <c r="AD133" s="756"/>
      <c r="AE133" s="757"/>
      <c r="AF133" s="755">
        <v>12.1</v>
      </c>
      <c r="AG133" s="756"/>
      <c r="AH133" s="756"/>
      <c r="AI133" s="756"/>
      <c r="AJ133" s="757"/>
      <c r="AK133" s="755">
        <v>12.6</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8egetuJ3r5fVf2AFA3O418cb7La3duEwLzu7bfMuO//isJaTYaQipmBMSbv3mbRbJJmAUJHTyKj9a5vp/5QvOQ==" saltValue="lkFUUw97bne6CUzr3n0S4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1" zoomScaleNormal="85" zoomScaleSheetLayoutView="100" workbookViewId="0">
      <selection activeCell="B1" sqref="B1"/>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VrcpbL930hJcXrk7zI8sHlSssGKFAPiIx6X215iSdd0itlXKa0DYwdZoe7co+8hjqhx2dDvP2W7x3ESYFEIf7w==" saltValue="mkqUdRud6KYHS+Eo4lSgL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VQ3X6Jo91Q+bxF8HWrCd5XiOBjo57IqQUEZodhe+p/n11xPGPJjJqEniJUBbg3IVrrXHwtwa1hBOk7tTuDSJA==" saltValue="a6UG/sIxfFhe182ygeCA3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1"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506</v>
      </c>
      <c r="AP7" s="263"/>
      <c r="AQ7" s="264" t="s">
        <v>507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508</v>
      </c>
      <c r="AQ8" s="270" t="s">
        <v>509</v>
      </c>
      <c r="AR8" s="271" t="s">
        <v>510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511</v>
      </c>
      <c r="AL9" s="1163"/>
      <c r="AM9" s="1163"/>
      <c r="AN9" s="1164"/>
      <c r="AO9" s="272">
        <v>1023305</v>
      </c>
      <c r="AP9" s="272">
        <v>107074</v>
      </c>
      <c r="AQ9" s="273">
        <v>138005</v>
      </c>
      <c r="AR9" s="274">
        <v>-22.4</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512</v>
      </c>
      <c r="AL10" s="1163"/>
      <c r="AM10" s="1163"/>
      <c r="AN10" s="1164"/>
      <c r="AO10" s="275">
        <v>135337</v>
      </c>
      <c r="AP10" s="275">
        <v>14161</v>
      </c>
      <c r="AQ10" s="276">
        <v>18944</v>
      </c>
      <c r="AR10" s="277">
        <v>-25.2</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513</v>
      </c>
      <c r="AL11" s="1163"/>
      <c r="AM11" s="1163"/>
      <c r="AN11" s="1164"/>
      <c r="AO11" s="275" t="s">
        <v>514</v>
      </c>
      <c r="AP11" s="275" t="s">
        <v>514</v>
      </c>
      <c r="AQ11" s="276">
        <v>1141</v>
      </c>
      <c r="AR11" s="277" t="s">
        <v>514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515</v>
      </c>
      <c r="AL12" s="1163"/>
      <c r="AM12" s="1163"/>
      <c r="AN12" s="1164"/>
      <c r="AO12" s="275" t="s">
        <v>514</v>
      </c>
      <c r="AP12" s="275" t="s">
        <v>514</v>
      </c>
      <c r="AQ12" s="276" t="s">
        <v>514</v>
      </c>
      <c r="AR12" s="277" t="s">
        <v>514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516</v>
      </c>
      <c r="AL13" s="1163"/>
      <c r="AM13" s="1163"/>
      <c r="AN13" s="1164"/>
      <c r="AO13" s="275">
        <v>11357</v>
      </c>
      <c r="AP13" s="275">
        <v>1188</v>
      </c>
      <c r="AQ13" s="276">
        <v>5446</v>
      </c>
      <c r="AR13" s="277">
        <v>-78.2</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517</v>
      </c>
      <c r="AL14" s="1163"/>
      <c r="AM14" s="1163"/>
      <c r="AN14" s="1164"/>
      <c r="AO14" s="275">
        <v>26269</v>
      </c>
      <c r="AP14" s="275">
        <v>2749</v>
      </c>
      <c r="AQ14" s="276">
        <v>2970</v>
      </c>
      <c r="AR14" s="277">
        <v>-7.4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518</v>
      </c>
      <c r="AL15" s="1166"/>
      <c r="AM15" s="1166"/>
      <c r="AN15" s="1167"/>
      <c r="AO15" s="275">
        <v>-67198</v>
      </c>
      <c r="AP15" s="275">
        <v>-7031</v>
      </c>
      <c r="AQ15" s="276">
        <v>-11906</v>
      </c>
      <c r="AR15" s="277">
        <v>-40.9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185</v>
      </c>
      <c r="AL16" s="1166"/>
      <c r="AM16" s="1166"/>
      <c r="AN16" s="1167"/>
      <c r="AO16" s="275">
        <v>1129070</v>
      </c>
      <c r="AP16" s="275">
        <v>118141</v>
      </c>
      <c r="AQ16" s="276">
        <v>154600</v>
      </c>
      <c r="AR16" s="277">
        <v>-23.6</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520</v>
      </c>
      <c r="AP20" s="284" t="s">
        <v>521</v>
      </c>
      <c r="AQ20" s="285" t="s">
        <v>522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523</v>
      </c>
      <c r="AL21" s="1169"/>
      <c r="AM21" s="1169"/>
      <c r="AN21" s="1170"/>
      <c r="AO21" s="288">
        <v>10.039999999999999</v>
      </c>
      <c r="AP21" s="289">
        <v>13.81</v>
      </c>
      <c r="AQ21" s="290">
        <v>-3.77</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524</v>
      </c>
      <c r="AL22" s="1169"/>
      <c r="AM22" s="1169"/>
      <c r="AN22" s="1170"/>
      <c r="AO22" s="293">
        <v>95.4</v>
      </c>
      <c r="AP22" s="294">
        <v>95.5</v>
      </c>
      <c r="AQ22" s="295">
        <v>-0.1</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525</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526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506</v>
      </c>
      <c r="AP30" s="263"/>
      <c r="AQ30" s="264" t="s">
        <v>507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508</v>
      </c>
      <c r="AQ31" s="270" t="s">
        <v>509</v>
      </c>
      <c r="AR31" s="271" t="s">
        <v>510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528</v>
      </c>
      <c r="AL32" s="1153"/>
      <c r="AM32" s="1153"/>
      <c r="AN32" s="1154"/>
      <c r="AO32" s="303">
        <v>573075</v>
      </c>
      <c r="AP32" s="303">
        <v>59964</v>
      </c>
      <c r="AQ32" s="304">
        <v>81359</v>
      </c>
      <c r="AR32" s="305">
        <v>-26.3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529</v>
      </c>
      <c r="AL33" s="1153"/>
      <c r="AM33" s="1153"/>
      <c r="AN33" s="1154"/>
      <c r="AO33" s="303" t="s">
        <v>514</v>
      </c>
      <c r="AP33" s="303" t="s">
        <v>514</v>
      </c>
      <c r="AQ33" s="304" t="s">
        <v>514</v>
      </c>
      <c r="AR33" s="305" t="s">
        <v>514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530</v>
      </c>
      <c r="AL34" s="1153"/>
      <c r="AM34" s="1153"/>
      <c r="AN34" s="1154"/>
      <c r="AO34" s="303" t="s">
        <v>514</v>
      </c>
      <c r="AP34" s="303" t="s">
        <v>514</v>
      </c>
      <c r="AQ34" s="304" t="s">
        <v>514</v>
      </c>
      <c r="AR34" s="305" t="s">
        <v>514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531</v>
      </c>
      <c r="AL35" s="1153"/>
      <c r="AM35" s="1153"/>
      <c r="AN35" s="1154"/>
      <c r="AO35" s="303">
        <v>269451</v>
      </c>
      <c r="AP35" s="303">
        <v>28194</v>
      </c>
      <c r="AQ35" s="304">
        <v>18647</v>
      </c>
      <c r="AR35" s="305">
        <v>51.2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532</v>
      </c>
      <c r="AL36" s="1153"/>
      <c r="AM36" s="1153"/>
      <c r="AN36" s="1154"/>
      <c r="AO36" s="303">
        <v>33692</v>
      </c>
      <c r="AP36" s="303">
        <v>3525</v>
      </c>
      <c r="AQ36" s="304">
        <v>4480</v>
      </c>
      <c r="AR36" s="305">
        <v>-21.3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533</v>
      </c>
      <c r="AL37" s="1153"/>
      <c r="AM37" s="1153"/>
      <c r="AN37" s="1154"/>
      <c r="AO37" s="303">
        <v>11406</v>
      </c>
      <c r="AP37" s="303">
        <v>1193</v>
      </c>
      <c r="AQ37" s="304">
        <v>815</v>
      </c>
      <c r="AR37" s="305">
        <v>46.4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534</v>
      </c>
      <c r="AL38" s="1156"/>
      <c r="AM38" s="1156"/>
      <c r="AN38" s="1157"/>
      <c r="AO38" s="306" t="s">
        <v>514</v>
      </c>
      <c r="AP38" s="306" t="s">
        <v>514</v>
      </c>
      <c r="AQ38" s="307">
        <v>14</v>
      </c>
      <c r="AR38" s="295" t="s">
        <v>514</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535</v>
      </c>
      <c r="AL39" s="1156"/>
      <c r="AM39" s="1156"/>
      <c r="AN39" s="1157"/>
      <c r="AO39" s="303" t="s">
        <v>514</v>
      </c>
      <c r="AP39" s="303" t="s">
        <v>514</v>
      </c>
      <c r="AQ39" s="304">
        <v>-4008</v>
      </c>
      <c r="AR39" s="305" t="s">
        <v>514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536</v>
      </c>
      <c r="AL40" s="1153"/>
      <c r="AM40" s="1153"/>
      <c r="AN40" s="1154"/>
      <c r="AO40" s="303">
        <v>-543623</v>
      </c>
      <c r="AP40" s="303">
        <v>-56882</v>
      </c>
      <c r="AQ40" s="304">
        <v>-68941</v>
      </c>
      <c r="AR40" s="305">
        <v>-17.5</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296</v>
      </c>
      <c r="AL41" s="1159"/>
      <c r="AM41" s="1159"/>
      <c r="AN41" s="1160"/>
      <c r="AO41" s="303">
        <v>344001</v>
      </c>
      <c r="AP41" s="303">
        <v>35995</v>
      </c>
      <c r="AQ41" s="304">
        <v>32367</v>
      </c>
      <c r="AR41" s="305">
        <v>11.2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506</v>
      </c>
      <c r="AN49" s="1147" t="s">
        <v>540</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541</v>
      </c>
      <c r="AO50" s="320" t="s">
        <v>542</v>
      </c>
      <c r="AP50" s="321" t="s">
        <v>543</v>
      </c>
      <c r="AQ50" s="322" t="s">
        <v>544</v>
      </c>
      <c r="AR50" s="323" t="s">
        <v>545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546</v>
      </c>
      <c r="AL51" s="316"/>
      <c r="AM51" s="324">
        <v>1254251</v>
      </c>
      <c r="AN51" s="325">
        <v>125000</v>
      </c>
      <c r="AO51" s="326">
        <v>34.200000000000003</v>
      </c>
      <c r="AP51" s="327">
        <v>116162</v>
      </c>
      <c r="AQ51" s="328">
        <v>-3.1</v>
      </c>
      <c r="AR51" s="329">
        <v>37.299999999999997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547</v>
      </c>
      <c r="AM52" s="332">
        <v>517145</v>
      </c>
      <c r="AN52" s="333">
        <v>51539</v>
      </c>
      <c r="AO52" s="334">
        <v>5.8</v>
      </c>
      <c r="AP52" s="335">
        <v>61562</v>
      </c>
      <c r="AQ52" s="336">
        <v>-7.4</v>
      </c>
      <c r="AR52" s="337">
        <v>13.2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548</v>
      </c>
      <c r="AL53" s="316"/>
      <c r="AM53" s="324">
        <v>1451278</v>
      </c>
      <c r="AN53" s="325">
        <v>147503</v>
      </c>
      <c r="AO53" s="326">
        <v>18</v>
      </c>
      <c r="AP53" s="327">
        <v>121449</v>
      </c>
      <c r="AQ53" s="328">
        <v>4.5999999999999996</v>
      </c>
      <c r="AR53" s="329">
        <v>13.4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547</v>
      </c>
      <c r="AM54" s="332">
        <v>403889</v>
      </c>
      <c r="AN54" s="333">
        <v>41050</v>
      </c>
      <c r="AO54" s="334">
        <v>-20.399999999999999</v>
      </c>
      <c r="AP54" s="335">
        <v>62922</v>
      </c>
      <c r="AQ54" s="336">
        <v>2.2000000000000002</v>
      </c>
      <c r="AR54" s="337">
        <v>-22.6</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549</v>
      </c>
      <c r="AL55" s="316"/>
      <c r="AM55" s="324">
        <v>1600050</v>
      </c>
      <c r="AN55" s="325">
        <v>163521</v>
      </c>
      <c r="AO55" s="326">
        <v>10.9</v>
      </c>
      <c r="AP55" s="327">
        <v>145139</v>
      </c>
      <c r="AQ55" s="328">
        <v>19.5</v>
      </c>
      <c r="AR55" s="329">
        <v>-8.6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547</v>
      </c>
      <c r="AM56" s="332">
        <v>323541</v>
      </c>
      <c r="AN56" s="333">
        <v>33065</v>
      </c>
      <c r="AO56" s="334">
        <v>-19.5</v>
      </c>
      <c r="AP56" s="335">
        <v>83762</v>
      </c>
      <c r="AQ56" s="336">
        <v>33.1</v>
      </c>
      <c r="AR56" s="337">
        <v>-52.6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550</v>
      </c>
      <c r="AL57" s="316"/>
      <c r="AM57" s="324">
        <v>589592</v>
      </c>
      <c r="AN57" s="325">
        <v>60845</v>
      </c>
      <c r="AO57" s="326">
        <v>-62.8</v>
      </c>
      <c r="AP57" s="327">
        <v>125391</v>
      </c>
      <c r="AQ57" s="328">
        <v>-13.6</v>
      </c>
      <c r="AR57" s="329">
        <v>-49.2</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547</v>
      </c>
      <c r="AM58" s="332">
        <v>237684</v>
      </c>
      <c r="AN58" s="333">
        <v>24529</v>
      </c>
      <c r="AO58" s="334">
        <v>-25.8</v>
      </c>
      <c r="AP58" s="335">
        <v>68516</v>
      </c>
      <c r="AQ58" s="336">
        <v>-18.2</v>
      </c>
      <c r="AR58" s="337">
        <v>-7.6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551</v>
      </c>
      <c r="AL59" s="316"/>
      <c r="AM59" s="324">
        <v>347964</v>
      </c>
      <c r="AN59" s="325">
        <v>36409</v>
      </c>
      <c r="AO59" s="326">
        <v>-40.200000000000003</v>
      </c>
      <c r="AP59" s="327">
        <v>138402</v>
      </c>
      <c r="AQ59" s="328">
        <v>10.4</v>
      </c>
      <c r="AR59" s="329">
        <v>-50.6</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547</v>
      </c>
      <c r="AM60" s="332">
        <v>227019</v>
      </c>
      <c r="AN60" s="333">
        <v>23754</v>
      </c>
      <c r="AO60" s="334">
        <v>-3.2</v>
      </c>
      <c r="AP60" s="335">
        <v>70652</v>
      </c>
      <c r="AQ60" s="336">
        <v>3.1</v>
      </c>
      <c r="AR60" s="337">
        <v>-6.3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552</v>
      </c>
      <c r="AL61" s="338"/>
      <c r="AM61" s="339">
        <v>1048627</v>
      </c>
      <c r="AN61" s="340">
        <v>106656</v>
      </c>
      <c r="AO61" s="341">
        <v>-8</v>
      </c>
      <c r="AP61" s="342">
        <v>129309</v>
      </c>
      <c r="AQ61" s="343">
        <v>3.6</v>
      </c>
      <c r="AR61" s="329">
        <v>-11.6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547</v>
      </c>
      <c r="AM62" s="332">
        <v>341856</v>
      </c>
      <c r="AN62" s="333">
        <v>34787</v>
      </c>
      <c r="AO62" s="334">
        <v>-12.6</v>
      </c>
      <c r="AP62" s="335">
        <v>69483</v>
      </c>
      <c r="AQ62" s="336">
        <v>2.6</v>
      </c>
      <c r="AR62" s="337">
        <v>-15.2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ydH2/Nxacu+3KAEeomFoYqnpiJX2FByvnCgkjoJEaqzHZebeXmRXXCOeO5TuGcCSHMctsJHgj7NMSSFMfwphIA==" saltValue="N4TOl35xUCMZllkU0tY6p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554</v>
      </c>
    </row>
    <row r="121" spans="125:125" ht="13.5" hidden="1" customHeight="1" x14ac:dyDescent="0.15">
      <c r="DU121" s="250"/>
    </row>
  </sheetData>
  <sheetProtection algorithmName="SHA-512" hashValue="7yRcU9esns059QpdhxgDKUmPDde6GKFe5E+13ks6jTO1OnhRtWLgX+VUyboCozWAhhJzzN3Q8J6Txf0BNRGevw==" saltValue="dH+33lDTqHv1X18Sfk/c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555</v>
      </c>
    </row>
  </sheetData>
  <sheetProtection algorithmName="SHA-512" hashValue="kN5j/AbZpzr+IRoRwQMY2hm7SA+SNBFHzrSHdrcD/fY7OPJc9NAyzmAFNkhUd1ClknMHJthNuWVvxsWUi7V22g==" saltValue="0nad88XV1bpK8hEzJ7UuM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41"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1" t="s">
        <v>3</v>
      </c>
      <c r="D47" s="1171"/>
      <c r="E47" s="1172"/>
      <c r="F47" s="11">
        <v>26.55</v>
      </c>
      <c r="G47" s="12">
        <v>20.82</v>
      </c>
      <c r="H47" s="12">
        <v>13.81</v>
      </c>
      <c r="I47" s="12">
        <v>14.33</v>
      </c>
      <c r="J47" s="13">
        <v>13.84</v>
      </c>
    </row>
    <row r="48" spans="2:10" ht="57.75" customHeight="1" x14ac:dyDescent="0.15">
      <c r="B48" s="14"/>
      <c r="C48" s="1173" t="s">
        <v>4</v>
      </c>
      <c r="D48" s="1173"/>
      <c r="E48" s="1174"/>
      <c r="F48" s="15">
        <v>2.5299999999999998</v>
      </c>
      <c r="G48" s="16">
        <v>2.2200000000000002</v>
      </c>
      <c r="H48" s="16">
        <v>2.5499999999999998</v>
      </c>
      <c r="I48" s="16">
        <v>1.4</v>
      </c>
      <c r="J48" s="17">
        <v>1.6</v>
      </c>
    </row>
    <row r="49" spans="2:10" ht="57.75" customHeight="1" thickBot="1" x14ac:dyDescent="0.2">
      <c r="B49" s="18"/>
      <c r="C49" s="1175" t="s">
        <v>5</v>
      </c>
      <c r="D49" s="1175"/>
      <c r="E49" s="1176"/>
      <c r="F49" s="19">
        <v>0.75</v>
      </c>
      <c r="G49" s="20" t="s">
        <v>561</v>
      </c>
      <c r="H49" s="20" t="s">
        <v>562</v>
      </c>
      <c r="I49" s="20" t="s">
        <v>563</v>
      </c>
      <c r="J49" s="21">
        <v>0.31</v>
      </c>
    </row>
    <row r="50" spans="2:10" x14ac:dyDescent="0.15"/>
  </sheetData>
  <sheetProtection algorithmName="SHA-512" hashValue="RmWVaoj7Ca42fSRHnRDMl2a5sWFOHMOSgYvvhCO5dEZlEkWrx9Wtb9A6iUOqknKuW91IfdSuVx88c1Fj3tOMMA==" saltValue="CnHiPetfoM4V06KWgyQ7k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2023-10-03T06:30:08Z</cp:lastPrinted>
  <dcterms:created xsi:type="dcterms:W3CDTF">2023-02-20T05:24:43Z</dcterms:created>
  <dcterms:modified xsi:type="dcterms:W3CDTF">2023-10-03T07:24:09Z</dcterms:modified>
  <cp:category/>
</cp:coreProperties>
</file>