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320" yWindow="120" windowWidth="1303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BW34" i="9"/>
  <c r="BW35" i="9" s="1"/>
  <c r="C34" i="9"/>
  <c r="BW36" i="9" l="1"/>
  <c r="BW37" i="9" s="1"/>
  <c r="BW38" i="9" s="1"/>
  <c r="BW39" i="9" s="1"/>
  <c r="BW40" i="9" s="1"/>
  <c r="BW41" i="9" s="1"/>
  <c r="BW42" i="9" s="1"/>
  <c r="BW43" i="9" s="1"/>
  <c r="CO34" i="9" s="1"/>
  <c r="C35" i="9"/>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<sst xmlns="http://schemas.openxmlformats.org/spreadsheetml/2006/main" count="1029" uniqueCount="563">
  <si>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</si>
  <si>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</si>
  <si>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</si>
  <si>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</si>
  <si>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</si>
  <si>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</si>
  <si>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</si>
  <si>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</si>
  <si>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</si>
  <si>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</si>
  <si>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</si>
  <si>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</si>
  <si>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</si>
  <si>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</si>
  <si>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</si>
  <si>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</si>
  <si>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</si>
  <si>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</si>
  <si>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</si>
  <si>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</si>
  <si>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</si>
  <si>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</si>
  <si>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</si>
  <si>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</si>
  <si>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</si>
  <si>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</si>
  <si>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</si>
  <si>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</si>
  <si>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</si>
  <si>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</si>
  <si>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</si>
  <si>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</si>
  <si>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</si>
  <si>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</si>
  <si>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</si>
  <si>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</si>
  <si>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</si>
  <si>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</si>
  <si>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</si>
  <si>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</si>
  <si>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</si>
  <si>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</si>
  <si>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</si>
  <si>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</si>
  <si>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</si>
  <si>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</si>
  <si>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</si>
  <si>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</si>
  <si>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</si>
  <si>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</si>
  <si>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</si>
  <si>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</si>
  <si>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</si>
  <si>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</si>
  <si>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</si>
  <si>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</si>
  <si>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</si>
  <si>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</si>
  <si>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</si>
  <si>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</si>
  <si>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</si>
  <si>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</si>
  <si>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</si>
  <si>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</si>
  <si>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</si>
  <si>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</si>
  <si>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</si>
  <si>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</si>
  <si>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</si>
  <si>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</si>
  <si>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</si>
  <si>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</si>
  <si>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</si>
  <si>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</si>
  <si>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</si>
  <si>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</si>
  <si>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</si>
  <si>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</si>
  <si>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</si>
  <si>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</si>
  <si>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</si>
  <si>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</si>
  <si>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</si>
  <si>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</si>
  <si>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</si>
  <si>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</si>
  <si>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</si>
  <si>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</si>
  <si>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</si>
  <si>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</si>
  <si>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</si>
  <si>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</si>
  <si>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</si>
  <si>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</si>
  <si>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</si>
  <si>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</si>
  <si>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</si>
  <si>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</si>
  <si>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</si>
  <si>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</si>
  <si>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</si>
  <si>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</si>
  <si>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</si>
  <si>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</si>
  <si>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</si>
  <si>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</si>
  <si>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</si>
  <si>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</si>
  <si>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</si>
  <si>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</si>
  <si>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</si>
  <si>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</si>
  <si>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</si>
  <si>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</si>
  <si>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</si>
  <si>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</si>
  <si>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</si>
  <si>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</si>
  <si>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</si>
  <si>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</si>
  <si>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</si>
  <si>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</si>
  <si>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</si>
  <si>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</si>
  <si>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</si>
  <si>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</si>
  <si>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</si>
  <si>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</si>
  <si>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</si>
  <si>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</si>
  <si>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</si>
  <si>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</si>
  <si>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</si>
  <si>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</si>
  <si>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</si>
  <si>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</si>
  <si>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</si>
  <si>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</si>
  <si>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</si>
  <si>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</si>
  <si>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</si>
  <si>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</si>
  <si>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</si>
  <si>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</si>
  <si>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</si>
  <si>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</si>
  <si>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</si>
  <si>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</si>
  <si>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</si>
  <si>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</si>
  <si>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</si>
  <si>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</si>
  <si>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</si>
  <si>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</si>
  <si>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</si>
  <si>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</si>
  <si>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</si>
  <si>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</si>
  <si>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</si>
  <si>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</si>
  <si>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</si>
  <si>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</si>
  <si>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</si>
  <si>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</si>
  <si>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</si>
  <si>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</si>
  <si>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</si>
  <si>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</si>
  <si>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</si>
  <si>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</si>
  <si>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</si>
  <si>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</si>
  <si>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</si>
  <si>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</si>
  <si>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</si>
  <si>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</si>
  <si>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</si>
  <si>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</si>
  <si>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</si>
  <si>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</si>
  <si>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</si>
  <si>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</si>
  <si>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</si>
  <si>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</si>
  <si>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</si>
  <si>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</si>
  <si>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</si>
  <si>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</si>
  <si>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</si>
  <si>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</si>
  <si>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</si>
  <si>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</si>
  <si>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</si>
  <si>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</si>
  <si>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</si>
  <si>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</si>
  <si>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</si>
  <si>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</si>
  <si>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</si>
  <si>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</si>
  <si>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</si>
  <si>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</si>
  <si>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</si>
  <si>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</si>
  <si>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</si>
  <si>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</si>
  <si>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</si>
  <si>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</si>
  <si>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</si>
  <si>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</si>
  <si>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</si>
  <si>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</si>
  <si>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</si>
  <si>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</si>
  <si>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</si>
  <si>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</si>
  <si>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</si>
  <si>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</si>
  <si>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</si>
  <si>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</si>
  <si>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</si>
  <si>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</si>
  <si>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</si>
  <si>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</si>
  <si>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</si>
  <si>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</si>
  <si>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</si>
  <si>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</si>
  <si>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</si>
  <si>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</si>
  <si>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</si>
  <si>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</si>
  <si>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</si>
  <si>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</si>
  <si>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</si>
  <si>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</si>
  <si>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</si>
  <si>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</si>
  <si>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</si>
  <si>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</si>
  <si>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</si>
  <si>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</si>
  <si>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</si>
  <si>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</si>
  <si>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</si>
  <si>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</si>
  <si>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</si>
  <si>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</si>
  <si>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</si>
  <si>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</si>
  <si>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</si>
  <si>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</si>
  <si>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</si>
  <si>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</si>
  <si>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</si>
  <si>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</si>
  <si>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</si>
  <si>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</si>
  <si>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</si>
  <si>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</si>
  <si>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</si>
  <si>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</si>
  <si>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</si>
  <si>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</si>
  <si>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</si>
  <si>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</si>
  <si>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</si>
  <si>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</si>
  <si>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</si>
  <si>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</si>
  <si>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</si>
  <si>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</si>
  <si>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</si>
  <si>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</si>
  <si>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</si>
  <si>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</si>
  <si>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</si>
  <si>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</si>
  <si>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</si>
  <si>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</si>
  <si>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</si>
  <si>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</si>
  <si>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</si>
  <si>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</si>
  <si>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</si>
  <si>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</si>
  <si>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</si>
  <si>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</si>
  <si>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</si>
  <si>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</si>
  <si>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</si>
  <si>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</si>
  <si>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</si>
  <si>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</si>
  <si>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</si>
  <si>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</si>
  <si>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</si>
  <si>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</si>
  <si>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</si>
  <si>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</si>
  <si>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</si>
  <si>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</si>
  <si>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</si>
  <si>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</si>
  <si>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</si>
  <si>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</si>
  <si>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</si>
  <si>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</si>
  <si>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</si>
  <si>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</si>
  <si>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</si>
  <si>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</si>
  <si>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</si>
  <si>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</si>
  <si>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</si>
  <si>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</si>
  <si>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</si>
  <si>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</si>
  <si>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</si>
  <si>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</si>
  <si>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</si>
  <si>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</si>
  <si>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</si>
  <si>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</si>
  <si>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</si>
  <si>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</si>
  <si>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</si>
  <si>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</si>
  <si>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</si>
  <si>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</si>
  <si>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</si>
  <si>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</si>
  <si>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</si>
  <si>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</si>
  <si>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</si>
  <si>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</si>
  <si>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</si>
  <si>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</si>
  <si>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</si>
  <si>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</si>
  <si>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</si>
  <si>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</si>
  <si>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</si>
  <si>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</si>
  <si>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</si>
  <si>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</si>
  <si>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</si>
  <si>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</si>
  <si>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</si>
  <si>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</si>
  <si>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</si>
  <si>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</si>
  <si>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</si>
  <si>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</si>
  <si>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</si>
  <si>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</si>
  <si>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</si>
  <si>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</si>
  <si>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</si>
  <si>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</si>
  <si>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</si>
  <si>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</si>
  <si>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</si>
  <si>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</si>
  <si>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</si>
  <si>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</si>
  <si>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</si>
  <si>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</si>
  <si>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</si>
  <si>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</si>
  <si>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</si>
  <si>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</si>
  <si>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</si>
  <si>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</si>
  <si>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</si>
  <si>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</si>
  <si>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</si>
  <si>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</si>
  <si>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</si>
  <si>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</si>
  <si>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</si>
  <si>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</si>
  <si>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</si>
  <si>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</si>
  <si>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</si>
  <si>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</si>
  <si>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</si>
  <si>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</si>
  <si>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</si>
  <si>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</si>
  <si>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</si>
  <si>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</si>
  <si>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</si>
  <si>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</si>
  <si>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</si>
  <si>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</si>
  <si>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</si>
  <si>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</si>
  <si>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</si>
  <si>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</si>
  <si>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</si>
  <si>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</si>
  <si>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</si>
  <si>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</si>
  <si>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</si>
  <si>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</si>
  <si>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</si>
  <si>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</si>
  <si>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</si>
  <si>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</si>
  <si>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</si>
  <si>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</si>
  <si>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</si>
  <si>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</si>
  <si>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</si>
  <si>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</si>
  <si>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</si>
  <si>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</si>
  <si>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</si>
  <si>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</si>
  <si>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</si>
  <si>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</si>
  <si>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</si>
  <si>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</si>
  <si>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</si>
  <si>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</si>
  <si>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</si>
  <si>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</si>
  <si>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</si>
  <si>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</si>
  <si>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</si>
  <si>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</si>
  <si>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</si>
  <si>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</si>
  <si>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</si>
  <si>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</si>
  <si>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</si>
  <si>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</si>
  <si>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</si>
  <si>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</si>
  <si>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</si>
  <si>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</si>
  <si>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</si>
  <si>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</si>
  <si>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</si>
  <si>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</si>
  <si>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</si>
  <si>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</si>
  <si>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</si>
  <si>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</si>
  <si>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</si>
  <si>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</si>
  <si>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</si>
  <si>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</si>
  <si>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</si>
  <si>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</si>
  <si>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</si>
  <si>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</si>
  <si>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</si>
  <si>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</si>
  <si>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</si>
  <si>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</si>
  <si>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</si>
  <si>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</si>
  <si>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</si>
  <si>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</si>
  <si>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</si>
  <si>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</si>
  <si>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</si>
  <si>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</si>
  <si>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</si>
  <si>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</si>
  <si>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</si>
  <si>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</si>
  <si>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</si>
  <si>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</si>
  <si>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</si>
  <si>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</si>
  <si>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</si>
  <si>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</si>
  <si>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</si>
  <si>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</si>
  <si>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</si>
  <si>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</si>
  <si>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</si>
  <si>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</si>
  <si>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</si>
  <si>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</si>
  <si>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</si>
  <si>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</si>
  <si>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</si>
  <si>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</si>
  <si>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</si>
  <si>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</si>
  <si>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</si>
  <si>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</si>
  <si>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</si>
  <si>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</si>
  <si>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</si>
  <si>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</si>
  <si>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</si>
  <si>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</si>
  <si>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</si>
  <si>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</si>
  <si>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</si>
  <si>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</si>
  <si>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</si>
  <si>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</si>
  <si>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</si>
  <si>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</si>
  <si>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</si>
  <si>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</si>
  <si>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</si>
  <si>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</si>
  <si>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</si>
  <si>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</si>
  <si>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</si>
  <si>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</si>
  <si>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</si>
  <si>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</si>
  <si>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</si>
  <si>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5.90</t>
  </si>
  <si>
    <t>水道事業会計</t>
  </si>
  <si>
    <t>国民健康保険特別会計</t>
  </si>
  <si>
    <t>一般会計</t>
  </si>
  <si>
    <t>工場誘致等特別会計</t>
  </si>
  <si>
    <t>後期高齢者医療特別会計</t>
  </si>
  <si>
    <t>下水道事業特別会計</t>
  </si>
  <si>
    <t>簡易水道事業特別会計</t>
  </si>
  <si>
    <t>その他会計（赤字）</t>
  </si>
  <si>
    <t>その他会計（黒字）</t>
  </si>
  <si>
    <t>-</t>
    <phoneticPr fontId="2"/>
  </si>
  <si>
    <t>-</t>
    <phoneticPr fontId="2"/>
  </si>
  <si>
    <t>池田町土地開発公社</t>
    <rPh sb="0" eb="3">
      <t>イ</t>
    </rPh>
    <rPh sb="3" eb="5">
      <t>トチ</t>
    </rPh>
    <rPh sb="5" eb="7">
      <t>カイハツ</t>
    </rPh>
    <rPh sb="7" eb="9">
      <t>コウシャ</t>
    </rPh>
    <phoneticPr fontId="2"/>
  </si>
  <si>
    <t>△8</t>
    <phoneticPr fontId="2"/>
  </si>
  <si>
    <t>-</t>
    <phoneticPr fontId="2"/>
  </si>
  <si>
    <t>-</t>
    <phoneticPr fontId="2"/>
  </si>
  <si>
    <t>-</t>
    <phoneticPr fontId="2"/>
  </si>
  <si>
    <t>(公共下水道）</t>
    <rPh sb="1" eb="3">
      <t>コウキョウ</t>
    </rPh>
    <rPh sb="3" eb="6">
      <t>ゲスイドウ</t>
    </rPh>
    <phoneticPr fontId="2"/>
  </si>
  <si>
    <t>(特定環境保全公共下水道）</t>
    <rPh sb="1" eb="3">
      <t>トクテイ</t>
    </rPh>
    <rPh sb="3" eb="5">
      <t>カンキョウ</t>
    </rPh>
    <rPh sb="5" eb="7">
      <t>ホゼン</t>
    </rPh>
    <rPh sb="7" eb="9">
      <t>コウキョウ</t>
    </rPh>
    <rPh sb="9" eb="12">
      <t>ゲスイドウ</t>
    </rPh>
    <phoneticPr fontId="2"/>
  </si>
  <si>
    <t>-</t>
    <phoneticPr fontId="2"/>
  </si>
  <si>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</si>
  <si>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</si>
  <si>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</si>
  <si>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</si>
  <si>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</si>
  <si>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（介護老人保健施設事業特別会計）</t>
    <phoneticPr fontId="5"/>
  </si>
  <si>
    <t>（介護保険事業特別会計）</t>
    <phoneticPr fontId="5"/>
  </si>
  <si>
    <t>-</t>
    <phoneticPr fontId="2"/>
  </si>
  <si>
    <t>-</t>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</si>
  <si>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</si>
  <si>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</si>
  <si>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</si>
  <si>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</si>
  <si>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</si>
  <si>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</si>
  <si>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phoneticPr fontId="5"/>
  </si>
  <si>
    <t>池田松川施設組合</t>
    <rPh sb="0" eb="2">
      <t>イケダ</t>
    </rPh>
    <rPh sb="2" eb="4">
      <t>マツカワ</t>
    </rPh>
    <rPh sb="4" eb="6">
      <t>シセツ</t>
    </rPh>
    <rPh sb="6" eb="8">
      <t>クミアイ</t>
    </rPh>
    <phoneticPr fontId="2"/>
  </si>
  <si>
    <t>-</t>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</si>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</sst>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48299</c:v>
                </c:pt>
                <c:pt idx="1">
                  <c:v>52301</c:v>
                </c:pt>
                <c:pt idx="2">
                  <c:v>95115</c:v>
                </c:pt>
                <c:pt idx="3">
                  <c:v>101216</c:v>
                </c:pt>
                <c:pt idx="4">
                  <c:v>74153</c:v>
                </c:pt>
              </c:numCache>
            </c:numRef>
          </c:val>
          <c:smooth val="0"/>
        </c:ser>
        <c:dLbls>
          <c:showLegendKey val="0"/>
          <c:showVal val="0"/>
          <c:showCatName val="0"/>
          <c:showSerName val="0"/>
          <c:showPercent val="0"/>
          <c:showBubbleSize val="0"/>
        </c:dLbls>
        <c:marker val="1"/>
        <c:smooth val="0"/>
        <c:axId val="90445312"/>
        <c:axId val="90447232"/>
      </c:lineChart>
      <c:catAx>
        <c:axId val="90445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47232"/>
        <c:crosses val="autoZero"/>
        <c:auto val="1"/>
        <c:lblAlgn val="ctr"/>
        <c:lblOffset val="100"/>
        <c:tickLblSkip val="1"/>
        <c:tickMarkSkip val="1"/>
        <c:noMultiLvlLbl val="0"/>
      </c:catAx>
      <c:valAx>
        <c:axId val="90447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4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c:v>
                </c:pt>
                <c:pt idx="1">
                  <c:v>1.78</c:v>
                </c:pt>
                <c:pt idx="2">
                  <c:v>1.85</c:v>
                </c:pt>
                <c:pt idx="3">
                  <c:v>1.89</c:v>
                </c:pt>
                <c:pt idx="4">
                  <c:v>1.71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29.29</c:v>
                </c:pt>
                <c:pt idx="1">
                  <c:v>24.2</c:v>
                </c:pt>
                <c:pt idx="2">
                  <c:v>25.43</c:v>
                </c:pt>
                <c:pt idx="3">
                  <c:v>26</c:v>
                </c:pt>
                <c:pt idx="4">
                  <c:v>27.11</c:v>
                </c:pt>
              </c:numCache>
            </c:numRef>
          </c:val>
        </c:ser>
        <c:dLbls>
          <c:showLegendKey val="0"/>
          <c:showVal val="0"/>
          <c:showCatName val="0"/>
          <c:showSerName val="0"/>
          <c:showPercent val="0"/>
          <c:showBubbleSize val="0"/>
        </c:dLbls>
        <c:gapWidth val="250"/>
        <c:overlap val="100"/>
        <c:axId val="80872192"/>
        <c:axId val="8087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0.13</c:v>
                </c:pt>
                <c:pt idx="1">
                  <c:v>-5.9</c:v>
                </c:pt>
                <c:pt idx="2">
                  <c:v>0.16</c:v>
                </c:pt>
                <c:pt idx="3">
                  <c:v>2.82</c:v>
                </c:pt>
                <c:pt idx="4">
                  <c:v>0.34</c:v>
                </c:pt>
              </c:numCache>
            </c:numRef>
          </c:val>
          <c:smooth val="0"/>
        </c:ser>
        <c:dLbls>
          <c:showLegendKey val="0"/>
          <c:showVal val="0"/>
          <c:showCatName val="0"/>
          <c:showSerName val="0"/>
          <c:showPercent val="0"/>
          <c:showBubbleSize val="0"/>
        </c:dLbls>
        <c:marker val="1"/>
        <c:smooth val="0"/>
        <c:axId val="80872192"/>
        <c:axId val="80874112"/>
      </c:lineChart>
      <c:catAx>
        <c:axId val="808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874112"/>
        <c:crosses val="autoZero"/>
        <c:auto val="1"/>
        <c:lblAlgn val="ctr"/>
        <c:lblOffset val="100"/>
        <c:tickLblSkip val="1"/>
        <c:tickMarkSkip val="1"/>
        <c:noMultiLvlLbl val="0"/>
      </c:catAx>
      <c:valAx>
        <c:axId val="8087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0.03</c:v>
                </c:pt>
                <c:pt idx="4">
                  <c:v>#N/A</c:v>
                </c:pt>
                <c:pt idx="5">
                  <c:v>0.06</c:v>
                </c:pt>
                <c:pt idx="6">
                  <c:v>#N/A</c:v>
                </c:pt>
                <c:pt idx="7">
                  <c:v>0.01</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c:v>
                </c:pt>
                <c:pt idx="4">
                  <c:v>#N/A</c:v>
                </c:pt>
                <c:pt idx="5">
                  <c:v>0.01</c:v>
                </c:pt>
                <c:pt idx="6">
                  <c:v>#N/A</c:v>
                </c:pt>
                <c:pt idx="7">
                  <c:v>0.19</c:v>
                </c:pt>
                <c:pt idx="8">
                  <c:v>#N/A</c:v>
                </c:pt>
                <c:pt idx="9">
                  <c:v>0.17</c:v>
                </c:pt>
              </c:numCache>
            </c:numRef>
          </c:val>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0.19</c:v>
                </c:pt>
                <c:pt idx="8">
                  <c:v>#N/A</c:v>
                </c:pt>
                <c:pt idx="9">
                  <c:v>0.19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1.21</c:v>
                </c:pt>
                <c:pt idx="2">
                  <c:v>#N/A</c:v>
                </c:pt>
                <c:pt idx="3">
                  <c:v>1.58</c:v>
                </c:pt>
                <c:pt idx="4">
                  <c:v>#N/A</c:v>
                </c:pt>
                <c:pt idx="5">
                  <c:v>1.65</c:v>
                </c:pt>
                <c:pt idx="6">
                  <c:v>#N/A</c:v>
                </c:pt>
                <c:pt idx="7">
                  <c:v>1.7</c:v>
                </c:pt>
                <c:pt idx="8">
                  <c:v>#N/A</c:v>
                </c:pt>
                <c:pt idx="9">
                  <c:v>1.51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0.18</c:v>
                </c:pt>
                <c:pt idx="2">
                  <c:v>#N/A</c:v>
                </c:pt>
                <c:pt idx="3">
                  <c:v>0.74</c:v>
                </c:pt>
                <c:pt idx="4">
                  <c:v>#N/A</c:v>
                </c:pt>
                <c:pt idx="5">
                  <c:v>1.98</c:v>
                </c:pt>
                <c:pt idx="6">
                  <c:v>#N/A</c:v>
                </c:pt>
                <c:pt idx="7">
                  <c:v>0.87</c:v>
                </c:pt>
                <c:pt idx="8">
                  <c:v>#N/A</c:v>
                </c:pt>
                <c:pt idx="9">
                  <c:v>1.93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18.239999999999998</c:v>
                </c:pt>
                <c:pt idx="2">
                  <c:v>#N/A</c:v>
                </c:pt>
                <c:pt idx="3">
                  <c:v>20.32</c:v>
                </c:pt>
                <c:pt idx="4">
                  <c:v>#N/A</c:v>
                </c:pt>
                <c:pt idx="5">
                  <c:v>22.7</c:v>
                </c:pt>
                <c:pt idx="6">
                  <c:v>#N/A</c:v>
                </c:pt>
                <c:pt idx="7">
                  <c:v>22.8</c:v>
                </c:pt>
                <c:pt idx="8">
                  <c:v>#N/A</c:v>
                </c:pt>
                <c:pt idx="9">
                  <c:v>23.94</c:v>
                </c:pt>
              </c:numCache>
            </c:numRef>
          </c:val>
        </c:ser>
        <c:dLbls>
          <c:showLegendKey val="0"/>
          <c:showVal val="0"/>
          <c:showCatName val="0"/>
          <c:showSerName val="0"/>
          <c:showPercent val="0"/>
          <c:showBubbleSize val="0"/>
        </c:dLbls>
        <c:gapWidth val="150"/>
        <c:overlap val="100"/>
        <c:axId val="93981312"/>
        <c:axId val="93991296"/>
      </c:barChart>
      <c:catAx>
        <c:axId val="939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91296"/>
        <c:crosses val="autoZero"/>
        <c:auto val="1"/>
        <c:lblAlgn val="ctr"/>
        <c:lblOffset val="100"/>
        <c:tickLblSkip val="1"/>
        <c:tickMarkSkip val="1"/>
        <c:noMultiLvlLbl val="0"/>
      </c:catAx>
      <c:valAx>
        <c:axId val="9399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8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594</c:v>
                </c:pt>
                <c:pt idx="5">
                  <c:v>586</c:v>
                </c:pt>
                <c:pt idx="8">
                  <c:v>591</c:v>
                </c:pt>
                <c:pt idx="11">
                  <c:v>593</c:v>
                </c:pt>
                <c:pt idx="14">
                  <c:v>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30</c:v>
                </c:pt>
                <c:pt idx="6">
                  <c:v>30</c:v>
                </c:pt>
                <c:pt idx="9">
                  <c:v>30</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c:v>
                </c:pt>
                <c:pt idx="3">
                  <c:v>2</c:v>
                </c:pt>
                <c:pt idx="6">
                  <c:v>5</c:v>
                </c:pt>
                <c:pt idx="9">
                  <c:v>14</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211</c:v>
                </c:pt>
                <c:pt idx="3">
                  <c:v>197</c:v>
                </c:pt>
                <c:pt idx="6">
                  <c:v>196</c:v>
                </c:pt>
                <c:pt idx="9">
                  <c:v>196</c:v>
                </c:pt>
                <c:pt idx="12">
                  <c:v>198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593</c:v>
                </c:pt>
                <c:pt idx="3">
                  <c:v>549</c:v>
                </c:pt>
                <c:pt idx="6">
                  <c:v>517</c:v>
                </c:pt>
                <c:pt idx="9">
                  <c:v>492</c:v>
                </c:pt>
                <c:pt idx="12">
                  <c:v>472</c:v>
                </c:pt>
              </c:numCache>
            </c:numRef>
          </c:val>
        </c:ser>
        <c:dLbls>
          <c:showLegendKey val="0"/>
          <c:showVal val="0"/>
          <c:showCatName val="0"/>
          <c:showSerName val="0"/>
          <c:showPercent val="0"/>
          <c:showBubbleSize val="0"/>
        </c:dLbls>
        <c:gapWidth val="100"/>
        <c:overlap val="100"/>
        <c:axId val="91801472"/>
        <c:axId val="9180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255</c:v>
                </c:pt>
                <c:pt idx="2">
                  <c:v>#N/A</c:v>
                </c:pt>
                <c:pt idx="3">
                  <c:v>#N/A</c:v>
                </c:pt>
                <c:pt idx="4">
                  <c:v>192</c:v>
                </c:pt>
                <c:pt idx="5">
                  <c:v>#N/A</c:v>
                </c:pt>
                <c:pt idx="6">
                  <c:v>#N/A</c:v>
                </c:pt>
                <c:pt idx="7">
                  <c:v>157</c:v>
                </c:pt>
                <c:pt idx="8">
                  <c:v>#N/A</c:v>
                </c:pt>
                <c:pt idx="9">
                  <c:v>#N/A</c:v>
                </c:pt>
                <c:pt idx="10">
                  <c:v>139</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91801472"/>
        <c:axId val="91803648"/>
      </c:lineChart>
      <c:catAx>
        <c:axId val="918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03648"/>
        <c:crosses val="autoZero"/>
        <c:auto val="1"/>
        <c:lblAlgn val="ctr"/>
        <c:lblOffset val="100"/>
        <c:tickLblSkip val="1"/>
        <c:tickMarkSkip val="1"/>
        <c:noMultiLvlLbl val="0"/>
      </c:catAx>
      <c:valAx>
        <c:axId val="9180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7059</c:v>
                </c:pt>
                <c:pt idx="5">
                  <c:v>7001</c:v>
                </c:pt>
                <c:pt idx="8">
                  <c:v>7103</c:v>
                </c:pt>
                <c:pt idx="11">
                  <c:v>7159</c:v>
                </c:pt>
                <c:pt idx="14">
                  <c:v>6955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49</c:v>
                </c:pt>
                <c:pt idx="5">
                  <c:v>47</c:v>
                </c:pt>
                <c:pt idx="8">
                  <c:v>37</c:v>
                </c:pt>
                <c:pt idx="11">
                  <c:v>27</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1532</c:v>
                </c:pt>
                <c:pt idx="5">
                  <c:v>1747</c:v>
                </c:pt>
                <c:pt idx="8">
                  <c:v>1739</c:v>
                </c:pt>
                <c:pt idx="11">
                  <c:v>1894</c:v>
                </c:pt>
                <c:pt idx="14">
                  <c:v>2008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766</c:v>
                </c:pt>
                <c:pt idx="3">
                  <c:v>857</c:v>
                </c:pt>
                <c:pt idx="6">
                  <c:v>793</c:v>
                </c:pt>
                <c:pt idx="9">
                  <c:v>794</c:v>
                </c:pt>
                <c:pt idx="12">
                  <c:v>802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67</c:v>
                </c:pt>
                <c:pt idx="3">
                  <c:v>54</c:v>
                </c:pt>
                <c:pt idx="6">
                  <c:v>452</c:v>
                </c:pt>
                <c:pt idx="9">
                  <c:v>426</c:v>
                </c:pt>
                <c:pt idx="12">
                  <c:v>398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3891</c:v>
                </c:pt>
                <c:pt idx="3">
                  <c:v>3272</c:v>
                </c:pt>
                <c:pt idx="6">
                  <c:v>2117</c:v>
                </c:pt>
                <c:pt idx="9">
                  <c:v>1482</c:v>
                </c:pt>
                <c:pt idx="12">
                  <c:v>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280</c:v>
                </c:pt>
                <c:pt idx="3">
                  <c:v>258</c:v>
                </c:pt>
                <c:pt idx="6">
                  <c:v>228</c:v>
                </c:pt>
                <c:pt idx="9">
                  <c:v>198</c:v>
                </c:pt>
                <c:pt idx="12">
                  <c:v>468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4182</c:v>
                </c:pt>
                <c:pt idx="3">
                  <c:v>4091</c:v>
                </c:pt>
                <c:pt idx="6">
                  <c:v>4317</c:v>
                </c:pt>
                <c:pt idx="9">
                  <c:v>4372</c:v>
                </c:pt>
                <c:pt idx="12">
                  <c:v>4591</c:v>
                </c:pt>
              </c:numCache>
            </c:numRef>
          </c:val>
        </c:ser>
        <c:dLbls>
          <c:showLegendKey val="0"/>
          <c:showVal val="0"/>
          <c:showCatName val="0"/>
          <c:showSerName val="0"/>
          <c:showPercent val="0"/>
          <c:showBubbleSize val="0"/>
        </c:dLbls>
        <c:gapWidth val="100"/>
        <c:overlap val="100"/>
        <c:axId val="92859392"/>
        <c:axId val="9195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59392"/>
        <c:axId val="91951872"/>
      </c:lineChart>
      <c:catAx>
        <c:axId val="928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51872"/>
        <c:crosses val="autoZero"/>
        <c:auto val="1"/>
        <c:lblAlgn val="ctr"/>
        <c:lblOffset val="100"/>
        <c:tickLblSkip val="1"/>
        <c:tickMarkSkip val="1"/>
        <c:noMultiLvlLbl val="0"/>
      </c:catAx>
      <c:valAx>
        <c:axId val="9195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5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10,361
10,277
40.16
4,765,674
4,594,667
53,593
3,125,662
4,591,157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人口の微減、高齢化に加え、町内に中心となる産業がないことや大規模な法人が少ないことなどから、財政基盤が弱く、財政力指数は横ばい傾向であり平成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で類似団体平均を下回っている。長引く景気低迷により個人・法人関係の税収が落ち込んでおり、徴収率も僅かに下がっているため、基準財政収入額は減少している。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は、滞納額の圧縮など徴収業務を強化して歳入確保に努めるとともに、事務事業評価による歳出の見直し、経費削減に努め、町の総合計画・実施計画に沿って地域振興、産業力再興、企業誘致等を推進して活性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8" name="直線コネクタ 67"/>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1" name="直線コネクタ 70"/>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106741</xdr:rowOff>
    </xdr:to>
    <xdr:cxnSp macro="">
      <xdr:nvCxnSpPr>
        <xdr:cNvPr id="74" name="直線コネクタ 73"/>
        <xdr:cNvCxnSpPr/>
      </xdr:nvCxnSpPr>
      <xdr:spPr>
        <a:xfrm>
          <a:off x="2336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7" name="直線コネクタ 76"/>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7" name="円/楕円 86"/>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8"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89" name="円/楕円 88"/>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0" name="テキスト ボックス 89"/>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1" name="円/楕円 90"/>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2" name="テキスト ボックス 91"/>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3" name="円/楕円 92"/>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4" name="テキスト ボックス 93"/>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5" name="円/楕円 94"/>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6" name="テキスト ボックス 95"/>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82.7</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年連続で類似団体平均を下回ったものの、昨年度の</a:t>
          </a:r>
          <a:r>
            <a:rPr lang="en-US" altLang="ja-JP" sz="1100" b="0" i="0" baseline="0">
              <a:solidFill>
                <a:schemeClr val="dk1"/>
              </a:solidFill>
              <a:effectLst/>
              <a:latin typeface="+mn-lt"/>
              <a:ea typeface="+mn-ea"/>
              <a:cs typeface="+mn-cs"/>
            </a:rPr>
            <a:t>80.5%</a:t>
          </a:r>
          <a:r>
            <a:rPr lang="ja-JP" altLang="ja-JP" sz="1100" b="0" i="0" baseline="0">
              <a:solidFill>
                <a:schemeClr val="dk1"/>
              </a:solidFill>
              <a:effectLst/>
              <a:latin typeface="+mn-lt"/>
              <a:ea typeface="+mn-ea"/>
              <a:cs typeface="+mn-cs"/>
            </a:rPr>
            <a:t>から数字を落としている。除雪費</a:t>
          </a:r>
          <a:r>
            <a:rPr lang="ja-JP" altLang="en-US" sz="1100" b="0" i="0" baseline="0">
              <a:solidFill>
                <a:schemeClr val="dk1"/>
              </a:solidFill>
              <a:effectLst/>
              <a:latin typeface="+mn-lt"/>
              <a:ea typeface="+mn-ea"/>
              <a:cs typeface="+mn-cs"/>
            </a:rPr>
            <a:t>、バス運行事業</a:t>
          </a:r>
          <a:r>
            <a:rPr lang="ja-JP" altLang="ja-JP" sz="1100" b="0" i="0" baseline="0">
              <a:solidFill>
                <a:schemeClr val="dk1"/>
              </a:solidFill>
              <a:effectLst/>
              <a:latin typeface="+mn-lt"/>
              <a:ea typeface="+mn-ea"/>
              <a:cs typeface="+mn-cs"/>
            </a:rPr>
            <a:t>等を含む委託料・負担金の増、また維持補修費等の支出の増加が要因として挙がる。今後はこのような現状が続くことも予想されるため、引き続き、下水道事業への繰出金の増加を抑えるため使用料の改定や資本費平準化債を発行して公債費の平準化を図るなど、経常収支比率の増加を抑え弾力性のある財政構造の確立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102235</xdr:rowOff>
    </xdr:to>
    <xdr:cxnSp macro="">
      <xdr:nvCxnSpPr>
        <xdr:cNvPr id="131" name="直線コネクタ 130"/>
        <xdr:cNvCxnSpPr/>
      </xdr:nvCxnSpPr>
      <xdr:spPr>
        <a:xfrm>
          <a:off x="4114800" y="1081510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63</xdr:row>
      <xdr:rowOff>13758</xdr:rowOff>
    </xdr:to>
    <xdr:cxnSp macro="">
      <xdr:nvCxnSpPr>
        <xdr:cNvPr id="134" name="直線コネクタ 133"/>
        <xdr:cNvCxnSpPr/>
      </xdr:nvCxnSpPr>
      <xdr:spPr>
        <a:xfrm>
          <a:off x="3225800" y="10610004"/>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40429</xdr:rowOff>
    </xdr:to>
    <xdr:cxnSp macro="">
      <xdr:nvCxnSpPr>
        <xdr:cNvPr id="137" name="直線コネクタ 136"/>
        <xdr:cNvCxnSpPr/>
      </xdr:nvCxnSpPr>
      <xdr:spPr>
        <a:xfrm flipV="1">
          <a:off x="2336800" y="10610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40429</xdr:rowOff>
    </xdr:from>
    <xdr:to>
      <xdr:col>3</xdr:col>
      <xdr:colOff>279400</xdr:colOff>
      <xdr:row>62</xdr:row>
      <xdr:rowOff>161079</xdr:rowOff>
    </xdr:to>
    <xdr:cxnSp macro="">
      <xdr:nvCxnSpPr>
        <xdr:cNvPr id="140" name="直線コネクタ 139"/>
        <xdr:cNvCxnSpPr/>
      </xdr:nvCxnSpPr>
      <xdr:spPr>
        <a:xfrm flipV="1">
          <a:off x="1447800" y="106703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0" name="円/楕円 149"/>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67962</xdr:rowOff>
    </xdr:from>
    <xdr:ext cx="762000" cy="259045"/>
    <xdr:sp macro="" textlink="">
      <xdr:nvSpPr>
        <xdr:cNvPr id="151" name="財政構造の弾力性該当値テキスト"/>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2" name="円/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53" name="テキスト ボックス 152"/>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161079</xdr:rowOff>
    </xdr:from>
    <xdr:to>
      <xdr:col>3</xdr:col>
      <xdr:colOff>330200</xdr:colOff>
      <xdr:row>62</xdr:row>
      <xdr:rowOff>91229</xdr:rowOff>
    </xdr:to>
    <xdr:sp macro="" textlink="">
      <xdr:nvSpPr>
        <xdr:cNvPr id="156" name="円/楕円 155"/>
        <xdr:cNvSpPr/>
      </xdr:nvSpPr>
      <xdr:spPr>
        <a:xfrm>
          <a:off x="2286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101406</xdr:rowOff>
    </xdr:from>
    <xdr:ext cx="762000" cy="259045"/>
    <xdr:sp macro="" textlink="">
      <xdr:nvSpPr>
        <xdr:cNvPr id="157" name="テキスト ボックス 156"/>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8" name="円/楕円 157"/>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59" name="テキスト ボックス 158"/>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人口１人当たりの人件費・物件費等決算額は</a:t>
          </a:r>
          <a:r>
            <a:rPr lang="en-US" altLang="ja-JP" sz="1100" b="0" i="0" baseline="0">
              <a:solidFill>
                <a:schemeClr val="dk1"/>
              </a:solidFill>
              <a:effectLst/>
              <a:latin typeface="+mn-lt"/>
              <a:ea typeface="+mn-ea"/>
              <a:cs typeface="+mn-cs"/>
            </a:rPr>
            <a:t>156,347</a:t>
          </a:r>
          <a:r>
            <a:rPr lang="ja-JP" altLang="ja-JP" sz="1100" b="0" i="0" baseline="0">
              <a:solidFill>
                <a:schemeClr val="dk1"/>
              </a:solidFill>
              <a:effectLst/>
              <a:latin typeface="+mn-lt"/>
              <a:ea typeface="+mn-ea"/>
              <a:cs typeface="+mn-cs"/>
            </a:rPr>
            <a:t>円で類似団体平均を下回っているが、これは職員の減少等により人件費が類似団体平均より低いことが要因となっている。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物件費は施設の老朽化もあり維持管理的経費の負担が大きいので、今後は指定管理者制度の導入など委託化によるコストの低減を図り、事務事業評価を実施して費用対効果の検証、経費の削減に努める。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45408</xdr:rowOff>
    </xdr:from>
    <xdr:to>
      <xdr:col>7</xdr:col>
      <xdr:colOff>152400</xdr:colOff>
      <xdr:row>82</xdr:row>
      <xdr:rowOff>94131</xdr:rowOff>
    </xdr:to>
    <xdr:cxnSp macro="">
      <xdr:nvCxnSpPr>
        <xdr:cNvPr id="192" name="直線コネクタ 191"/>
        <xdr:cNvCxnSpPr/>
      </xdr:nvCxnSpPr>
      <xdr:spPr>
        <a:xfrm>
          <a:off x="4114800" y="14104308"/>
          <a:ext cx="838200" cy="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45383</xdr:rowOff>
    </xdr:from>
    <xdr:to>
      <xdr:col>6</xdr:col>
      <xdr:colOff>0</xdr:colOff>
      <xdr:row>82</xdr:row>
      <xdr:rowOff>45408</xdr:rowOff>
    </xdr:to>
    <xdr:cxnSp macro="">
      <xdr:nvCxnSpPr>
        <xdr:cNvPr id="195" name="直線コネクタ 194"/>
        <xdr:cNvCxnSpPr/>
      </xdr:nvCxnSpPr>
      <xdr:spPr>
        <a:xfrm>
          <a:off x="3225800" y="1410428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45383</xdr:rowOff>
    </xdr:from>
    <xdr:to>
      <xdr:col>4</xdr:col>
      <xdr:colOff>482600</xdr:colOff>
      <xdr:row>82</xdr:row>
      <xdr:rowOff>47482</xdr:rowOff>
    </xdr:to>
    <xdr:cxnSp macro="">
      <xdr:nvCxnSpPr>
        <xdr:cNvPr id="198" name="直線コネクタ 197"/>
        <xdr:cNvCxnSpPr/>
      </xdr:nvCxnSpPr>
      <xdr:spPr>
        <a:xfrm flipV="1">
          <a:off x="2336800" y="14104283"/>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30930</xdr:rowOff>
    </xdr:from>
    <xdr:to>
      <xdr:col>3</xdr:col>
      <xdr:colOff>279400</xdr:colOff>
      <xdr:row>82</xdr:row>
      <xdr:rowOff>47482</xdr:rowOff>
    </xdr:to>
    <xdr:cxnSp macro="">
      <xdr:nvCxnSpPr>
        <xdr:cNvPr id="201" name="直線コネクタ 200"/>
        <xdr:cNvCxnSpPr/>
      </xdr:nvCxnSpPr>
      <xdr:spPr>
        <a:xfrm>
          <a:off x="1447800" y="14089830"/>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154889</xdr:rowOff>
    </xdr:from>
    <xdr:ext cx="762000" cy="259045"/>
    <xdr:sp macro="" textlink="">
      <xdr:nvSpPr>
        <xdr:cNvPr id="205" name="テキスト ボックス 204"/>
        <xdr:cNvSpPr txBox="1"/>
      </xdr:nvSpPr>
      <xdr:spPr>
        <a:xfrm>
          <a:off x="1066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43331</xdr:rowOff>
    </xdr:from>
    <xdr:to>
      <xdr:col>7</xdr:col>
      <xdr:colOff>203200</xdr:colOff>
      <xdr:row>82</xdr:row>
      <xdr:rowOff>144931</xdr:rowOff>
    </xdr:to>
    <xdr:sp macro="" textlink="">
      <xdr:nvSpPr>
        <xdr:cNvPr id="211" name="円/楕円 210"/>
        <xdr:cNvSpPr/>
      </xdr:nvSpPr>
      <xdr:spPr>
        <a:xfrm>
          <a:off x="4902200" y="141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59858</xdr:rowOff>
    </xdr:from>
    <xdr:ext cx="762000" cy="259045"/>
    <xdr:sp macro="" textlink="">
      <xdr:nvSpPr>
        <xdr:cNvPr id="212" name="人件費・物件費等の状況該当値テキスト"/>
        <xdr:cNvSpPr txBox="1"/>
      </xdr:nvSpPr>
      <xdr:spPr>
        <a:xfrm>
          <a:off x="5041900" y="1394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166058</xdr:rowOff>
    </xdr:from>
    <xdr:to>
      <xdr:col>6</xdr:col>
      <xdr:colOff>50800</xdr:colOff>
      <xdr:row>82</xdr:row>
      <xdr:rowOff>96208</xdr:rowOff>
    </xdr:to>
    <xdr:sp macro="" textlink="">
      <xdr:nvSpPr>
        <xdr:cNvPr id="213" name="円/楕円 212"/>
        <xdr:cNvSpPr/>
      </xdr:nvSpPr>
      <xdr:spPr>
        <a:xfrm>
          <a:off x="4064000" y="140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106385</xdr:rowOff>
    </xdr:from>
    <xdr:ext cx="736600" cy="259045"/>
    <xdr:sp macro="" textlink="">
      <xdr:nvSpPr>
        <xdr:cNvPr id="214" name="テキスト ボックス 213"/>
        <xdr:cNvSpPr txBox="1"/>
      </xdr:nvSpPr>
      <xdr:spPr>
        <a:xfrm>
          <a:off x="3733800" y="13822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166033</xdr:rowOff>
    </xdr:from>
    <xdr:to>
      <xdr:col>4</xdr:col>
      <xdr:colOff>533400</xdr:colOff>
      <xdr:row>82</xdr:row>
      <xdr:rowOff>96183</xdr:rowOff>
    </xdr:to>
    <xdr:sp macro="" textlink="">
      <xdr:nvSpPr>
        <xdr:cNvPr id="215" name="円/楕円 214"/>
        <xdr:cNvSpPr/>
      </xdr:nvSpPr>
      <xdr:spPr>
        <a:xfrm>
          <a:off x="3175000" y="140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106360</xdr:rowOff>
    </xdr:from>
    <xdr:ext cx="762000" cy="259045"/>
    <xdr:sp macro="" textlink="">
      <xdr:nvSpPr>
        <xdr:cNvPr id="216" name="テキスト ボックス 215"/>
        <xdr:cNvSpPr txBox="1"/>
      </xdr:nvSpPr>
      <xdr:spPr>
        <a:xfrm>
          <a:off x="2844800" y="1382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168132</xdr:rowOff>
    </xdr:from>
    <xdr:to>
      <xdr:col>3</xdr:col>
      <xdr:colOff>330200</xdr:colOff>
      <xdr:row>82</xdr:row>
      <xdr:rowOff>98282</xdr:rowOff>
    </xdr:to>
    <xdr:sp macro="" textlink="">
      <xdr:nvSpPr>
        <xdr:cNvPr id="217" name="円/楕円 216"/>
        <xdr:cNvSpPr/>
      </xdr:nvSpPr>
      <xdr:spPr>
        <a:xfrm>
          <a:off x="2286000" y="140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108459</xdr:rowOff>
    </xdr:from>
    <xdr:ext cx="762000" cy="259045"/>
    <xdr:sp macro="" textlink="">
      <xdr:nvSpPr>
        <xdr:cNvPr id="218" name="テキスト ボックス 217"/>
        <xdr:cNvSpPr txBox="1"/>
      </xdr:nvSpPr>
      <xdr:spPr>
        <a:xfrm>
          <a:off x="1955800" y="1382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151580</xdr:rowOff>
    </xdr:from>
    <xdr:to>
      <xdr:col>2</xdr:col>
      <xdr:colOff>127000</xdr:colOff>
      <xdr:row>82</xdr:row>
      <xdr:rowOff>81730</xdr:rowOff>
    </xdr:to>
    <xdr:sp macro="" textlink="">
      <xdr:nvSpPr>
        <xdr:cNvPr id="219" name="円/楕円 218"/>
        <xdr:cNvSpPr/>
      </xdr:nvSpPr>
      <xdr:spPr>
        <a:xfrm>
          <a:off x="1397000" y="140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91907</xdr:rowOff>
    </xdr:from>
    <xdr:ext cx="762000" cy="259045"/>
    <xdr:sp macro="" textlink="">
      <xdr:nvSpPr>
        <xdr:cNvPr id="220" name="テキスト ボックス 219"/>
        <xdr:cNvSpPr txBox="1"/>
      </xdr:nvSpPr>
      <xdr:spPr>
        <a:xfrm>
          <a:off x="1066800" y="1380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年度から上昇し類似団体平均を上回った。今後も近隣市町村や類似団体等の指数と均衡を保つよう給与水準の適正化を図っていく。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（国家公務員の給与引き下げ措置前の給与水準を</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とすると、当町は、</a:t>
          </a:r>
          <a:r>
            <a:rPr lang="en-US" altLang="ja-JP" sz="1100" b="0" i="0" baseline="0">
              <a:solidFill>
                <a:schemeClr val="dk1"/>
              </a:solidFill>
              <a:effectLst/>
              <a:latin typeface="+mn-lt"/>
              <a:ea typeface="+mn-ea"/>
              <a:cs typeface="+mn-cs"/>
            </a:rPr>
            <a:t>97.0</a:t>
          </a:r>
          <a:r>
            <a:rPr lang="ja-JP" altLang="ja-JP" sz="1100" b="0" i="0" baseline="0">
              <a:solidFill>
                <a:schemeClr val="dk1"/>
              </a:solidFill>
              <a:effectLst/>
              <a:latin typeface="+mn-lt"/>
              <a:ea typeface="+mn-ea"/>
              <a:cs typeface="+mn-cs"/>
            </a:rPr>
            <a:t>となり、国を下回っている。）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53339</xdr:rowOff>
    </xdr:to>
    <xdr:cxnSp macro="">
      <xdr:nvCxnSpPr>
        <xdr:cNvPr id="254" name="直線コネクタ 253"/>
        <xdr:cNvCxnSpPr/>
      </xdr:nvCxnSpPr>
      <xdr:spPr>
        <a:xfrm flipV="1">
          <a:off x="16179800" y="146532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89</xdr:row>
      <xdr:rowOff>150284</xdr:rowOff>
    </xdr:to>
    <xdr:cxnSp macro="">
      <xdr:nvCxnSpPr>
        <xdr:cNvPr id="257" name="直線コネクタ 256"/>
        <xdr:cNvCxnSpPr/>
      </xdr:nvCxnSpPr>
      <xdr:spPr>
        <a:xfrm flipV="1">
          <a:off x="15290800" y="1479803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89</xdr:row>
      <xdr:rowOff>150284</xdr:rowOff>
    </xdr:to>
    <xdr:cxnSp macro="">
      <xdr:nvCxnSpPr>
        <xdr:cNvPr id="260" name="直線コネクタ 259"/>
        <xdr:cNvCxnSpPr/>
      </xdr:nvCxnSpPr>
      <xdr:spPr>
        <a:xfrm>
          <a:off x="14401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89</xdr:row>
      <xdr:rowOff>150284</xdr:rowOff>
    </xdr:to>
    <xdr:cxnSp macro="">
      <xdr:nvCxnSpPr>
        <xdr:cNvPr id="263" name="直線コネクタ 262"/>
        <xdr:cNvCxnSpPr/>
      </xdr:nvCxnSpPr>
      <xdr:spPr>
        <a:xfrm>
          <a:off x="13512800" y="1475782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67" name="テキスト ボックス 266"/>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6" name="テキスト ボックス 27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7" name="円/楕円 27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78" name="テキスト ボックス 277"/>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0" name="テキスト ボックス 279"/>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81" name="円/楕円 280"/>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82" name="テキスト ボックス 281"/>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過去からの新規採用抑制により職員数が減少し、人口千人当たりの職員数は</a:t>
          </a:r>
          <a:r>
            <a:rPr lang="en-US" altLang="ja-JP" sz="1100" b="0" i="0" baseline="0">
              <a:solidFill>
                <a:schemeClr val="dk1"/>
              </a:solidFill>
              <a:effectLst/>
              <a:latin typeface="+mn-lt"/>
              <a:ea typeface="+mn-ea"/>
              <a:cs typeface="+mn-cs"/>
            </a:rPr>
            <a:t>8.01</a:t>
          </a:r>
          <a:r>
            <a:rPr lang="ja-JP" altLang="ja-JP" sz="1100" b="0" i="0" baseline="0">
              <a:solidFill>
                <a:schemeClr val="dk1"/>
              </a:solidFill>
              <a:effectLst/>
              <a:latin typeface="+mn-lt"/>
              <a:ea typeface="+mn-ea"/>
              <a:cs typeface="+mn-cs"/>
            </a:rPr>
            <a:t>人で類似団体平均を下回っている。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170662</xdr:rowOff>
    </xdr:from>
    <xdr:to>
      <xdr:col>24</xdr:col>
      <xdr:colOff>558800</xdr:colOff>
      <xdr:row>61</xdr:row>
      <xdr:rowOff>1143</xdr:rowOff>
    </xdr:to>
    <xdr:cxnSp macro="">
      <xdr:nvCxnSpPr>
        <xdr:cNvPr id="314" name="直線コネクタ 313"/>
        <xdr:cNvCxnSpPr/>
      </xdr:nvCxnSpPr>
      <xdr:spPr>
        <a:xfrm flipV="1">
          <a:off x="16179800" y="10457662"/>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1143</xdr:rowOff>
    </xdr:from>
    <xdr:to>
      <xdr:col>23</xdr:col>
      <xdr:colOff>406400</xdr:colOff>
      <xdr:row>61</xdr:row>
      <xdr:rowOff>13691</xdr:rowOff>
    </xdr:to>
    <xdr:cxnSp macro="">
      <xdr:nvCxnSpPr>
        <xdr:cNvPr id="317" name="直線コネクタ 316"/>
        <xdr:cNvCxnSpPr/>
      </xdr:nvCxnSpPr>
      <xdr:spPr>
        <a:xfrm flipV="1">
          <a:off x="15290800" y="10459593"/>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13691</xdr:rowOff>
    </xdr:from>
    <xdr:to>
      <xdr:col>22</xdr:col>
      <xdr:colOff>203200</xdr:colOff>
      <xdr:row>61</xdr:row>
      <xdr:rowOff>21412</xdr:rowOff>
    </xdr:to>
    <xdr:cxnSp macro="">
      <xdr:nvCxnSpPr>
        <xdr:cNvPr id="320" name="直線コネクタ 319"/>
        <xdr:cNvCxnSpPr/>
      </xdr:nvCxnSpPr>
      <xdr:spPr>
        <a:xfrm flipV="1">
          <a:off x="14401800" y="1047214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19965</xdr:rowOff>
    </xdr:from>
    <xdr:to>
      <xdr:col>21</xdr:col>
      <xdr:colOff>0</xdr:colOff>
      <xdr:row>61</xdr:row>
      <xdr:rowOff>21412</xdr:rowOff>
    </xdr:to>
    <xdr:cxnSp macro="">
      <xdr:nvCxnSpPr>
        <xdr:cNvPr id="323" name="直線コネクタ 322"/>
        <xdr:cNvCxnSpPr/>
      </xdr:nvCxnSpPr>
      <xdr:spPr>
        <a:xfrm>
          <a:off x="13512800" y="10478415"/>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6" name="フローチャート : 判断 325"/>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168953</xdr:rowOff>
    </xdr:from>
    <xdr:ext cx="762000" cy="259045"/>
    <xdr:sp macro="" textlink="">
      <xdr:nvSpPr>
        <xdr:cNvPr id="327" name="テキスト ボックス 326"/>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119862</xdr:rowOff>
    </xdr:from>
    <xdr:to>
      <xdr:col>24</xdr:col>
      <xdr:colOff>609600</xdr:colOff>
      <xdr:row>61</xdr:row>
      <xdr:rowOff>50012</xdr:rowOff>
    </xdr:to>
    <xdr:sp macro="" textlink="">
      <xdr:nvSpPr>
        <xdr:cNvPr id="333" name="円/楕円 332"/>
        <xdr:cNvSpPr/>
      </xdr:nvSpPr>
      <xdr:spPr>
        <a:xfrm>
          <a:off x="16967200" y="104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41139</xdr:rowOff>
    </xdr:from>
    <xdr:ext cx="762000" cy="259045"/>
    <xdr:sp macro="" textlink="">
      <xdr:nvSpPr>
        <xdr:cNvPr id="334" name="定員管理の状況該当値テキスト"/>
        <xdr:cNvSpPr txBox="1"/>
      </xdr:nvSpPr>
      <xdr:spPr>
        <a:xfrm>
          <a:off x="17106900" y="1032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121793</xdr:rowOff>
    </xdr:from>
    <xdr:to>
      <xdr:col>23</xdr:col>
      <xdr:colOff>457200</xdr:colOff>
      <xdr:row>61</xdr:row>
      <xdr:rowOff>51943</xdr:rowOff>
    </xdr:to>
    <xdr:sp macro="" textlink="">
      <xdr:nvSpPr>
        <xdr:cNvPr id="335" name="円/楕円 334"/>
        <xdr:cNvSpPr/>
      </xdr:nvSpPr>
      <xdr:spPr>
        <a:xfrm>
          <a:off x="16129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62120</xdr:rowOff>
    </xdr:from>
    <xdr:ext cx="736600" cy="259045"/>
    <xdr:sp macro="" textlink="">
      <xdr:nvSpPr>
        <xdr:cNvPr id="336" name="テキスト ボックス 335"/>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134341</xdr:rowOff>
    </xdr:from>
    <xdr:to>
      <xdr:col>22</xdr:col>
      <xdr:colOff>254000</xdr:colOff>
      <xdr:row>61</xdr:row>
      <xdr:rowOff>64491</xdr:rowOff>
    </xdr:to>
    <xdr:sp macro="" textlink="">
      <xdr:nvSpPr>
        <xdr:cNvPr id="337" name="円/楕円 336"/>
        <xdr:cNvSpPr/>
      </xdr:nvSpPr>
      <xdr:spPr>
        <a:xfrm>
          <a:off x="15240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74668</xdr:rowOff>
    </xdr:from>
    <xdr:ext cx="762000" cy="259045"/>
    <xdr:sp macro="" textlink="">
      <xdr:nvSpPr>
        <xdr:cNvPr id="338" name="テキスト ボックス 337"/>
        <xdr:cNvSpPr txBox="1"/>
      </xdr:nvSpPr>
      <xdr:spPr>
        <a:xfrm>
          <a:off x="14909800" y="101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142062</xdr:rowOff>
    </xdr:from>
    <xdr:to>
      <xdr:col>21</xdr:col>
      <xdr:colOff>50800</xdr:colOff>
      <xdr:row>61</xdr:row>
      <xdr:rowOff>72212</xdr:rowOff>
    </xdr:to>
    <xdr:sp macro="" textlink="">
      <xdr:nvSpPr>
        <xdr:cNvPr id="339" name="円/楕円 338"/>
        <xdr:cNvSpPr/>
      </xdr:nvSpPr>
      <xdr:spPr>
        <a:xfrm>
          <a:off x="14351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82389</xdr:rowOff>
    </xdr:from>
    <xdr:ext cx="762000" cy="259045"/>
    <xdr:sp macro="" textlink="">
      <xdr:nvSpPr>
        <xdr:cNvPr id="340" name="テキスト ボックス 339"/>
        <xdr:cNvSpPr txBox="1"/>
      </xdr:nvSpPr>
      <xdr:spPr>
        <a:xfrm>
          <a:off x="14020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140615</xdr:rowOff>
    </xdr:from>
    <xdr:to>
      <xdr:col>19</xdr:col>
      <xdr:colOff>533400</xdr:colOff>
      <xdr:row>61</xdr:row>
      <xdr:rowOff>70765</xdr:rowOff>
    </xdr:to>
    <xdr:sp macro="" textlink="">
      <xdr:nvSpPr>
        <xdr:cNvPr id="341" name="円/楕円 340"/>
        <xdr:cNvSpPr/>
      </xdr:nvSpPr>
      <xdr:spPr>
        <a:xfrm>
          <a:off x="13462000" y="10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80942</xdr:rowOff>
    </xdr:from>
    <xdr:ext cx="762000" cy="259045"/>
    <xdr:sp macro="" textlink="">
      <xdr:nvSpPr>
        <xdr:cNvPr id="342" name="テキスト ボックス 341"/>
        <xdr:cNvSpPr txBox="1"/>
      </xdr:nvSpPr>
      <xdr:spPr>
        <a:xfrm>
          <a:off x="13131800" y="1019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過去の大型事業の集中的な実施により地方債の元利償還金が増加し、実質公債費比率は類似団体平均を上回って推移しているものの、健全な財政状況といえる。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年度と</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％を超え地方債許可団体へ移行したが、平成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年度から公債費が減少し、３ヵ年の平均値である実質公債費比率は平成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％に減少し、地方債協議団体へ戻った。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今後、地方債届出制度で定める民間債協議不要団体の基準の</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％未満を独自の目安とし、これを上回らない範囲内で、町の総合計画実施計画に沿った選択と集中による事業の厳選、新規事業の抑制を図り、世代間負担のバランスを保った健全な財政運営に努める。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44269</xdr:rowOff>
    </xdr:to>
    <xdr:cxnSp macro="">
      <xdr:nvCxnSpPr>
        <xdr:cNvPr id="377" name="直線コネクタ 376"/>
        <xdr:cNvCxnSpPr/>
      </xdr:nvCxnSpPr>
      <xdr:spPr>
        <a:xfrm flipV="1">
          <a:off x="16179800" y="6847115"/>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44269</xdr:rowOff>
    </xdr:from>
    <xdr:to>
      <xdr:col>23</xdr:col>
      <xdr:colOff>406400</xdr:colOff>
      <xdr:row>40</xdr:row>
      <xdr:rowOff>147683</xdr:rowOff>
    </xdr:to>
    <xdr:cxnSp macro="">
      <xdr:nvCxnSpPr>
        <xdr:cNvPr id="380" name="直線コネクタ 379"/>
        <xdr:cNvCxnSpPr/>
      </xdr:nvCxnSpPr>
      <xdr:spPr>
        <a:xfrm flipV="1">
          <a:off x="15290800" y="690226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147683</xdr:rowOff>
    </xdr:from>
    <xdr:to>
      <xdr:col>22</xdr:col>
      <xdr:colOff>203200</xdr:colOff>
      <xdr:row>41</xdr:row>
      <xdr:rowOff>148590</xdr:rowOff>
    </xdr:to>
    <xdr:cxnSp macro="">
      <xdr:nvCxnSpPr>
        <xdr:cNvPr id="383" name="直線コネクタ 382"/>
        <xdr:cNvCxnSpPr/>
      </xdr:nvCxnSpPr>
      <xdr:spPr>
        <a:xfrm flipV="1">
          <a:off x="14401800" y="700568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43</xdr:row>
      <xdr:rowOff>5624</xdr:rowOff>
    </xdr:to>
    <xdr:cxnSp macro="">
      <xdr:nvCxnSpPr>
        <xdr:cNvPr id="386" name="直線コネクタ 385"/>
        <xdr:cNvCxnSpPr/>
      </xdr:nvCxnSpPr>
      <xdr:spPr>
        <a:xfrm flipV="1">
          <a:off x="13512800" y="717804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9" name="フローチャート : 判断 388"/>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4553</xdr:rowOff>
    </xdr:from>
    <xdr:ext cx="762000" cy="259045"/>
    <xdr:sp macro="" textlink="">
      <xdr:nvSpPr>
        <xdr:cNvPr id="390" name="テキスト ボックス 389"/>
        <xdr:cNvSpPr txBox="1"/>
      </xdr:nvSpPr>
      <xdr:spPr>
        <a:xfrm>
          <a:off x="13131800" y="703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6" name="円/楕円 395"/>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126292</xdr:rowOff>
    </xdr:from>
    <xdr:ext cx="762000" cy="259045"/>
    <xdr:sp macro="" textlink="">
      <xdr:nvSpPr>
        <xdr:cNvPr id="397"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164919</xdr:rowOff>
    </xdr:from>
    <xdr:to>
      <xdr:col>23</xdr:col>
      <xdr:colOff>457200</xdr:colOff>
      <xdr:row>40</xdr:row>
      <xdr:rowOff>95069</xdr:rowOff>
    </xdr:to>
    <xdr:sp macro="" textlink="">
      <xdr:nvSpPr>
        <xdr:cNvPr id="398" name="円/楕円 397"/>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105246</xdr:rowOff>
    </xdr:from>
    <xdr:ext cx="736600" cy="259045"/>
    <xdr:sp macro="" textlink="">
      <xdr:nvSpPr>
        <xdr:cNvPr id="399" name="テキスト ボックス 398"/>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96883</xdr:rowOff>
    </xdr:from>
    <xdr:to>
      <xdr:col>22</xdr:col>
      <xdr:colOff>254000</xdr:colOff>
      <xdr:row>41</xdr:row>
      <xdr:rowOff>27033</xdr:rowOff>
    </xdr:to>
    <xdr:sp macro="" textlink="">
      <xdr:nvSpPr>
        <xdr:cNvPr id="400" name="円/楕円 399"/>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37210</xdr:rowOff>
    </xdr:from>
    <xdr:ext cx="762000" cy="259045"/>
    <xdr:sp macro="" textlink="">
      <xdr:nvSpPr>
        <xdr:cNvPr id="401" name="テキスト ボックス 400"/>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2" name="円/楕円 401"/>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3" name="テキスト ボックス 402"/>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126274</xdr:rowOff>
    </xdr:from>
    <xdr:to>
      <xdr:col>19</xdr:col>
      <xdr:colOff>533400</xdr:colOff>
      <xdr:row>43</xdr:row>
      <xdr:rowOff>56424</xdr:rowOff>
    </xdr:to>
    <xdr:sp macro="" textlink="">
      <xdr:nvSpPr>
        <xdr:cNvPr id="404" name="円/楕円 403"/>
        <xdr:cNvSpPr/>
      </xdr:nvSpPr>
      <xdr:spPr>
        <a:xfrm>
          <a:off x="13462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41201</xdr:rowOff>
    </xdr:from>
    <xdr:ext cx="762000" cy="259045"/>
    <xdr:sp macro="" textlink="">
      <xdr:nvSpPr>
        <xdr:cNvPr id="405" name="テキスト ボックス 404"/>
        <xdr:cNvSpPr txBox="1"/>
      </xdr:nvSpPr>
      <xdr:spPr>
        <a:xfrm>
          <a:off x="13131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％を独自の目安とし、これを上回らない範囲内で町の総合計画実施計画に沿った選択と集中による事業の厳選、新規事業の抑制を図り、世代間負担のバランスを保った健全な財政運営に努める。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3" name="フローチャート : 判断 442"/>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17829</xdr:rowOff>
    </xdr:from>
    <xdr:ext cx="762000" cy="259045"/>
    <xdr:sp macro="" textlink="">
      <xdr:nvSpPr>
        <xdr:cNvPr id="444" name="テキスト ボックス 443"/>
        <xdr:cNvSpPr txBox="1"/>
      </xdr:nvSpPr>
      <xdr:spPr>
        <a:xfrm>
          <a:off x="13131800" y="29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74676</xdr:rowOff>
    </xdr:from>
    <xdr:to>
      <xdr:col>19</xdr:col>
      <xdr:colOff>533400</xdr:colOff>
      <xdr:row>16</xdr:row>
      <xdr:rowOff>4826</xdr:rowOff>
    </xdr:to>
    <xdr:sp macro="" textlink="">
      <xdr:nvSpPr>
        <xdr:cNvPr id="450" name="円/楕円 449"/>
        <xdr:cNvSpPr/>
      </xdr:nvSpPr>
      <xdr:spPr>
        <a:xfrm>
          <a:off x="13462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15003</xdr:rowOff>
    </xdr:from>
    <xdr:ext cx="762000" cy="259045"/>
    <xdr:sp macro="" textlink="">
      <xdr:nvSpPr>
        <xdr:cNvPr id="451" name="テキスト ボックス 450"/>
        <xdr:cNvSpPr txBox="1"/>
      </xdr:nvSpPr>
      <xdr:spPr>
        <a:xfrm>
          <a:off x="13131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10,361
10,277
40.16
4,765,674
4,594,667
53,593
3,125,662
4,591,157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18.8</a:t>
          </a:r>
          <a:r>
            <a:rPr lang="ja-JP" altLang="ja-JP" sz="1100" b="0" i="0" baseline="0">
              <a:solidFill>
                <a:schemeClr val="dk1"/>
              </a:solidFill>
              <a:effectLst/>
              <a:latin typeface="+mn-lt"/>
              <a:ea typeface="+mn-ea"/>
              <a:cs typeface="+mn-cs"/>
            </a:rPr>
            <a:t>％で類似団体平均を下回っているが、これは行財政改革による課の統廃合、職員の不補充等で平成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まで職員数が減少したことなどが要因である。住民ニーズの多様化に応え行政サービスの質の向上を目指すうえで業務量に応じた適正な職員配置に取り組み、事務の効率化・合理化を図り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106426</xdr:rowOff>
    </xdr:from>
    <xdr:to>
      <xdr:col>7</xdr:col>
      <xdr:colOff>15875</xdr:colOff>
      <xdr:row>35</xdr:row>
      <xdr:rowOff>129286</xdr:rowOff>
    </xdr:to>
    <xdr:cxnSp macro="">
      <xdr:nvCxnSpPr>
        <xdr:cNvPr id="62" name="直線コネクタ 61"/>
        <xdr:cNvCxnSpPr/>
      </xdr:nvCxnSpPr>
      <xdr:spPr>
        <a:xfrm>
          <a:off x="3987800" y="61071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106426</xdr:rowOff>
    </xdr:from>
    <xdr:to>
      <xdr:col>5</xdr:col>
      <xdr:colOff>549275</xdr:colOff>
      <xdr:row>35</xdr:row>
      <xdr:rowOff>120142</xdr:rowOff>
    </xdr:to>
    <xdr:cxnSp macro="">
      <xdr:nvCxnSpPr>
        <xdr:cNvPr id="65" name="直線コネクタ 64"/>
        <xdr:cNvCxnSpPr/>
      </xdr:nvCxnSpPr>
      <xdr:spPr>
        <a:xfrm flipV="1">
          <a:off x="3098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35</xdr:row>
      <xdr:rowOff>156718</xdr:rowOff>
    </xdr:to>
    <xdr:cxnSp macro="">
      <xdr:nvCxnSpPr>
        <xdr:cNvPr id="68" name="直線コネクタ 67"/>
        <xdr:cNvCxnSpPr/>
      </xdr:nvCxnSpPr>
      <xdr:spPr>
        <a:xfrm flipV="1">
          <a:off x="2209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156718</xdr:rowOff>
    </xdr:to>
    <xdr:cxnSp macro="">
      <xdr:nvCxnSpPr>
        <xdr:cNvPr id="71" name="直線コネクタ 70"/>
        <xdr:cNvCxnSpPr/>
      </xdr:nvCxnSpPr>
      <xdr:spPr>
        <a:xfrm>
          <a:off x="1320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75" name="テキスト ボックス 74"/>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1" name="円/楕円 80"/>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2"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55626</xdr:rowOff>
    </xdr:from>
    <xdr:to>
      <xdr:col>5</xdr:col>
      <xdr:colOff>600075</xdr:colOff>
      <xdr:row>35</xdr:row>
      <xdr:rowOff>157226</xdr:rowOff>
    </xdr:to>
    <xdr:sp macro="" textlink="">
      <xdr:nvSpPr>
        <xdr:cNvPr id="83" name="円/楕円 82"/>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167403</xdr:rowOff>
    </xdr:from>
    <xdr:ext cx="736600" cy="259045"/>
    <xdr:sp macro="" textlink="">
      <xdr:nvSpPr>
        <xdr:cNvPr id="84" name="テキスト ボックス 83"/>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69342</xdr:rowOff>
    </xdr:from>
    <xdr:to>
      <xdr:col>4</xdr:col>
      <xdr:colOff>396875</xdr:colOff>
      <xdr:row>35</xdr:row>
      <xdr:rowOff>170942</xdr:rowOff>
    </xdr:to>
    <xdr:sp macro="" textlink="">
      <xdr:nvSpPr>
        <xdr:cNvPr id="85" name="円/楕円 84"/>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9669</xdr:rowOff>
    </xdr:from>
    <xdr:ext cx="762000" cy="259045"/>
    <xdr:sp macro="" textlink="">
      <xdr:nvSpPr>
        <xdr:cNvPr id="86" name="テキスト ボックス 85"/>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7" name="円/楕円 86"/>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88" name="テキスト ボックス 87"/>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0" name="テキスト ボックス 89"/>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物件費の経常収支比率は過去からの推移で類似団体平均を下回っている。今後も事務事業評価により費用対効果を検証しながら経常的経費の削減に努める。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96520</xdr:rowOff>
    </xdr:to>
    <xdr:cxnSp macro="">
      <xdr:nvCxnSpPr>
        <xdr:cNvPr id="123" name="直線コネクタ 122"/>
        <xdr:cNvCxnSpPr/>
      </xdr:nvCxnSpPr>
      <xdr:spPr>
        <a:xfrm>
          <a:off x="15671800" y="2786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16</xdr:row>
      <xdr:rowOff>43180</xdr:rowOff>
    </xdr:to>
    <xdr:cxnSp macro="">
      <xdr:nvCxnSpPr>
        <xdr:cNvPr id="126" name="直線コネクタ 125"/>
        <xdr:cNvCxnSpPr/>
      </xdr:nvCxnSpPr>
      <xdr:spPr>
        <a:xfrm>
          <a:off x="14782800" y="261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54610</xdr:rowOff>
    </xdr:to>
    <xdr:cxnSp macro="">
      <xdr:nvCxnSpPr>
        <xdr:cNvPr id="129" name="直線コネクタ 128"/>
        <xdr:cNvCxnSpPr/>
      </xdr:nvCxnSpPr>
      <xdr:spPr>
        <a:xfrm flipV="1">
          <a:off x="13893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69850</xdr:rowOff>
    </xdr:to>
    <xdr:cxnSp macro="">
      <xdr:nvCxnSpPr>
        <xdr:cNvPr id="132" name="直線コネクタ 131"/>
        <xdr:cNvCxnSpPr/>
      </xdr:nvCxnSpPr>
      <xdr:spPr>
        <a:xfrm flipV="1">
          <a:off x="13004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6" name="テキスト ボックス 135"/>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2" name="円/楕円 141"/>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3"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4" name="円/楕円 143"/>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5" name="テキスト ボックス 144"/>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6" name="円/楕円 145"/>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7" name="テキスト ボックス 14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48" name="円/楕円 147"/>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49" name="テキスト ボックス 148"/>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0" name="円/楕円 149"/>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1" name="テキスト ボックス 150"/>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介護給付訓練等給付、福祉医療給付（医療費助成）及び児童手当などの充実により扶助費は年々増加しているが、経常収支比率は平成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％で類似団体平均を下回っている。義務的な経費であるので、財政を圧迫する上昇傾向に歯止めをかけるよう努める。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107950</xdr:rowOff>
    </xdr:to>
    <xdr:cxnSp macro="">
      <xdr:nvCxnSpPr>
        <xdr:cNvPr id="184" name="直線コネクタ 183"/>
        <xdr:cNvCxnSpPr/>
      </xdr:nvCxnSpPr>
      <xdr:spPr>
        <a:xfrm>
          <a:off x="3987800" y="9442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87" name="直線コネクタ 186"/>
        <xdr:cNvCxnSpPr/>
      </xdr:nvCxnSpPr>
      <xdr:spPr>
        <a:xfrm flipV="1">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0" name="直線コネクタ 189"/>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55</xdr:row>
      <xdr:rowOff>12700</xdr:rowOff>
    </xdr:to>
    <xdr:cxnSp macro="">
      <xdr:nvCxnSpPr>
        <xdr:cNvPr id="193" name="直線コネクタ 192"/>
        <xdr:cNvCxnSpPr/>
      </xdr:nvCxnSpPr>
      <xdr:spPr>
        <a:xfrm>
          <a:off x="1320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7" name="テキスト ボックス 19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3" name="円/楕円 202"/>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4"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5" name="円/楕円 204"/>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6" name="テキスト ボックス 205"/>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7" name="円/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9" name="円/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0" name="テキスト ボックス 20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1" name="円/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2" name="テキスト ボックス 21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下水道事業会計、介護保険広域連合等への繰出金の増加により、その他の経常収支比率は</a:t>
          </a:r>
          <a:r>
            <a:rPr lang="en-US" altLang="ja-JP" sz="1100" b="0" i="0" baseline="0">
              <a:solidFill>
                <a:schemeClr val="dk1"/>
              </a:solidFill>
              <a:effectLst/>
              <a:latin typeface="+mn-lt"/>
              <a:ea typeface="+mn-ea"/>
              <a:cs typeface="+mn-cs"/>
            </a:rPr>
            <a:t>18.0</a:t>
          </a:r>
          <a:r>
            <a:rPr lang="ja-JP" altLang="ja-JP" sz="1100" b="0" i="0" baseline="0">
              <a:solidFill>
                <a:schemeClr val="dk1"/>
              </a:solidFill>
              <a:effectLst/>
              <a:latin typeface="+mn-lt"/>
              <a:ea typeface="+mn-ea"/>
              <a:cs typeface="+mn-cs"/>
            </a:rPr>
            <a:t>％で類似団体平均を上回っている。公共下水道事業は平成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で管工事、処理場建設すべての事業が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127000</xdr:rowOff>
    </xdr:to>
    <xdr:cxnSp macro="">
      <xdr:nvCxnSpPr>
        <xdr:cNvPr id="245" name="直線コネクタ 244"/>
        <xdr:cNvCxnSpPr/>
      </xdr:nvCxnSpPr>
      <xdr:spPr>
        <a:xfrm>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88900</xdr:rowOff>
    </xdr:to>
    <xdr:cxnSp macro="">
      <xdr:nvCxnSpPr>
        <xdr:cNvPr id="248" name="直線コネクタ 247"/>
        <xdr:cNvCxnSpPr/>
      </xdr:nvCxnSpPr>
      <xdr:spPr>
        <a:xfrm>
          <a:off x="14782800" y="994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168910</xdr:rowOff>
    </xdr:to>
    <xdr:cxnSp macro="">
      <xdr:nvCxnSpPr>
        <xdr:cNvPr id="251" name="直線コネクタ 250"/>
        <xdr:cNvCxnSpPr/>
      </xdr:nvCxnSpPr>
      <xdr:spPr>
        <a:xfrm>
          <a:off x="13893800" y="987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58</xdr:row>
      <xdr:rowOff>50800</xdr:rowOff>
    </xdr:to>
    <xdr:cxnSp macro="">
      <xdr:nvCxnSpPr>
        <xdr:cNvPr id="254" name="直線コネクタ 253"/>
        <xdr:cNvCxnSpPr/>
      </xdr:nvCxnSpPr>
      <xdr:spPr>
        <a:xfrm flipV="1">
          <a:off x="13004800" y="987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8" name="テキスト ボックス 25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4" name="円/楕円 26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66" name="円/楕円 265"/>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67" name="テキスト ボックス 266"/>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68" name="円/楕円 267"/>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69" name="テキスト ボックス 268"/>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0" name="円/楕円 269"/>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1" name="テキスト ボックス 270"/>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2" name="円/楕円 27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3" name="テキスト ボックス 272"/>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補助費等の経常収支比率は</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で類似団体平均を下回っているが、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5842</xdr:rowOff>
    </xdr:to>
    <xdr:cxnSp macro="">
      <xdr:nvCxnSpPr>
        <xdr:cNvPr id="303" name="直線コネクタ 302"/>
        <xdr:cNvCxnSpPr/>
      </xdr:nvCxnSpPr>
      <xdr:spPr>
        <a:xfrm>
          <a:off x="15671800" y="6326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154432</xdr:rowOff>
    </xdr:to>
    <xdr:cxnSp macro="">
      <xdr:nvCxnSpPr>
        <xdr:cNvPr id="306" name="直線コネクタ 305"/>
        <xdr:cNvCxnSpPr/>
      </xdr:nvCxnSpPr>
      <xdr:spPr>
        <a:xfrm>
          <a:off x="14782800" y="61894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53848</xdr:rowOff>
    </xdr:to>
    <xdr:cxnSp macro="">
      <xdr:nvCxnSpPr>
        <xdr:cNvPr id="309" name="直線コネクタ 308"/>
        <xdr:cNvCxnSpPr/>
      </xdr:nvCxnSpPr>
      <xdr:spPr>
        <a:xfrm flipV="1">
          <a:off x="13893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108712</xdr:rowOff>
    </xdr:to>
    <xdr:cxnSp macro="">
      <xdr:nvCxnSpPr>
        <xdr:cNvPr id="312" name="直線コネクタ 311"/>
        <xdr:cNvCxnSpPr/>
      </xdr:nvCxnSpPr>
      <xdr:spPr>
        <a:xfrm flipV="1">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6" name="テキスト ボックス 31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3"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4" name="円/楕円 323"/>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25" name="テキスト ボックス 324"/>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6" name="円/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8" name="円/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0" name="円/楕円 329"/>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1" name="テキスト ボックス 33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平成元年以降に実施した大型事業に係る地方債の償還が完了し始めたことに加え、平成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年度に公的資金補償金免除繰上償還制度を活用して高利率の地方債の借換等による償還利子の軽減を図ることにより公債費の経常収支比率は</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％で類似団体平均を下回った。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83565</xdr:rowOff>
    </xdr:to>
    <xdr:cxnSp macro="">
      <xdr:nvCxnSpPr>
        <xdr:cNvPr id="361" name="直線コネクタ 360"/>
        <xdr:cNvCxnSpPr/>
      </xdr:nvCxnSpPr>
      <xdr:spPr>
        <a:xfrm flipV="1">
          <a:off x="3987800" y="132623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124713</xdr:rowOff>
    </xdr:to>
    <xdr:cxnSp macro="">
      <xdr:nvCxnSpPr>
        <xdr:cNvPr id="364" name="直線コネクタ 363"/>
        <xdr:cNvCxnSpPr/>
      </xdr:nvCxnSpPr>
      <xdr:spPr>
        <a:xfrm flipV="1">
          <a:off x="3098800" y="132852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161289</xdr:rowOff>
    </xdr:to>
    <xdr:cxnSp macro="">
      <xdr:nvCxnSpPr>
        <xdr:cNvPr id="367" name="直線コネクタ 366"/>
        <xdr:cNvCxnSpPr/>
      </xdr:nvCxnSpPr>
      <xdr:spPr>
        <a:xfrm flipV="1">
          <a:off x="2209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40132</xdr:rowOff>
    </xdr:to>
    <xdr:cxnSp macro="">
      <xdr:nvCxnSpPr>
        <xdr:cNvPr id="370" name="直線コネクタ 369"/>
        <xdr:cNvCxnSpPr/>
      </xdr:nvCxnSpPr>
      <xdr:spPr>
        <a:xfrm flipV="1">
          <a:off x="1320800" y="133629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0" name="円/楕円 379"/>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1"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2" name="円/楕円 381"/>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3" name="テキスト ボックス 38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4" name="円/楕円 38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5" name="テキスト ボックス 384"/>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6" name="円/楕円 38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7" name="テキスト ボックス 38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8" name="円/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事務の効率化・合理化、効果の薄い事業の廃止・縮減などの結果、増加に歯止めがかかり減少した状態も、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67.9%</a:t>
          </a:r>
          <a:r>
            <a:rPr lang="ja-JP" altLang="ja-JP" sz="1100" b="0" i="0" baseline="0">
              <a:solidFill>
                <a:schemeClr val="dk1"/>
              </a:solidFill>
              <a:effectLst/>
              <a:latin typeface="+mn-lt"/>
              <a:ea typeface="+mn-ea"/>
              <a:cs typeface="+mn-cs"/>
            </a:rPr>
            <a:t>と数字を落とした。さらなる経常経費の抑制を図り、財政の硬直化を防ぐよう努める。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161289</xdr:rowOff>
    </xdr:to>
    <xdr:cxnSp macro="">
      <xdr:nvCxnSpPr>
        <xdr:cNvPr id="422" name="直線コネクタ 421"/>
        <xdr:cNvCxnSpPr/>
      </xdr:nvCxnSpPr>
      <xdr:spPr>
        <a:xfrm>
          <a:off x="15671800" y="130886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76</xdr:row>
      <xdr:rowOff>58420</xdr:rowOff>
    </xdr:to>
    <xdr:cxnSp macro="">
      <xdr:nvCxnSpPr>
        <xdr:cNvPr id="425" name="直線コネクタ 424"/>
        <xdr:cNvCxnSpPr/>
      </xdr:nvCxnSpPr>
      <xdr:spPr>
        <a:xfrm>
          <a:off x="14782800" y="12860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27940</xdr:rowOff>
    </xdr:to>
    <xdr:cxnSp macro="">
      <xdr:nvCxnSpPr>
        <xdr:cNvPr id="428" name="直線コネクタ 427"/>
        <xdr:cNvCxnSpPr/>
      </xdr:nvCxnSpPr>
      <xdr:spPr>
        <a:xfrm flipV="1">
          <a:off x="13893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100330</xdr:rowOff>
    </xdr:to>
    <xdr:cxnSp macro="">
      <xdr:nvCxnSpPr>
        <xdr:cNvPr id="431" name="直線コネクタ 430"/>
        <xdr:cNvCxnSpPr/>
      </xdr:nvCxnSpPr>
      <xdr:spPr>
        <a:xfrm flipV="1">
          <a:off x="13004800" y="12886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5" name="テキスト ボックス 43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1" name="円/楕円 44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3" name="円/楕円 44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44" name="テキスト ボックス 44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45" name="円/楕円 444"/>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46" name="テキスト ボックス 445"/>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47" name="円/楕円 446"/>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48" name="テキスト ボックス 447"/>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49" name="円/楕円 448"/>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50" name="テキスト ボックス 449"/>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30378</xdr:rowOff>
    </xdr:from>
    <xdr:to>
      <xdr:col>4</xdr:col>
      <xdr:colOff>1117600</xdr:colOff>
      <xdr:row>18</xdr:row>
      <xdr:rowOff>57590</xdr:rowOff>
    </xdr:to>
    <xdr:cxnSp macro="">
      <xdr:nvCxnSpPr>
        <xdr:cNvPr id="50" name="直線コネクタ 49"/>
        <xdr:cNvCxnSpPr/>
      </xdr:nvCxnSpPr>
      <xdr:spPr bwMode="auto">
        <a:xfrm flipV="1">
          <a:off x="5003800" y="3164103"/>
          <a:ext cx="647700" cy="2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55037</xdr:rowOff>
    </xdr:from>
    <xdr:to>
      <xdr:col>4</xdr:col>
      <xdr:colOff>469900</xdr:colOff>
      <xdr:row>18</xdr:row>
      <xdr:rowOff>57590</xdr:rowOff>
    </xdr:to>
    <xdr:cxnSp macro="">
      <xdr:nvCxnSpPr>
        <xdr:cNvPr id="53" name="直線コネクタ 52"/>
        <xdr:cNvCxnSpPr/>
      </xdr:nvCxnSpPr>
      <xdr:spPr bwMode="auto">
        <a:xfrm>
          <a:off x="4305300" y="3188762"/>
          <a:ext cx="6985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29944</xdr:rowOff>
    </xdr:from>
    <xdr:to>
      <xdr:col>3</xdr:col>
      <xdr:colOff>904875</xdr:colOff>
      <xdr:row>18</xdr:row>
      <xdr:rowOff>55037</xdr:rowOff>
    </xdr:to>
    <xdr:cxnSp macro="">
      <xdr:nvCxnSpPr>
        <xdr:cNvPr id="56" name="直線コネクタ 55"/>
        <xdr:cNvCxnSpPr/>
      </xdr:nvCxnSpPr>
      <xdr:spPr bwMode="auto">
        <a:xfrm>
          <a:off x="3606800" y="3163669"/>
          <a:ext cx="6985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29944</xdr:rowOff>
    </xdr:from>
    <xdr:to>
      <xdr:col>3</xdr:col>
      <xdr:colOff>206375</xdr:colOff>
      <xdr:row>18</xdr:row>
      <xdr:rowOff>53787</xdr:rowOff>
    </xdr:to>
    <xdr:cxnSp macro="">
      <xdr:nvCxnSpPr>
        <xdr:cNvPr id="59" name="直線コネクタ 58"/>
        <xdr:cNvCxnSpPr/>
      </xdr:nvCxnSpPr>
      <xdr:spPr bwMode="auto">
        <a:xfrm flipV="1">
          <a:off x="2908300" y="3163669"/>
          <a:ext cx="698500" cy="2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159341</xdr:rowOff>
    </xdr:from>
    <xdr:ext cx="762000" cy="259045"/>
    <xdr:sp macro="" textlink="">
      <xdr:nvSpPr>
        <xdr:cNvPr id="63" name="テキスト ボックス 62"/>
        <xdr:cNvSpPr txBox="1"/>
      </xdr:nvSpPr>
      <xdr:spPr>
        <a:xfrm>
          <a:off x="25273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151028</xdr:rowOff>
    </xdr:from>
    <xdr:to>
      <xdr:col>5</xdr:col>
      <xdr:colOff>34925</xdr:colOff>
      <xdr:row>18</xdr:row>
      <xdr:rowOff>81178</xdr:rowOff>
    </xdr:to>
    <xdr:sp macro="" textlink="">
      <xdr:nvSpPr>
        <xdr:cNvPr id="69" name="円/楕円 68"/>
        <xdr:cNvSpPr/>
      </xdr:nvSpPr>
      <xdr:spPr bwMode="auto">
        <a:xfrm>
          <a:off x="5600700" y="311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123105</xdr:rowOff>
    </xdr:from>
    <xdr:ext cx="762000" cy="259045"/>
    <xdr:sp macro="" textlink="">
      <xdr:nvSpPr>
        <xdr:cNvPr id="70" name="人口1人当たり決算額の推移該当値テキスト130"/>
        <xdr:cNvSpPr txBox="1"/>
      </xdr:nvSpPr>
      <xdr:spPr>
        <a:xfrm>
          <a:off x="5740400" y="30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6790</xdr:rowOff>
    </xdr:from>
    <xdr:to>
      <xdr:col>4</xdr:col>
      <xdr:colOff>520700</xdr:colOff>
      <xdr:row>18</xdr:row>
      <xdr:rowOff>108390</xdr:rowOff>
    </xdr:to>
    <xdr:sp macro="" textlink="">
      <xdr:nvSpPr>
        <xdr:cNvPr id="71" name="円/楕円 70"/>
        <xdr:cNvSpPr/>
      </xdr:nvSpPr>
      <xdr:spPr bwMode="auto">
        <a:xfrm>
          <a:off x="4953000" y="314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93167</xdr:rowOff>
    </xdr:from>
    <xdr:ext cx="736600" cy="259045"/>
    <xdr:sp macro="" textlink="">
      <xdr:nvSpPr>
        <xdr:cNvPr id="72" name="テキスト ボックス 71"/>
        <xdr:cNvSpPr txBox="1"/>
      </xdr:nvSpPr>
      <xdr:spPr>
        <a:xfrm>
          <a:off x="4622800" y="322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4237</xdr:rowOff>
    </xdr:from>
    <xdr:to>
      <xdr:col>3</xdr:col>
      <xdr:colOff>955675</xdr:colOff>
      <xdr:row>18</xdr:row>
      <xdr:rowOff>105837</xdr:rowOff>
    </xdr:to>
    <xdr:sp macro="" textlink="">
      <xdr:nvSpPr>
        <xdr:cNvPr id="73" name="円/楕円 72"/>
        <xdr:cNvSpPr/>
      </xdr:nvSpPr>
      <xdr:spPr bwMode="auto">
        <a:xfrm>
          <a:off x="4254500" y="313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90614</xdr:rowOff>
    </xdr:from>
    <xdr:ext cx="762000" cy="259045"/>
    <xdr:sp macro="" textlink="">
      <xdr:nvSpPr>
        <xdr:cNvPr id="74" name="テキスト ボックス 73"/>
        <xdr:cNvSpPr txBox="1"/>
      </xdr:nvSpPr>
      <xdr:spPr>
        <a:xfrm>
          <a:off x="3924300" y="322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150594</xdr:rowOff>
    </xdr:from>
    <xdr:to>
      <xdr:col>3</xdr:col>
      <xdr:colOff>257175</xdr:colOff>
      <xdr:row>18</xdr:row>
      <xdr:rowOff>80744</xdr:rowOff>
    </xdr:to>
    <xdr:sp macro="" textlink="">
      <xdr:nvSpPr>
        <xdr:cNvPr id="75" name="円/楕円 74"/>
        <xdr:cNvSpPr/>
      </xdr:nvSpPr>
      <xdr:spPr bwMode="auto">
        <a:xfrm>
          <a:off x="3556000" y="311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65521</xdr:rowOff>
    </xdr:from>
    <xdr:ext cx="762000" cy="259045"/>
    <xdr:sp macro="" textlink="">
      <xdr:nvSpPr>
        <xdr:cNvPr id="76" name="テキスト ボックス 75"/>
        <xdr:cNvSpPr txBox="1"/>
      </xdr:nvSpPr>
      <xdr:spPr>
        <a:xfrm>
          <a:off x="3225800" y="31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101,487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2987</xdr:rowOff>
    </xdr:from>
    <xdr:to>
      <xdr:col>2</xdr:col>
      <xdr:colOff>692150</xdr:colOff>
      <xdr:row>18</xdr:row>
      <xdr:rowOff>104587</xdr:rowOff>
    </xdr:to>
    <xdr:sp macro="" textlink="">
      <xdr:nvSpPr>
        <xdr:cNvPr id="77" name="円/楕円 76"/>
        <xdr:cNvSpPr/>
      </xdr:nvSpPr>
      <xdr:spPr bwMode="auto">
        <a:xfrm>
          <a:off x="2857500" y="313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89364</xdr:rowOff>
    </xdr:from>
    <xdr:ext cx="762000" cy="259045"/>
    <xdr:sp macro="" textlink="">
      <xdr:nvSpPr>
        <xdr:cNvPr id="78" name="テキスト ボックス 77"/>
        <xdr:cNvSpPr txBox="1"/>
      </xdr:nvSpPr>
      <xdr:spPr>
        <a:xfrm>
          <a:off x="2527300" y="322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52984</xdr:rowOff>
    </xdr:from>
    <xdr:to>
      <xdr:col>4</xdr:col>
      <xdr:colOff>1117600</xdr:colOff>
      <xdr:row>36</xdr:row>
      <xdr:rowOff>67196</xdr:rowOff>
    </xdr:to>
    <xdr:cxnSp macro="">
      <xdr:nvCxnSpPr>
        <xdr:cNvPr id="111" name="直線コネクタ 110"/>
        <xdr:cNvCxnSpPr/>
      </xdr:nvCxnSpPr>
      <xdr:spPr bwMode="auto">
        <a:xfrm>
          <a:off x="5003800" y="7006234"/>
          <a:ext cx="6477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30379</xdr:rowOff>
    </xdr:from>
    <xdr:to>
      <xdr:col>4</xdr:col>
      <xdr:colOff>469900</xdr:colOff>
      <xdr:row>36</xdr:row>
      <xdr:rowOff>52984</xdr:rowOff>
    </xdr:to>
    <xdr:cxnSp macro="">
      <xdr:nvCxnSpPr>
        <xdr:cNvPr id="114" name="直線コネクタ 113"/>
        <xdr:cNvCxnSpPr/>
      </xdr:nvCxnSpPr>
      <xdr:spPr bwMode="auto">
        <a:xfrm>
          <a:off x="4305300" y="6983629"/>
          <a:ext cx="698500" cy="2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332791</xdr:rowOff>
    </xdr:from>
    <xdr:to>
      <xdr:col>3</xdr:col>
      <xdr:colOff>904875</xdr:colOff>
      <xdr:row>36</xdr:row>
      <xdr:rowOff>30379</xdr:rowOff>
    </xdr:to>
    <xdr:cxnSp macro="">
      <xdr:nvCxnSpPr>
        <xdr:cNvPr id="117" name="直線コネクタ 116"/>
        <xdr:cNvCxnSpPr/>
      </xdr:nvCxnSpPr>
      <xdr:spPr bwMode="auto">
        <a:xfrm>
          <a:off x="3606800" y="6943141"/>
          <a:ext cx="698500" cy="4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256019</xdr:rowOff>
    </xdr:from>
    <xdr:to>
      <xdr:col>3</xdr:col>
      <xdr:colOff>206375</xdr:colOff>
      <xdr:row>35</xdr:row>
      <xdr:rowOff>332791</xdr:rowOff>
    </xdr:to>
    <xdr:cxnSp macro="">
      <xdr:nvCxnSpPr>
        <xdr:cNvPr id="120" name="直線コネクタ 119"/>
        <xdr:cNvCxnSpPr/>
      </xdr:nvCxnSpPr>
      <xdr:spPr bwMode="auto">
        <a:xfrm>
          <a:off x="2908300" y="6866369"/>
          <a:ext cx="698500" cy="7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191584</xdr:rowOff>
    </xdr:from>
    <xdr:ext cx="762000" cy="259045"/>
    <xdr:sp macro="" textlink="">
      <xdr:nvSpPr>
        <xdr:cNvPr id="124" name="テキスト ボックス 123"/>
        <xdr:cNvSpPr txBox="1"/>
      </xdr:nvSpPr>
      <xdr:spPr>
        <a:xfrm>
          <a:off x="25273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16396</xdr:rowOff>
    </xdr:from>
    <xdr:to>
      <xdr:col>5</xdr:col>
      <xdr:colOff>34925</xdr:colOff>
      <xdr:row>36</xdr:row>
      <xdr:rowOff>117996</xdr:rowOff>
    </xdr:to>
    <xdr:sp macro="" textlink="">
      <xdr:nvSpPr>
        <xdr:cNvPr id="130" name="円/楕円 129"/>
        <xdr:cNvSpPr/>
      </xdr:nvSpPr>
      <xdr:spPr bwMode="auto">
        <a:xfrm>
          <a:off x="5600700" y="696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331373</xdr:rowOff>
    </xdr:from>
    <xdr:ext cx="762000" cy="259045"/>
    <xdr:sp macro="" textlink="">
      <xdr:nvSpPr>
        <xdr:cNvPr id="131" name="人口1人当たり決算額の推移該当値テキスト445"/>
        <xdr:cNvSpPr txBox="1"/>
      </xdr:nvSpPr>
      <xdr:spPr>
        <a:xfrm>
          <a:off x="5740400" y="694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2184</xdr:rowOff>
    </xdr:from>
    <xdr:to>
      <xdr:col>4</xdr:col>
      <xdr:colOff>520700</xdr:colOff>
      <xdr:row>36</xdr:row>
      <xdr:rowOff>103784</xdr:rowOff>
    </xdr:to>
    <xdr:sp macro="" textlink="">
      <xdr:nvSpPr>
        <xdr:cNvPr id="132" name="円/楕円 131"/>
        <xdr:cNvSpPr/>
      </xdr:nvSpPr>
      <xdr:spPr bwMode="auto">
        <a:xfrm>
          <a:off x="4953000" y="695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88561</xdr:rowOff>
    </xdr:from>
    <xdr:ext cx="736600" cy="259045"/>
    <xdr:sp macro="" textlink="">
      <xdr:nvSpPr>
        <xdr:cNvPr id="133" name="テキスト ボックス 132"/>
        <xdr:cNvSpPr txBox="1"/>
      </xdr:nvSpPr>
      <xdr:spPr>
        <a:xfrm>
          <a:off x="4622800" y="704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322479</xdr:rowOff>
    </xdr:from>
    <xdr:to>
      <xdr:col>3</xdr:col>
      <xdr:colOff>955675</xdr:colOff>
      <xdr:row>36</xdr:row>
      <xdr:rowOff>81179</xdr:rowOff>
    </xdr:to>
    <xdr:sp macro="" textlink="">
      <xdr:nvSpPr>
        <xdr:cNvPr id="134" name="円/楕円 133"/>
        <xdr:cNvSpPr/>
      </xdr:nvSpPr>
      <xdr:spPr bwMode="auto">
        <a:xfrm>
          <a:off x="4254500" y="69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65956</xdr:rowOff>
    </xdr:from>
    <xdr:ext cx="762000" cy="259045"/>
    <xdr:sp macro="" textlink="">
      <xdr:nvSpPr>
        <xdr:cNvPr id="135" name="テキスト ボックス 134"/>
        <xdr:cNvSpPr txBox="1"/>
      </xdr:nvSpPr>
      <xdr:spPr>
        <a:xfrm>
          <a:off x="3924300" y="701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281991</xdr:rowOff>
    </xdr:from>
    <xdr:to>
      <xdr:col>3</xdr:col>
      <xdr:colOff>257175</xdr:colOff>
      <xdr:row>36</xdr:row>
      <xdr:rowOff>40691</xdr:rowOff>
    </xdr:to>
    <xdr:sp macro="" textlink="">
      <xdr:nvSpPr>
        <xdr:cNvPr id="136" name="円/楕円 135"/>
        <xdr:cNvSpPr/>
      </xdr:nvSpPr>
      <xdr:spPr bwMode="auto">
        <a:xfrm>
          <a:off x="3556000" y="689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25468</xdr:rowOff>
    </xdr:from>
    <xdr:ext cx="762000" cy="259045"/>
    <xdr:sp macro="" textlink="">
      <xdr:nvSpPr>
        <xdr:cNvPr id="137" name="テキスト ボックス 136"/>
        <xdr:cNvSpPr txBox="1"/>
      </xdr:nvSpPr>
      <xdr:spPr>
        <a:xfrm>
          <a:off x="3225800" y="69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205219</xdr:rowOff>
    </xdr:from>
    <xdr:to>
      <xdr:col>2</xdr:col>
      <xdr:colOff>692150</xdr:colOff>
      <xdr:row>35</xdr:row>
      <xdr:rowOff>306819</xdr:rowOff>
    </xdr:to>
    <xdr:sp macro="" textlink="">
      <xdr:nvSpPr>
        <xdr:cNvPr id="138" name="円/楕円 137"/>
        <xdr:cNvSpPr/>
      </xdr:nvSpPr>
      <xdr:spPr bwMode="auto">
        <a:xfrm>
          <a:off x="2857500" y="68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291596</xdr:rowOff>
    </xdr:from>
    <xdr:ext cx="762000" cy="259045"/>
    <xdr:sp macro="" textlink="">
      <xdr:nvSpPr>
        <xdr:cNvPr id="139" name="テキスト ボックス 138"/>
        <xdr:cNvSpPr txBox="1"/>
      </xdr:nvSpPr>
      <xdr:spPr>
        <a:xfrm>
          <a:off x="2527300" y="690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歳入総額は、</a:t>
          </a:r>
          <a:r>
            <a:rPr lang="en-US" altLang="ja-JP" sz="1100" b="0" i="0" baseline="0">
              <a:solidFill>
                <a:schemeClr val="dk1"/>
              </a:solidFill>
              <a:effectLst/>
              <a:latin typeface="+mn-lt"/>
              <a:ea typeface="+mn-ea"/>
              <a:cs typeface="+mn-cs"/>
            </a:rPr>
            <a:t>4,765,674</a:t>
          </a:r>
          <a:r>
            <a:rPr lang="ja-JP" altLang="ja-JP" sz="1100" b="0" i="0" baseline="0">
              <a:solidFill>
                <a:schemeClr val="dk1"/>
              </a:solidFill>
              <a:effectLst/>
              <a:latin typeface="+mn-lt"/>
              <a:ea typeface="+mn-ea"/>
              <a:cs typeface="+mn-cs"/>
            </a:rPr>
            <a:t>千円、歳出総額は</a:t>
          </a:r>
          <a:r>
            <a:rPr lang="en-US" altLang="ja-JP" sz="1100" b="0" i="0" baseline="0">
              <a:solidFill>
                <a:schemeClr val="dk1"/>
              </a:solidFill>
              <a:effectLst/>
              <a:latin typeface="+mn-lt"/>
              <a:ea typeface="+mn-ea"/>
              <a:cs typeface="+mn-cs"/>
            </a:rPr>
            <a:t>4,594,667</a:t>
          </a:r>
          <a:r>
            <a:rPr lang="ja-JP" altLang="ja-JP" sz="1100" b="0" i="0" baseline="0">
              <a:solidFill>
                <a:schemeClr val="dk1"/>
              </a:solidFill>
              <a:effectLst/>
              <a:latin typeface="+mn-lt"/>
              <a:ea typeface="+mn-ea"/>
              <a:cs typeface="+mn-cs"/>
            </a:rPr>
            <a:t>千円で、歳入歳出差引残額は</a:t>
          </a:r>
          <a:r>
            <a:rPr lang="en-US" altLang="ja-JP" sz="1100" b="0" i="0" baseline="0">
              <a:solidFill>
                <a:schemeClr val="dk1"/>
              </a:solidFill>
              <a:effectLst/>
              <a:latin typeface="+mn-lt"/>
              <a:ea typeface="+mn-ea"/>
              <a:cs typeface="+mn-cs"/>
            </a:rPr>
            <a:t>171,007</a:t>
          </a:r>
          <a:r>
            <a:rPr lang="ja-JP" altLang="ja-JP" sz="1100" b="0" i="0" baseline="0">
              <a:solidFill>
                <a:schemeClr val="dk1"/>
              </a:solidFill>
              <a:effectLst/>
              <a:latin typeface="+mn-lt"/>
              <a:ea typeface="+mn-ea"/>
              <a:cs typeface="+mn-cs"/>
            </a:rPr>
            <a:t>千円となった。ここから、翌年度へ繰り越すべき財源</a:t>
          </a:r>
          <a:r>
            <a:rPr lang="en-US" altLang="ja-JP" sz="1100" b="0" i="0" baseline="0">
              <a:solidFill>
                <a:schemeClr val="dk1"/>
              </a:solidFill>
              <a:effectLst/>
              <a:latin typeface="+mn-lt"/>
              <a:ea typeface="+mn-ea"/>
              <a:cs typeface="+mn-cs"/>
            </a:rPr>
            <a:t>117,414</a:t>
          </a:r>
          <a:r>
            <a:rPr lang="ja-JP" altLang="ja-JP" sz="1100" b="0" i="0" baseline="0">
              <a:solidFill>
                <a:schemeClr val="dk1"/>
              </a:solidFill>
              <a:effectLst/>
              <a:latin typeface="+mn-lt"/>
              <a:ea typeface="+mn-ea"/>
              <a:cs typeface="+mn-cs"/>
            </a:rPr>
            <a:t>千円を差引いた実質収支は</a:t>
          </a:r>
          <a:r>
            <a:rPr lang="en-US" altLang="ja-JP" sz="1100" b="0" i="0" baseline="0">
              <a:solidFill>
                <a:schemeClr val="dk1"/>
              </a:solidFill>
              <a:effectLst/>
              <a:latin typeface="+mn-lt"/>
              <a:ea typeface="+mn-ea"/>
              <a:cs typeface="+mn-cs"/>
            </a:rPr>
            <a:t>53,593</a:t>
          </a:r>
          <a:r>
            <a:rPr lang="ja-JP" altLang="ja-JP" sz="1100" b="0" i="0" baseline="0">
              <a:solidFill>
                <a:schemeClr val="dk1"/>
              </a:solidFill>
              <a:effectLst/>
              <a:latin typeface="+mn-lt"/>
              <a:ea typeface="+mn-ea"/>
              <a:cs typeface="+mn-cs"/>
            </a:rPr>
            <a:t>千円となる。これを、標準財政規模の</a:t>
          </a:r>
          <a:r>
            <a:rPr lang="en-US" altLang="ja-JP" sz="1100" b="0" i="0" baseline="0">
              <a:solidFill>
                <a:schemeClr val="dk1"/>
              </a:solidFill>
              <a:effectLst/>
              <a:latin typeface="+mn-lt"/>
              <a:ea typeface="+mn-ea"/>
              <a:cs typeface="+mn-cs"/>
            </a:rPr>
            <a:t>3,125,662</a:t>
          </a:r>
          <a:r>
            <a:rPr lang="ja-JP" altLang="ja-JP" sz="1100" b="0" i="0" baseline="0">
              <a:solidFill>
                <a:schemeClr val="dk1"/>
              </a:solidFill>
              <a:effectLst/>
              <a:latin typeface="+mn-lt"/>
              <a:ea typeface="+mn-ea"/>
              <a:cs typeface="+mn-cs"/>
            </a:rPr>
            <a:t>千円で除すると実質収支比率</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％となる。今後、実質収支が</a:t>
          </a:r>
          <a:r>
            <a:rPr lang="en-US" altLang="ja-JP" sz="1100" b="0" i="0" baseline="0">
              <a:solidFill>
                <a:schemeClr val="dk1"/>
              </a:solidFill>
              <a:effectLst/>
              <a:latin typeface="+mn-lt"/>
              <a:ea typeface="+mn-ea"/>
              <a:cs typeface="+mn-cs"/>
            </a:rPr>
            <a:t>100,000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150,000</a:t>
          </a:r>
          <a:r>
            <a:rPr lang="ja-JP" altLang="ja-JP" sz="1100" b="0" i="0" baseline="0">
              <a:solidFill>
                <a:schemeClr val="dk1"/>
              </a:solidFill>
              <a:effectLst/>
              <a:latin typeface="+mn-lt"/>
              <a:ea typeface="+mn-ea"/>
              <a:cs typeface="+mn-cs"/>
            </a:rPr>
            <a:t>千円、実質収支比率が３％～５％になるように努める。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普通会計（一般会計、工場誘致等特別会計）、公営企業会計（水道事業会計、下水道事業特別会計、簡易水道事業特別会計）、その他公営事業会計（国民健康保険特別会計、後期高齢者医療特別会計）の７会計全てにおいて、実質収支額、又は、資金不足・剰余額は黒字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引き続き、黒字経営に努める。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なお、老人保健特別会計については、健康保険法等の一部を改正する法律</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年法律第</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号</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年３月</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日に廃止された。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年度をピークに連続して減少している。分子についても同様である。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構成は、元利償還金が</a:t>
          </a:r>
          <a:r>
            <a:rPr lang="en-US" altLang="ja-JP" sz="1100" b="0" i="0" baseline="0">
              <a:solidFill>
                <a:schemeClr val="dk1"/>
              </a:solidFill>
              <a:effectLst/>
              <a:latin typeface="+mn-lt"/>
              <a:ea typeface="+mn-ea"/>
              <a:cs typeface="+mn-cs"/>
            </a:rPr>
            <a:t>65.6</a:t>
          </a:r>
          <a:r>
            <a:rPr lang="ja-JP" altLang="ja-JP" sz="1100" b="0" i="0" baseline="0">
              <a:solidFill>
                <a:schemeClr val="dk1"/>
              </a:solidFill>
              <a:effectLst/>
              <a:latin typeface="+mn-lt"/>
              <a:ea typeface="+mn-ea"/>
              <a:cs typeface="+mn-cs"/>
            </a:rPr>
            <a:t>％、公営企業債の元利償還金に対する繰入金が</a:t>
          </a:r>
          <a:r>
            <a:rPr lang="en-US" altLang="ja-JP" sz="1100" b="0" i="0" baseline="0">
              <a:solidFill>
                <a:schemeClr val="dk1"/>
              </a:solidFill>
              <a:effectLst/>
              <a:latin typeface="+mn-lt"/>
              <a:ea typeface="+mn-ea"/>
              <a:cs typeface="+mn-cs"/>
            </a:rPr>
            <a:t>27.5</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実質公債費費率の分子減少の主な要因</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元利償還金　△</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（金額、割合は対前年度比）</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年度をピークに連続して減少し、平成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年度は、将来負担額を充当可能財源等が上回り、数値なしとなった。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lang="en-US" altLang="ja-JP" sz="1100" b="0" i="0" baseline="0">
              <a:solidFill>
                <a:schemeClr val="dk1"/>
              </a:solidFill>
              <a:effectLst/>
              <a:latin typeface="+mn-lt"/>
              <a:ea typeface="+mn-ea"/>
              <a:cs typeface="+mn-cs"/>
            </a:rPr>
            <a:t>63.4</a:t>
          </a:r>
          <a:r>
            <a:rPr lang="ja-JP" altLang="ja-JP" sz="1100" b="0" i="0" baseline="0">
              <a:solidFill>
                <a:schemeClr val="dk1"/>
              </a:solidFill>
              <a:effectLst/>
              <a:latin typeface="+mn-lt"/>
              <a:ea typeface="+mn-ea"/>
              <a:cs typeface="+mn-cs"/>
            </a:rPr>
            <a:t>％、公営企業債等繰入見込額が</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％となっており、充当可能財源等の構成は、基準財政需要額算入見込額</a:t>
          </a:r>
          <a:r>
            <a:rPr lang="en-US" altLang="ja-JP" sz="1100" b="0" i="0" baseline="0">
              <a:solidFill>
                <a:schemeClr val="dk1"/>
              </a:solidFill>
              <a:effectLst/>
              <a:latin typeface="+mn-lt"/>
              <a:ea typeface="+mn-ea"/>
              <a:cs typeface="+mn-cs"/>
            </a:rPr>
            <a:t>77.4</a:t>
          </a:r>
          <a:r>
            <a:rPr lang="ja-JP" altLang="ja-JP" sz="1100" b="0" i="0" baseline="0">
              <a:solidFill>
                <a:schemeClr val="dk1"/>
              </a:solidFill>
              <a:effectLst/>
              <a:latin typeface="+mn-lt"/>
              <a:ea typeface="+mn-ea"/>
              <a:cs typeface="+mn-cs"/>
            </a:rPr>
            <a:t>％、充当可能基金が</a:t>
          </a:r>
          <a:r>
            <a:rPr lang="en-US" altLang="ja-JP" sz="1100" b="0" i="0" baseline="0">
              <a:solidFill>
                <a:schemeClr val="dk1"/>
              </a:solidFill>
              <a:effectLst/>
              <a:latin typeface="+mn-lt"/>
              <a:ea typeface="+mn-ea"/>
              <a:cs typeface="+mn-cs"/>
            </a:rPr>
            <a:t>22.4</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将来負担比率分子減少の要因</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 </a:t>
          </a:r>
          <a:r>
            <a:rPr lang="ja-JP" altLang="ja-JP" sz="1100" b="0" i="0" baseline="0">
              <a:solidFill>
                <a:schemeClr val="dk1"/>
              </a:solidFill>
              <a:effectLst/>
              <a:latin typeface="+mn-lt"/>
              <a:ea typeface="+mn-ea"/>
              <a:cs typeface="+mn-cs"/>
            </a:rPr>
            <a:t>将来負担額の減少　△</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（公営企業債等繰入見込額　△</a:t>
          </a:r>
          <a:r>
            <a:rPr lang="en-US" altLang="ja-JP" sz="1100" b="0" i="0" baseline="0">
              <a:solidFill>
                <a:schemeClr val="dk1"/>
              </a:solidFill>
              <a:effectLst/>
              <a:latin typeface="+mn-lt"/>
              <a:ea typeface="+mn-ea"/>
              <a:cs typeface="+mn-cs"/>
            </a:rPr>
            <a:t>503</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33.9</a:t>
          </a:r>
          <a:r>
            <a:rPr lang="ja-JP" altLang="ja-JP" sz="1100" b="0" i="0" baseline="0">
              <a:solidFill>
                <a:schemeClr val="dk1"/>
              </a:solidFill>
              <a:effectLst/>
              <a:latin typeface="+mn-lt"/>
              <a:ea typeface="+mn-ea"/>
              <a:cs typeface="+mn-cs"/>
            </a:rPr>
            <a:t>％）など）</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（金額、割合は対前年度比）</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4765674</v>
      </c>
      <c r="BO4" s="349"/>
      <c r="BP4" s="349"/>
      <c r="BQ4" s="349"/>
      <c r="BR4" s="349"/>
      <c r="BS4" s="349"/>
      <c r="BT4" s="349"/>
      <c r="BU4" s="350"/>
      <c r="BV4" s="348">
        <v>4950770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4594667</v>
      </c>
      <c r="BO5" s="386"/>
      <c r="BP5" s="386"/>
      <c r="BQ5" s="386"/>
      <c r="BR5" s="386"/>
      <c r="BS5" s="386"/>
      <c r="BT5" s="386"/>
      <c r="BU5" s="387"/>
      <c r="BV5" s="385">
        <v>4879553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82.7</v>
      </c>
      <c r="CU5" s="383"/>
      <c r="CV5" s="383"/>
      <c r="CW5" s="383"/>
      <c r="CX5" s="383"/>
      <c r="CY5" s="383"/>
      <c r="CZ5" s="383"/>
      <c r="DA5" s="384"/>
      <c r="DB5" s="382">
        <v>80.5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171007</v>
      </c>
      <c r="BO6" s="386"/>
      <c r="BP6" s="386"/>
      <c r="BQ6" s="386"/>
      <c r="BR6" s="386"/>
      <c r="BS6" s="386"/>
      <c r="BT6" s="386"/>
      <c r="BU6" s="387"/>
      <c r="BV6" s="385">
        <v>71217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88.5</v>
      </c>
      <c r="CU6" s="423"/>
      <c r="CV6" s="423"/>
      <c r="CW6" s="423"/>
      <c r="CX6" s="423"/>
      <c r="CY6" s="423"/>
      <c r="CZ6" s="423"/>
      <c r="DA6" s="424"/>
      <c r="DB6" s="422">
        <v>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117414</v>
      </c>
      <c r="BO7" s="386"/>
      <c r="BP7" s="386"/>
      <c r="BQ7" s="386"/>
      <c r="BR7" s="386"/>
      <c r="BS7" s="386"/>
      <c r="BT7" s="386"/>
      <c r="BU7" s="387"/>
      <c r="BV7" s="385">
        <v>11564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3125662</v>
      </c>
      <c r="CU7" s="386"/>
      <c r="CV7" s="386"/>
      <c r="CW7" s="386"/>
      <c r="CX7" s="386"/>
      <c r="CY7" s="386"/>
      <c r="CZ7" s="386"/>
      <c r="DA7" s="387"/>
      <c r="DB7" s="385">
        <v>3148699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53593</v>
      </c>
      <c r="BO8" s="386"/>
      <c r="BP8" s="386"/>
      <c r="BQ8" s="386"/>
      <c r="BR8" s="386"/>
      <c r="BS8" s="386"/>
      <c r="BT8" s="386"/>
      <c r="BU8" s="387"/>
      <c r="BV8" s="385">
        <v>59653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10329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-6060</v>
      </c>
      <c r="BO9" s="386"/>
      <c r="BP9" s="386"/>
      <c r="BQ9" s="386"/>
      <c r="BR9" s="386"/>
      <c r="BS9" s="386"/>
      <c r="BT9" s="386"/>
      <c r="BU9" s="387"/>
      <c r="BV9" s="385">
        <v>2116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10630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1750</v>
      </c>
      <c r="BO10" s="386"/>
      <c r="BP10" s="386"/>
      <c r="BQ10" s="386"/>
      <c r="BR10" s="386"/>
      <c r="BS10" s="386"/>
      <c r="BT10" s="386"/>
      <c r="BU10" s="387"/>
      <c r="BV10" s="385">
        <v>3221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15000</v>
      </c>
      <c r="BO11" s="386"/>
      <c r="BP11" s="386"/>
      <c r="BQ11" s="386"/>
      <c r="BR11" s="386"/>
      <c r="BS11" s="386"/>
      <c r="BT11" s="386"/>
      <c r="BU11" s="387"/>
      <c r="BV11" s="385">
        <v>83434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10361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10277</v>
      </c>
      <c r="S13" s="467"/>
      <c r="T13" s="467"/>
      <c r="U13" s="467"/>
      <c r="V13" s="468"/>
      <c r="W13" s="401" t="s">
        <v>123</v>
      </c>
      <c r="X13" s="402"/>
      <c r="Y13" s="402"/>
      <c r="Z13" s="402"/>
      <c r="AA13" s="402"/>
      <c r="AB13" s="392"/>
      <c r="AC13" s="436">
        <v>457</v>
      </c>
      <c r="AD13" s="437"/>
      <c r="AE13" s="437"/>
      <c r="AF13" s="437"/>
      <c r="AG13" s="476"/>
      <c r="AH13" s="436">
        <v>700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10690</v>
      </c>
      <c r="BO13" s="386"/>
      <c r="BP13" s="386"/>
      <c r="BQ13" s="386"/>
      <c r="BR13" s="386"/>
      <c r="BS13" s="386"/>
      <c r="BT13" s="386"/>
      <c r="BU13" s="387"/>
      <c r="BV13" s="385">
        <v>88771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10434</v>
      </c>
      <c r="S14" s="467"/>
      <c r="T14" s="467"/>
      <c r="U14" s="467"/>
      <c r="V14" s="468"/>
      <c r="W14" s="375"/>
      <c r="X14" s="376"/>
      <c r="Y14" s="376"/>
      <c r="Z14" s="376"/>
      <c r="AA14" s="376"/>
      <c r="AB14" s="365"/>
      <c r="AC14" s="469">
        <v>9.1999999999999993</v>
      </c>
      <c r="AD14" s="470"/>
      <c r="AE14" s="470"/>
      <c r="AF14" s="470"/>
      <c r="AG14" s="471"/>
      <c r="AH14" s="469">
        <v>12.7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10350</v>
      </c>
      <c r="S15" s="467"/>
      <c r="T15" s="467"/>
      <c r="U15" s="467"/>
      <c r="V15" s="468"/>
      <c r="W15" s="401" t="s">
        <v>130</v>
      </c>
      <c r="X15" s="402"/>
      <c r="Y15" s="402"/>
      <c r="Z15" s="402"/>
      <c r="AA15" s="402"/>
      <c r="AB15" s="392"/>
      <c r="AC15" s="436">
        <v>1508</v>
      </c>
      <c r="AD15" s="437"/>
      <c r="AE15" s="437"/>
      <c r="AF15" s="437"/>
      <c r="AG15" s="476"/>
      <c r="AH15" s="436">
        <v>1789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890106</v>
      </c>
      <c r="BO15" s="349"/>
      <c r="BP15" s="349"/>
      <c r="BQ15" s="349"/>
      <c r="BR15" s="349"/>
      <c r="BS15" s="349"/>
      <c r="BT15" s="349"/>
      <c r="BU15" s="350"/>
      <c r="BV15" s="348">
        <v>876204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30.4</v>
      </c>
      <c r="AD16" s="470"/>
      <c r="AE16" s="470"/>
      <c r="AF16" s="470"/>
      <c r="AG16" s="471"/>
      <c r="AH16" s="469">
        <v>32.4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2699776</v>
      </c>
      <c r="BO16" s="386"/>
      <c r="BP16" s="386"/>
      <c r="BQ16" s="386"/>
      <c r="BR16" s="386"/>
      <c r="BS16" s="386"/>
      <c r="BT16" s="386"/>
      <c r="BU16" s="387"/>
      <c r="BV16" s="385">
        <v>2707466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2988</v>
      </c>
      <c r="AD17" s="437"/>
      <c r="AE17" s="437"/>
      <c r="AF17" s="437"/>
      <c r="AG17" s="476"/>
      <c r="AH17" s="436">
        <v>2973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1124887</v>
      </c>
      <c r="BO17" s="386"/>
      <c r="BP17" s="386"/>
      <c r="BQ17" s="386"/>
      <c r="BR17" s="386"/>
      <c r="BS17" s="386"/>
      <c r="BT17" s="386"/>
      <c r="BU17" s="387"/>
      <c r="BV17" s="385">
        <v>1115567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40.159999999999997</v>
      </c>
      <c r="M18" s="498"/>
      <c r="N18" s="498"/>
      <c r="O18" s="498"/>
      <c r="P18" s="498"/>
      <c r="Q18" s="498"/>
      <c r="R18" s="499"/>
      <c r="S18" s="499"/>
      <c r="T18" s="499"/>
      <c r="U18" s="499"/>
      <c r="V18" s="500"/>
      <c r="W18" s="403"/>
      <c r="X18" s="404"/>
      <c r="Y18" s="404"/>
      <c r="Z18" s="404"/>
      <c r="AA18" s="404"/>
      <c r="AB18" s="395"/>
      <c r="AC18" s="501">
        <v>60.3</v>
      </c>
      <c r="AD18" s="502"/>
      <c r="AE18" s="502"/>
      <c r="AF18" s="502"/>
      <c r="AG18" s="503"/>
      <c r="AH18" s="501">
        <v>53.8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2598410</v>
      </c>
      <c r="BO18" s="386"/>
      <c r="BP18" s="386"/>
      <c r="BQ18" s="386"/>
      <c r="BR18" s="386"/>
      <c r="BS18" s="386"/>
      <c r="BT18" s="386"/>
      <c r="BU18" s="387"/>
      <c r="BV18" s="385">
        <v>2542222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3434900</v>
      </c>
      <c r="BO19" s="386"/>
      <c r="BP19" s="386"/>
      <c r="BQ19" s="386"/>
      <c r="BR19" s="386"/>
      <c r="BS19" s="386"/>
      <c r="BT19" s="386"/>
      <c r="BU19" s="387"/>
      <c r="BV19" s="385">
        <v>3469836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3510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4591157</v>
      </c>
      <c r="BO23" s="386"/>
      <c r="BP23" s="386"/>
      <c r="BQ23" s="386"/>
      <c r="BR23" s="386"/>
      <c r="BS23" s="386"/>
      <c r="BT23" s="386"/>
      <c r="BU23" s="387"/>
      <c r="BV23" s="385">
        <v>4371501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6875</v>
      </c>
      <c r="R24" s="437"/>
      <c r="S24" s="437"/>
      <c r="T24" s="437"/>
      <c r="U24" s="437"/>
      <c r="V24" s="476"/>
      <c r="W24" s="531"/>
      <c r="X24" s="519"/>
      <c r="Y24" s="520"/>
      <c r="Z24" s="435" t="s">
        <v>153</v>
      </c>
      <c r="AA24" s="415"/>
      <c r="AB24" s="415"/>
      <c r="AC24" s="415"/>
      <c r="AD24" s="415"/>
      <c r="AE24" s="415"/>
      <c r="AF24" s="415"/>
      <c r="AG24" s="416"/>
      <c r="AH24" s="436">
        <v>83</v>
      </c>
      <c r="AI24" s="437"/>
      <c r="AJ24" s="437"/>
      <c r="AK24" s="437"/>
      <c r="AL24" s="476"/>
      <c r="AM24" s="436">
        <v>249332</v>
      </c>
      <c r="AN24" s="437"/>
      <c r="AO24" s="437"/>
      <c r="AP24" s="437"/>
      <c r="AQ24" s="437"/>
      <c r="AR24" s="476"/>
      <c r="AS24" s="436">
        <v>3004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2290029</v>
      </c>
      <c r="BO24" s="386"/>
      <c r="BP24" s="386"/>
      <c r="BQ24" s="386"/>
      <c r="BR24" s="386"/>
      <c r="BS24" s="386"/>
      <c r="BT24" s="386"/>
      <c r="BU24" s="387"/>
      <c r="BV24" s="385">
        <v>2544958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5783</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641014</v>
      </c>
      <c r="BO25" s="349"/>
      <c r="BP25" s="349"/>
      <c r="BQ25" s="349"/>
      <c r="BR25" s="349"/>
      <c r="BS25" s="349"/>
      <c r="BT25" s="349"/>
      <c r="BU25" s="350"/>
      <c r="BV25" s="348">
        <v>500690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5264</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2841</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21885</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2094</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847257</v>
      </c>
      <c r="BO28" s="349"/>
      <c r="BP28" s="349"/>
      <c r="BQ28" s="349"/>
      <c r="BR28" s="349"/>
      <c r="BS28" s="349"/>
      <c r="BT28" s="349"/>
      <c r="BU28" s="350"/>
      <c r="BV28" s="348">
        <v>818507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1894</v>
      </c>
      <c r="R29" s="437"/>
      <c r="S29" s="437"/>
      <c r="T29" s="437"/>
      <c r="U29" s="437"/>
      <c r="V29" s="476"/>
      <c r="W29" s="532"/>
      <c r="X29" s="533"/>
      <c r="Y29" s="534"/>
      <c r="Z29" s="435" t="s">
        <v>169</v>
      </c>
      <c r="AA29" s="415"/>
      <c r="AB29" s="415"/>
      <c r="AC29" s="415"/>
      <c r="AD29" s="415"/>
      <c r="AE29" s="415"/>
      <c r="AF29" s="415"/>
      <c r="AG29" s="416"/>
      <c r="AH29" s="436">
        <v>83</v>
      </c>
      <c r="AI29" s="437"/>
      <c r="AJ29" s="437"/>
      <c r="AK29" s="437"/>
      <c r="AL29" s="476"/>
      <c r="AM29" s="436">
        <v>249332</v>
      </c>
      <c r="AN29" s="437"/>
      <c r="AO29" s="437"/>
      <c r="AP29" s="437"/>
      <c r="AQ29" s="437"/>
      <c r="AR29" s="476"/>
      <c r="AS29" s="436">
        <v>3004</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132331</v>
      </c>
      <c r="BO29" s="386"/>
      <c r="BP29" s="386"/>
      <c r="BQ29" s="386"/>
      <c r="BR29" s="386"/>
      <c r="BS29" s="386"/>
      <c r="BT29" s="386"/>
      <c r="BU29" s="387"/>
      <c r="BV29" s="385">
        <v>112331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942925</v>
      </c>
      <c r="BO30" s="555"/>
      <c r="BP30" s="555"/>
      <c r="BQ30" s="555"/>
      <c r="BR30" s="555"/>
      <c r="BS30" s="555"/>
      <c r="BT30" s="555"/>
      <c r="BU30" s="556"/>
      <c r="BV30" s="554">
        <v>902011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北アルプス広域連合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池田町土地開発公社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工場誘致等特別会計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（介護老人保健施設事業特別会計）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（介護保険事業特別会計）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長野県市町村自治振興組合（一般会計）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（後期高齢者医療事業特別会計）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長野県市町村総合事務組合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4182</v>
      </c>
      <c r="J41" s="83">
        <v>4091</v>
      </c>
      <c r="K41" s="83">
        <v>4317</v>
      </c>
      <c r="L41" s="83">
        <v>4372</v>
      </c>
      <c r="M41" s="84">
        <v>4591</v>
      </c>
    </row>
    <row r="42" spans="2:13" ht="27.75" customHeight="1">
      <c r="B42" s="1171"/>
      <c r="C42" s="1172"/>
      <c r="D42" s="85"/>
      <c r="E42" s="1177" t="s">
        <v>26</v>
      </c>
      <c r="F42" s="1177"/>
      <c r="G42" s="1177"/>
      <c r="H42" s="1178"/>
      <c r="I42" s="86">
        <v>280</v>
      </c>
      <c r="J42" s="87">
        <v>258</v>
      </c>
      <c r="K42" s="87">
        <v>228</v>
      </c>
      <c r="L42" s="87">
        <v>198</v>
      </c>
      <c r="M42" s="88">
        <v>468</v>
      </c>
    </row>
    <row r="43" spans="2:13" ht="27.75" customHeight="1">
      <c r="B43" s="1171"/>
      <c r="C43" s="1172"/>
      <c r="D43" s="85"/>
      <c r="E43" s="1177" t="s">
        <v>27</v>
      </c>
      <c r="F43" s="1177"/>
      <c r="G43" s="1177"/>
      <c r="H43" s="1178"/>
      <c r="I43" s="86">
        <v>3891</v>
      </c>
      <c r="J43" s="87">
        <v>3272</v>
      </c>
      <c r="K43" s="87">
        <v>2117</v>
      </c>
      <c r="L43" s="87">
        <v>1482</v>
      </c>
      <c r="M43" s="88">
        <v>979</v>
      </c>
    </row>
    <row r="44" spans="2:13" ht="27.75" customHeight="1">
      <c r="B44" s="1171"/>
      <c r="C44" s="1172"/>
      <c r="D44" s="85"/>
      <c r="E44" s="1177" t="s">
        <v>28</v>
      </c>
      <c r="F44" s="1177"/>
      <c r="G44" s="1177"/>
      <c r="H44" s="1178"/>
      <c r="I44" s="86">
        <v>67</v>
      </c>
      <c r="J44" s="87">
        <v>54</v>
      </c>
      <c r="K44" s="87">
        <v>452</v>
      </c>
      <c r="L44" s="87">
        <v>426</v>
      </c>
      <c r="M44" s="88">
        <v>398</v>
      </c>
    </row>
    <row r="45" spans="2:13" ht="27.75" customHeight="1">
      <c r="B45" s="1171"/>
      <c r="C45" s="1172"/>
      <c r="D45" s="85"/>
      <c r="E45" s="1177" t="s">
        <v>29</v>
      </c>
      <c r="F45" s="1177"/>
      <c r="G45" s="1177"/>
      <c r="H45" s="1178"/>
      <c r="I45" s="86">
        <v>766</v>
      </c>
      <c r="J45" s="87">
        <v>857</v>
      </c>
      <c r="K45" s="87">
        <v>793</v>
      </c>
      <c r="L45" s="87">
        <v>794</v>
      </c>
      <c r="M45" s="88">
        <v>802</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1532</v>
      </c>
      <c r="J49" s="87">
        <v>1747</v>
      </c>
      <c r="K49" s="87">
        <v>1739</v>
      </c>
      <c r="L49" s="87">
        <v>1894</v>
      </c>
      <c r="M49" s="88">
        <v>2008</v>
      </c>
    </row>
    <row r="50" spans="2:13" ht="27.75" customHeight="1">
      <c r="B50" s="1171"/>
      <c r="C50" s="1172"/>
      <c r="D50" s="85"/>
      <c r="E50" s="1177" t="s">
        <v>35</v>
      </c>
      <c r="F50" s="1177"/>
      <c r="G50" s="1177"/>
      <c r="H50" s="1178"/>
      <c r="I50" s="86">
        <v>49</v>
      </c>
      <c r="J50" s="87">
        <v>47</v>
      </c>
      <c r="K50" s="87">
        <v>37</v>
      </c>
      <c r="L50" s="87">
        <v>27</v>
      </c>
      <c r="M50" s="88">
        <v>18</v>
      </c>
    </row>
    <row r="51" spans="2:13" ht="27.75" customHeight="1">
      <c r="B51" s="1173"/>
      <c r="C51" s="1174"/>
      <c r="D51" s="85"/>
      <c r="E51" s="1177" t="s">
        <v>36</v>
      </c>
      <c r="F51" s="1177"/>
      <c r="G51" s="1177"/>
      <c r="H51" s="1178"/>
      <c r="I51" s="86">
        <v>7059</v>
      </c>
      <c r="J51" s="87">
        <v>7001</v>
      </c>
      <c r="K51" s="87">
        <v>7103</v>
      </c>
      <c r="L51" s="87">
        <v>7159</v>
      </c>
      <c r="M51" s="88">
        <v>6955</v>
      </c>
    </row>
    <row r="52" spans="2:13" ht="27.75" customHeight="1" thickBot="1">
      <c r="B52" s="1181" t="s">
        <v>37</v>
      </c>
      <c r="C52" s="1182"/>
      <c r="D52" s="90"/>
      <c r="E52" s="1183" t="s">
        <v>38</v>
      </c>
      <c r="F52" s="1183"/>
      <c r="G52" s="1183"/>
      <c r="H52" s="1184"/>
      <c r="I52" s="91">
        <v>546</v>
      </c>
      <c r="J52" s="92">
        <v>-264</v>
      </c>
      <c r="K52" s="92">
        <v>-971</v>
      </c>
      <c r="L52" s="92">
        <v>-1808</v>
      </c>
      <c r="M52" s="93">
        <v>-1743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48299</v>
      </c>
      <c r="E3" s="116"/>
      <c r="F3" s="117">
        <v>95443</v>
      </c>
      <c r="G3" s="118"/>
      <c r="H3" s="119"/>
    </row>
    <row r="4" spans="1:8">
      <c r="A4" s="120"/>
      <c r="B4" s="121"/>
      <c r="C4" s="122"/>
      <c r="D4" s="123">
        <v>38149</v>
      </c>
      <c r="E4" s="124"/>
      <c r="F4" s="125">
        <v>48538</v>
      </c>
      <c r="G4" s="126"/>
      <c r="H4" s="127"/>
    </row>
    <row r="5" spans="1:8">
      <c r="A5" s="108" t="s">
        <v>510</v>
      </c>
      <c r="B5" s="113"/>
      <c r="C5" s="114"/>
      <c r="D5" s="115">
        <v>52301</v>
      </c>
      <c r="E5" s="116"/>
      <c r="F5" s="117">
        <v>70897</v>
      </c>
      <c r="G5" s="118"/>
      <c r="H5" s="119"/>
    </row>
    <row r="6" spans="1:8">
      <c r="A6" s="120"/>
      <c r="B6" s="121"/>
      <c r="C6" s="122"/>
      <c r="D6" s="123">
        <v>40283</v>
      </c>
      <c r="E6" s="124"/>
      <c r="F6" s="125">
        <v>39878</v>
      </c>
      <c r="G6" s="126"/>
      <c r="H6" s="127"/>
    </row>
    <row r="7" spans="1:8">
      <c r="A7" s="108" t="s">
        <v>511</v>
      </c>
      <c r="B7" s="113"/>
      <c r="C7" s="114"/>
      <c r="D7" s="115">
        <v>95115</v>
      </c>
      <c r="E7" s="116"/>
      <c r="F7" s="117">
        <v>66496</v>
      </c>
      <c r="G7" s="118"/>
      <c r="H7" s="119"/>
    </row>
    <row r="8" spans="1:8">
      <c r="A8" s="120"/>
      <c r="B8" s="121"/>
      <c r="C8" s="122"/>
      <c r="D8" s="123">
        <v>79040</v>
      </c>
      <c r="E8" s="124"/>
      <c r="F8" s="125">
        <v>36530</v>
      </c>
      <c r="G8" s="126"/>
      <c r="H8" s="127"/>
    </row>
    <row r="9" spans="1:8">
      <c r="A9" s="108" t="s">
        <v>512</v>
      </c>
      <c r="B9" s="113"/>
      <c r="C9" s="114"/>
      <c r="D9" s="115">
        <v>101216</v>
      </c>
      <c r="E9" s="116"/>
      <c r="F9" s="117">
        <v>82748</v>
      </c>
      <c r="G9" s="118"/>
      <c r="H9" s="119"/>
    </row>
    <row r="10" spans="1:8">
      <c r="A10" s="120"/>
      <c r="B10" s="121"/>
      <c r="C10" s="122"/>
      <c r="D10" s="123">
        <v>44361</v>
      </c>
      <c r="E10" s="124"/>
      <c r="F10" s="125">
        <v>44732</v>
      </c>
      <c r="G10" s="126"/>
      <c r="H10" s="127"/>
    </row>
    <row r="11" spans="1:8">
      <c r="A11" s="108" t="s">
        <v>513</v>
      </c>
      <c r="B11" s="113"/>
      <c r="C11" s="114"/>
      <c r="D11" s="115">
        <v>74153</v>
      </c>
      <c r="E11" s="116"/>
      <c r="F11" s="117">
        <v>91837</v>
      </c>
      <c r="G11" s="118"/>
      <c r="H11" s="119"/>
    </row>
    <row r="12" spans="1:8">
      <c r="A12" s="120"/>
      <c r="B12" s="121"/>
      <c r="C12" s="128"/>
      <c r="D12" s="123">
        <v>52432</v>
      </c>
      <c r="E12" s="124"/>
      <c r="F12" s="125">
        <v>54439</v>
      </c>
      <c r="G12" s="126"/>
      <c r="H12" s="127"/>
    </row>
    <row r="13" spans="1:8">
      <c r="A13" s="108"/>
      <c r="B13" s="113"/>
      <c r="C13" s="129"/>
      <c r="D13" s="130">
        <v>74217</v>
      </c>
      <c r="E13" s="131"/>
      <c r="F13" s="132">
        <v>81484</v>
      </c>
      <c r="G13" s="133"/>
      <c r="H13" s="119"/>
    </row>
    <row r="14" spans="1:8">
      <c r="A14" s="120"/>
      <c r="B14" s="121"/>
      <c r="C14" s="122"/>
      <c r="D14" s="123">
        <v>50853</v>
      </c>
      <c r="E14" s="124"/>
      <c r="F14" s="125">
        <v>44823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1.4</v>
      </c>
      <c r="C19" s="134">
        <f>ROUND(VALUE(SUBSTITUTE(実質収支比率等に係る経年分析!G$48,"▲","-")),2)</f>
        <v>1.78</v>
      </c>
      <c r="D19" s="134">
        <f>ROUND(VALUE(SUBSTITUTE(実質収支比率等に係る経年分析!H$48,"▲","-")),2)</f>
        <v>1.85</v>
      </c>
      <c r="E19" s="134">
        <f>ROUND(VALUE(SUBSTITUTE(実質収支比率等に係る経年分析!I$48,"▲","-")),2)</f>
        <v>1.89</v>
      </c>
      <c r="F19" s="134">
        <f>ROUND(VALUE(SUBSTITUTE(実質収支比率等に係る経年分析!J$48,"▲","-")),2)</f>
        <v>1.71</v>
      </c>
    </row>
    <row r="20" spans="1:11">
      <c r="A20" s="134" t="s">
        <v>43</v>
      </c>
      <c r="B20" s="134">
        <f>ROUND(VALUE(SUBSTITUTE(実質収支比率等に係る経年分析!F$47,"▲","-")),2)</f>
        <v>29.29</v>
      </c>
      <c r="C20" s="134">
        <f>ROUND(VALUE(SUBSTITUTE(実質収支比率等に係る経年分析!G$47,"▲","-")),2)</f>
        <v>24.2</v>
      </c>
      <c r="D20" s="134">
        <f>ROUND(VALUE(SUBSTITUTE(実質収支比率等に係る経年分析!H$47,"▲","-")),2)</f>
        <v>25.43</v>
      </c>
      <c r="E20" s="134">
        <f>ROUND(VALUE(SUBSTITUTE(実質収支比率等に係る経年分析!I$47,"▲","-")),2)</f>
        <v>26</v>
      </c>
      <c r="F20" s="134">
        <f>ROUND(VALUE(SUBSTITUTE(実質収支比率等に係る経年分析!J$47,"▲","-")),2)</f>
        <v>27.11</v>
      </c>
    </row>
    <row r="21" spans="1:11">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-5.9</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2.82</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工場誘致等特別会計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18.239999999999998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594</v>
      </c>
      <c r="E42" s="136"/>
      <c r="F42" s="136"/>
      <c r="G42" s="136">
        <f>'実質公債費比率（分子）の構造'!L$52</f>
        <v>586</v>
      </c>
      <c r="H42" s="136"/>
      <c r="I42" s="136"/>
      <c r="J42" s="136">
        <f>'実質公債費比率（分子）の構造'!M$52</f>
        <v>591</v>
      </c>
      <c r="K42" s="136"/>
      <c r="L42" s="136"/>
      <c r="M42" s="136">
        <f>'実質公債費比率（分子）の構造'!N$52</f>
        <v>593</v>
      </c>
      <c r="N42" s="136"/>
      <c r="O42" s="136"/>
      <c r="P42" s="136">
        <f>'実質公債費比率（分子）の構造'!O$52</f>
        <v>595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36</v>
      </c>
      <c r="C44" s="136"/>
      <c r="D44" s="136"/>
      <c r="E44" s="136">
        <f>'実質公債費比率（分子）の構造'!L$50</f>
        <v>30</v>
      </c>
      <c r="F44" s="136"/>
      <c r="G44" s="136"/>
      <c r="H44" s="136">
        <f>'実質公債費比率（分子）の構造'!M$50</f>
        <v>30</v>
      </c>
      <c r="I44" s="136"/>
      <c r="J44" s="136"/>
      <c r="K44" s="136">
        <f>'実質公債費比率（分子）の構造'!N$50</f>
        <v>30</v>
      </c>
      <c r="L44" s="136"/>
      <c r="M44" s="136"/>
      <c r="N44" s="136">
        <f>'実質公債費比率（分子）の構造'!O$50</f>
        <v>24</v>
      </c>
      <c r="O44" s="136"/>
      <c r="P44" s="136"/>
    </row>
    <row r="45" spans="1:16">
      <c r="A45" s="136" t="s">
        <v>54</v>
      </c>
      <c r="B45" s="136">
        <f>'実質公債費比率（分子）の構造'!K$49</f>
        <v>9</v>
      </c>
      <c r="C45" s="136"/>
      <c r="D45" s="136"/>
      <c r="E45" s="136">
        <f>'実質公債費比率（分子）の構造'!L$49</f>
        <v>2</v>
      </c>
      <c r="F45" s="136"/>
      <c r="G45" s="136"/>
      <c r="H45" s="136">
        <f>'実質公債費比率（分子）の構造'!M$49</f>
        <v>5</v>
      </c>
      <c r="I45" s="136"/>
      <c r="J45" s="136"/>
      <c r="K45" s="136">
        <f>'実質公債費比率（分子）の構造'!N$49</f>
        <v>14</v>
      </c>
      <c r="L45" s="136"/>
      <c r="M45" s="136"/>
      <c r="N45" s="136">
        <f>'実質公債費比率（分子）の構造'!O$49</f>
        <v>26</v>
      </c>
      <c r="O45" s="136"/>
      <c r="P45" s="136"/>
    </row>
    <row r="46" spans="1:16">
      <c r="A46" s="136" t="s">
        <v>55</v>
      </c>
      <c r="B46" s="136">
        <f>'実質公債費比率（分子）の構造'!K$48</f>
        <v>211</v>
      </c>
      <c r="C46" s="136"/>
      <c r="D46" s="136"/>
      <c r="E46" s="136">
        <f>'実質公債費比率（分子）の構造'!L$48</f>
        <v>197</v>
      </c>
      <c r="F46" s="136"/>
      <c r="G46" s="136"/>
      <c r="H46" s="136">
        <f>'実質公債費比率（分子）の構造'!M$48</f>
        <v>196</v>
      </c>
      <c r="I46" s="136"/>
      <c r="J46" s="136"/>
      <c r="K46" s="136">
        <f>'実質公債費比率（分子）の構造'!N$48</f>
        <v>196</v>
      </c>
      <c r="L46" s="136"/>
      <c r="M46" s="136"/>
      <c r="N46" s="136">
        <f>'実質公債費比率（分子）の構造'!O$48</f>
        <v>198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593</v>
      </c>
      <c r="C49" s="136"/>
      <c r="D49" s="136"/>
      <c r="E49" s="136">
        <f>'実質公債費比率（分子）の構造'!L$45</f>
        <v>549</v>
      </c>
      <c r="F49" s="136"/>
      <c r="G49" s="136"/>
      <c r="H49" s="136">
        <f>'実質公債費比率（分子）の構造'!M$45</f>
        <v>517</v>
      </c>
      <c r="I49" s="136"/>
      <c r="J49" s="136"/>
      <c r="K49" s="136">
        <f>'実質公債費比率（分子）の構造'!N$45</f>
        <v>492</v>
      </c>
      <c r="L49" s="136"/>
      <c r="M49" s="136"/>
      <c r="N49" s="136">
        <f>'実質公債費比率（分子）の構造'!O$45</f>
        <v>472</v>
      </c>
      <c r="O49" s="136"/>
      <c r="P49" s="136"/>
    </row>
    <row r="50" spans="1:16">
      <c r="A50" s="136" t="s">
        <v>59</v>
      </c>
      <c r="B50" s="136" t="e">
        <f>NA()</f>
        <v>#N/A</v>
      </c>
      <c r="C50" s="136">
        <f>IF(ISNUMBER('実質公債費比率（分子）の構造'!K$53),'実質公債費比率（分子）の構造'!K$53,NA())</f>
        <v>255</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157</v>
      </c>
      <c r="J50" s="136" t="e">
        <f>NA()</f>
        <v>#N/A</v>
      </c>
      <c r="K50" s="136" t="e">
        <f>NA()</f>
        <v>#N/A</v>
      </c>
      <c r="L50" s="136">
        <f>IF(ISNUMBER('実質公債費比率（分子）の構造'!N$53),'実質公債費比率（分子）の構造'!N$53,NA())</f>
        <v>139</v>
      </c>
      <c r="M50" s="136" t="e">
        <f>NA()</f>
        <v>#N/A</v>
      </c>
      <c r="N50" s="136" t="e">
        <f>NA()</f>
        <v>#N/A</v>
      </c>
      <c r="O50" s="136">
        <f>IF(ISNUMBER('実質公債費比率（分子）の構造'!O$53),'実質公債費比率（分子）の構造'!O$53,NA())</f>
        <v>125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7059</v>
      </c>
      <c r="E56" s="135"/>
      <c r="F56" s="135"/>
      <c r="G56" s="135">
        <f>'将来負担比率（分子）の構造'!J$51</f>
        <v>7001</v>
      </c>
      <c r="H56" s="135"/>
      <c r="I56" s="135"/>
      <c r="J56" s="135">
        <f>'将来負担比率（分子）の構造'!K$51</f>
        <v>7103</v>
      </c>
      <c r="K56" s="135"/>
      <c r="L56" s="135"/>
      <c r="M56" s="135">
        <f>'将来負担比率（分子）の構造'!L$51</f>
        <v>7159</v>
      </c>
      <c r="N56" s="135"/>
      <c r="O56" s="135"/>
      <c r="P56" s="135">
        <f>'将来負担比率（分子）の構造'!M$51</f>
        <v>6955</v>
      </c>
    </row>
    <row r="57" spans="1:16">
      <c r="A57" s="135" t="s">
        <v>35</v>
      </c>
      <c r="B57" s="135"/>
      <c r="C57" s="135"/>
      <c r="D57" s="135">
        <f>'将来負担比率（分子）の構造'!I$50</f>
        <v>49</v>
      </c>
      <c r="E57" s="135"/>
      <c r="F57" s="135"/>
      <c r="G57" s="135">
        <f>'将来負担比率（分子）の構造'!J$50</f>
        <v>47</v>
      </c>
      <c r="H57" s="135"/>
      <c r="I57" s="135"/>
      <c r="J57" s="135">
        <f>'将来負担比率（分子）の構造'!K$50</f>
        <v>37</v>
      </c>
      <c r="K57" s="135"/>
      <c r="L57" s="135"/>
      <c r="M57" s="135">
        <f>'将来負担比率（分子）の構造'!L$50</f>
        <v>27</v>
      </c>
      <c r="N57" s="135"/>
      <c r="O57" s="135"/>
      <c r="P57" s="135">
        <f>'将来負担比率（分子）の構造'!M$50</f>
        <v>18</v>
      </c>
    </row>
    <row r="58" spans="1:16">
      <c r="A58" s="135" t="s">
        <v>34</v>
      </c>
      <c r="B58" s="135"/>
      <c r="C58" s="135"/>
      <c r="D58" s="135">
        <f>'将来負担比率（分子）の構造'!I$49</f>
        <v>1532</v>
      </c>
      <c r="E58" s="135"/>
      <c r="F58" s="135"/>
      <c r="G58" s="135">
        <f>'将来負担比率（分子）の構造'!J$49</f>
        <v>1747</v>
      </c>
      <c r="H58" s="135"/>
      <c r="I58" s="135"/>
      <c r="J58" s="135">
        <f>'将来負担比率（分子）の構造'!K$49</f>
        <v>1739</v>
      </c>
      <c r="K58" s="135"/>
      <c r="L58" s="135"/>
      <c r="M58" s="135">
        <f>'将来負担比率（分子）の構造'!L$49</f>
        <v>1894</v>
      </c>
      <c r="N58" s="135"/>
      <c r="O58" s="135"/>
      <c r="P58" s="135">
        <f>'将来負担比率（分子）の構造'!M$49</f>
        <v>2008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766</v>
      </c>
      <c r="C62" s="135"/>
      <c r="D62" s="135"/>
      <c r="E62" s="135">
        <f>'将来負担比率（分子）の構造'!J$45</f>
        <v>857</v>
      </c>
      <c r="F62" s="135"/>
      <c r="G62" s="135"/>
      <c r="H62" s="135">
        <f>'将来負担比率（分子）の構造'!K$45</f>
        <v>793</v>
      </c>
      <c r="I62" s="135"/>
      <c r="J62" s="135"/>
      <c r="K62" s="135">
        <f>'将来負担比率（分子）の構造'!L$45</f>
        <v>794</v>
      </c>
      <c r="L62" s="135"/>
      <c r="M62" s="135"/>
      <c r="N62" s="135">
        <f>'将来負担比率（分子）の構造'!M$45</f>
        <v>802</v>
      </c>
      <c r="O62" s="135"/>
      <c r="P62" s="135"/>
    </row>
    <row r="63" spans="1:16">
      <c r="A63" s="135" t="s">
        <v>28</v>
      </c>
      <c r="B63" s="135">
        <f>'将来負担比率（分子）の構造'!I$44</f>
        <v>67</v>
      </c>
      <c r="C63" s="135"/>
      <c r="D63" s="135"/>
      <c r="E63" s="135">
        <f>'将来負担比率（分子）の構造'!J$44</f>
        <v>54</v>
      </c>
      <c r="F63" s="135"/>
      <c r="G63" s="135"/>
      <c r="H63" s="135">
        <f>'将来負担比率（分子）の構造'!K$44</f>
        <v>452</v>
      </c>
      <c r="I63" s="135"/>
      <c r="J63" s="135"/>
      <c r="K63" s="135">
        <f>'将来負担比率（分子）の構造'!L$44</f>
        <v>426</v>
      </c>
      <c r="L63" s="135"/>
      <c r="M63" s="135"/>
      <c r="N63" s="135">
        <f>'将来負担比率（分子）の構造'!M$44</f>
        <v>398</v>
      </c>
      <c r="O63" s="135"/>
      <c r="P63" s="135"/>
    </row>
    <row r="64" spans="1:16">
      <c r="A64" s="135" t="s">
        <v>27</v>
      </c>
      <c r="B64" s="135">
        <f>'将来負担比率（分子）の構造'!I$43</f>
        <v>3891</v>
      </c>
      <c r="C64" s="135"/>
      <c r="D64" s="135"/>
      <c r="E64" s="135">
        <f>'将来負担比率（分子）の構造'!J$43</f>
        <v>3272</v>
      </c>
      <c r="F64" s="135"/>
      <c r="G64" s="135"/>
      <c r="H64" s="135">
        <f>'将来負担比率（分子）の構造'!K$43</f>
        <v>2117</v>
      </c>
      <c r="I64" s="135"/>
      <c r="J64" s="135"/>
      <c r="K64" s="135">
        <f>'将来負担比率（分子）の構造'!L$43</f>
        <v>1482</v>
      </c>
      <c r="L64" s="135"/>
      <c r="M64" s="135"/>
      <c r="N64" s="135">
        <f>'将来負担比率（分子）の構造'!M$43</f>
        <v>979</v>
      </c>
      <c r="O64" s="135"/>
      <c r="P64" s="135"/>
    </row>
    <row r="65" spans="1:16">
      <c r="A65" s="135" t="s">
        <v>26</v>
      </c>
      <c r="B65" s="135">
        <f>'将来負担比率（分子）の構造'!I$42</f>
        <v>280</v>
      </c>
      <c r="C65" s="135"/>
      <c r="D65" s="135"/>
      <c r="E65" s="135">
        <f>'将来負担比率（分子）の構造'!J$42</f>
        <v>258</v>
      </c>
      <c r="F65" s="135"/>
      <c r="G65" s="135"/>
      <c r="H65" s="135">
        <f>'将来負担比率（分子）の構造'!K$42</f>
        <v>228</v>
      </c>
      <c r="I65" s="135"/>
      <c r="J65" s="135"/>
      <c r="K65" s="135">
        <f>'将来負担比率（分子）の構造'!L$42</f>
        <v>198</v>
      </c>
      <c r="L65" s="135"/>
      <c r="M65" s="135"/>
      <c r="N65" s="135">
        <f>'将来負担比率（分子）の構造'!M$42</f>
        <v>468</v>
      </c>
      <c r="O65" s="135"/>
      <c r="P65" s="135"/>
    </row>
    <row r="66" spans="1:16">
      <c r="A66" s="135" t="s">
        <v>25</v>
      </c>
      <c r="B66" s="135">
        <f>'将来負担比率（分子）の構造'!I$41</f>
        <v>4182</v>
      </c>
      <c r="C66" s="135"/>
      <c r="D66" s="135"/>
      <c r="E66" s="135">
        <f>'将来負担比率（分子）の構造'!J$41</f>
        <v>4091</v>
      </c>
      <c r="F66" s="135"/>
      <c r="G66" s="135"/>
      <c r="H66" s="135">
        <f>'将来負担比率（分子）の構造'!K$41</f>
        <v>4317</v>
      </c>
      <c r="I66" s="135"/>
      <c r="J66" s="135"/>
      <c r="K66" s="135">
        <f>'将来負担比率（分子）の構造'!L$41</f>
        <v>4372</v>
      </c>
      <c r="L66" s="135"/>
      <c r="M66" s="135"/>
      <c r="N66" s="135">
        <f>'将来負担比率（分子）の構造'!M$41</f>
        <v>4591</v>
      </c>
      <c r="O66" s="135"/>
      <c r="P66" s="135"/>
    </row>
    <row r="67" spans="1:16">
      <c r="A67" s="135" t="s">
        <v>63</v>
      </c>
      <c r="B67" s="135" t="e">
        <f>NA()</f>
        <v>#N/A</v>
      </c>
      <c r="C67" s="135">
        <f>IF(ISNUMBER('将来負担比率（分子）の構造'!I$52), IF('将来負担比率（分子）の構造'!I$52 &lt; 0, 0, '将来負担比率（分子）の構造'!I$52), NA())</f>
        <v>546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915343</v>
      </c>
      <c r="S5" s="583"/>
      <c r="T5" s="583"/>
      <c r="U5" s="583"/>
      <c r="V5" s="583"/>
      <c r="W5" s="583"/>
      <c r="X5" s="583"/>
      <c r="Y5" s="584"/>
      <c r="Z5" s="585">
        <v>19.2</v>
      </c>
      <c r="AA5" s="585"/>
      <c r="AB5" s="585"/>
      <c r="AC5" s="585"/>
      <c r="AD5" s="586">
        <v>915343</v>
      </c>
      <c r="AE5" s="586"/>
      <c r="AF5" s="586"/>
      <c r="AG5" s="586"/>
      <c r="AH5" s="586"/>
      <c r="AI5" s="586"/>
      <c r="AJ5" s="586"/>
      <c r="AK5" s="586"/>
      <c r="AL5" s="587">
        <v>31.2</v>
      </c>
      <c r="AM5" s="588"/>
      <c r="AN5" s="588"/>
      <c r="AO5" s="589"/>
      <c r="AP5" s="579" t="s">
        <v>207</v>
      </c>
      <c r="AQ5" s="580"/>
      <c r="AR5" s="580"/>
      <c r="AS5" s="580"/>
      <c r="AT5" s="580"/>
      <c r="AU5" s="580"/>
      <c r="AV5" s="580"/>
      <c r="AW5" s="580"/>
      <c r="AX5" s="580"/>
      <c r="AY5" s="580"/>
      <c r="AZ5" s="580"/>
      <c r="BA5" s="580"/>
      <c r="BB5" s="580"/>
      <c r="BC5" s="580"/>
      <c r="BD5" s="580"/>
      <c r="BE5" s="580"/>
      <c r="BF5" s="581"/>
      <c r="BG5" s="593">
        <v>915343</v>
      </c>
      <c r="BH5" s="594"/>
      <c r="BI5" s="594"/>
      <c r="BJ5" s="594"/>
      <c r="BK5" s="594"/>
      <c r="BL5" s="594"/>
      <c r="BM5" s="594"/>
      <c r="BN5" s="595"/>
      <c r="BO5" s="596">
        <v>100</v>
      </c>
      <c r="BP5" s="596"/>
      <c r="BQ5" s="596"/>
      <c r="BR5" s="596"/>
      <c r="BS5" s="597">
        <v>2696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58378</v>
      </c>
      <c r="S6" s="594"/>
      <c r="T6" s="594"/>
      <c r="U6" s="594"/>
      <c r="V6" s="594"/>
      <c r="W6" s="594"/>
      <c r="X6" s="594"/>
      <c r="Y6" s="595"/>
      <c r="Z6" s="596">
        <v>1.2</v>
      </c>
      <c r="AA6" s="596"/>
      <c r="AB6" s="596"/>
      <c r="AC6" s="596"/>
      <c r="AD6" s="597">
        <v>58378</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915343</v>
      </c>
      <c r="BH6" s="594"/>
      <c r="BI6" s="594"/>
      <c r="BJ6" s="594"/>
      <c r="BK6" s="594"/>
      <c r="BL6" s="594"/>
      <c r="BM6" s="594"/>
      <c r="BN6" s="595"/>
      <c r="BO6" s="596">
        <v>100</v>
      </c>
      <c r="BP6" s="596"/>
      <c r="BQ6" s="596"/>
      <c r="BR6" s="596"/>
      <c r="BS6" s="597">
        <v>2696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71012</v>
      </c>
      <c r="CS6" s="594"/>
      <c r="CT6" s="594"/>
      <c r="CU6" s="594"/>
      <c r="CV6" s="594"/>
      <c r="CW6" s="594"/>
      <c r="CX6" s="594"/>
      <c r="CY6" s="595"/>
      <c r="CZ6" s="596">
        <v>1.5</v>
      </c>
      <c r="DA6" s="596"/>
      <c r="DB6" s="596"/>
      <c r="DC6" s="596"/>
      <c r="DD6" s="602" t="s">
        <v>214</v>
      </c>
      <c r="DE6" s="594"/>
      <c r="DF6" s="594"/>
      <c r="DG6" s="594"/>
      <c r="DH6" s="594"/>
      <c r="DI6" s="594"/>
      <c r="DJ6" s="594"/>
      <c r="DK6" s="594"/>
      <c r="DL6" s="594"/>
      <c r="DM6" s="594"/>
      <c r="DN6" s="594"/>
      <c r="DO6" s="594"/>
      <c r="DP6" s="595"/>
      <c r="DQ6" s="602">
        <v>71012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2127</v>
      </c>
      <c r="S7" s="594"/>
      <c r="T7" s="594"/>
      <c r="U7" s="594"/>
      <c r="V7" s="594"/>
      <c r="W7" s="594"/>
      <c r="X7" s="594"/>
      <c r="Y7" s="595"/>
      <c r="Z7" s="596">
        <v>0</v>
      </c>
      <c r="AA7" s="596"/>
      <c r="AB7" s="596"/>
      <c r="AC7" s="596"/>
      <c r="AD7" s="597">
        <v>2127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447631</v>
      </c>
      <c r="BH7" s="594"/>
      <c r="BI7" s="594"/>
      <c r="BJ7" s="594"/>
      <c r="BK7" s="594"/>
      <c r="BL7" s="594"/>
      <c r="BM7" s="594"/>
      <c r="BN7" s="595"/>
      <c r="BO7" s="596">
        <v>48.9</v>
      </c>
      <c r="BP7" s="596"/>
      <c r="BQ7" s="596"/>
      <c r="BR7" s="596"/>
      <c r="BS7" s="597">
        <v>2696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648858</v>
      </c>
      <c r="CS7" s="594"/>
      <c r="CT7" s="594"/>
      <c r="CU7" s="594"/>
      <c r="CV7" s="594"/>
      <c r="CW7" s="594"/>
      <c r="CX7" s="594"/>
      <c r="CY7" s="595"/>
      <c r="CZ7" s="596">
        <v>14.1</v>
      </c>
      <c r="DA7" s="596"/>
      <c r="DB7" s="596"/>
      <c r="DC7" s="596"/>
      <c r="DD7" s="602">
        <v>96671</v>
      </c>
      <c r="DE7" s="594"/>
      <c r="DF7" s="594"/>
      <c r="DG7" s="594"/>
      <c r="DH7" s="594"/>
      <c r="DI7" s="594"/>
      <c r="DJ7" s="594"/>
      <c r="DK7" s="594"/>
      <c r="DL7" s="594"/>
      <c r="DM7" s="594"/>
      <c r="DN7" s="594"/>
      <c r="DO7" s="594"/>
      <c r="DP7" s="595"/>
      <c r="DQ7" s="602">
        <v>584988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6049</v>
      </c>
      <c r="S8" s="594"/>
      <c r="T8" s="594"/>
      <c r="U8" s="594"/>
      <c r="V8" s="594"/>
      <c r="W8" s="594"/>
      <c r="X8" s="594"/>
      <c r="Y8" s="595"/>
      <c r="Z8" s="596">
        <v>0.1</v>
      </c>
      <c r="AA8" s="596"/>
      <c r="AB8" s="596"/>
      <c r="AC8" s="596"/>
      <c r="AD8" s="597">
        <v>6049</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17484</v>
      </c>
      <c r="BH8" s="594"/>
      <c r="BI8" s="594"/>
      <c r="BJ8" s="594"/>
      <c r="BK8" s="594"/>
      <c r="BL8" s="594"/>
      <c r="BM8" s="594"/>
      <c r="BN8" s="595"/>
      <c r="BO8" s="596">
        <v>1.9</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1460940</v>
      </c>
      <c r="CS8" s="594"/>
      <c r="CT8" s="594"/>
      <c r="CU8" s="594"/>
      <c r="CV8" s="594"/>
      <c r="CW8" s="594"/>
      <c r="CX8" s="594"/>
      <c r="CY8" s="595"/>
      <c r="CZ8" s="596">
        <v>31.8</v>
      </c>
      <c r="DA8" s="596"/>
      <c r="DB8" s="596"/>
      <c r="DC8" s="596"/>
      <c r="DD8" s="602">
        <v>135398</v>
      </c>
      <c r="DE8" s="594"/>
      <c r="DF8" s="594"/>
      <c r="DG8" s="594"/>
      <c r="DH8" s="594"/>
      <c r="DI8" s="594"/>
      <c r="DJ8" s="594"/>
      <c r="DK8" s="594"/>
      <c r="DL8" s="594"/>
      <c r="DM8" s="594"/>
      <c r="DN8" s="594"/>
      <c r="DO8" s="594"/>
      <c r="DP8" s="595"/>
      <c r="DQ8" s="602">
        <v>788035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4600</v>
      </c>
      <c r="S9" s="594"/>
      <c r="T9" s="594"/>
      <c r="U9" s="594"/>
      <c r="V9" s="594"/>
      <c r="W9" s="594"/>
      <c r="X9" s="594"/>
      <c r="Y9" s="595"/>
      <c r="Z9" s="596">
        <v>0.1</v>
      </c>
      <c r="AA9" s="596"/>
      <c r="AB9" s="596"/>
      <c r="AC9" s="596"/>
      <c r="AD9" s="597">
        <v>4600</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389453</v>
      </c>
      <c r="BH9" s="594"/>
      <c r="BI9" s="594"/>
      <c r="BJ9" s="594"/>
      <c r="BK9" s="594"/>
      <c r="BL9" s="594"/>
      <c r="BM9" s="594"/>
      <c r="BN9" s="595"/>
      <c r="BO9" s="596">
        <v>42.5</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254247</v>
      </c>
      <c r="CS9" s="594"/>
      <c r="CT9" s="594"/>
      <c r="CU9" s="594"/>
      <c r="CV9" s="594"/>
      <c r="CW9" s="594"/>
      <c r="CX9" s="594"/>
      <c r="CY9" s="595"/>
      <c r="CZ9" s="596">
        <v>5.5</v>
      </c>
      <c r="DA9" s="596"/>
      <c r="DB9" s="596"/>
      <c r="DC9" s="596"/>
      <c r="DD9" s="602">
        <v>1604</v>
      </c>
      <c r="DE9" s="594"/>
      <c r="DF9" s="594"/>
      <c r="DG9" s="594"/>
      <c r="DH9" s="594"/>
      <c r="DI9" s="594"/>
      <c r="DJ9" s="594"/>
      <c r="DK9" s="594"/>
      <c r="DL9" s="594"/>
      <c r="DM9" s="594"/>
      <c r="DN9" s="594"/>
      <c r="DO9" s="594"/>
      <c r="DP9" s="595"/>
      <c r="DQ9" s="602">
        <v>229632</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115716</v>
      </c>
      <c r="S10" s="594"/>
      <c r="T10" s="594"/>
      <c r="U10" s="594"/>
      <c r="V10" s="594"/>
      <c r="W10" s="594"/>
      <c r="X10" s="594"/>
      <c r="Y10" s="595"/>
      <c r="Z10" s="596">
        <v>2.4</v>
      </c>
      <c r="AA10" s="596"/>
      <c r="AB10" s="596"/>
      <c r="AC10" s="596"/>
      <c r="AD10" s="597">
        <v>115716</v>
      </c>
      <c r="AE10" s="597"/>
      <c r="AF10" s="597"/>
      <c r="AG10" s="597"/>
      <c r="AH10" s="597"/>
      <c r="AI10" s="597"/>
      <c r="AJ10" s="597"/>
      <c r="AK10" s="597"/>
      <c r="AL10" s="598">
        <v>3.9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24182</v>
      </c>
      <c r="BH10" s="594"/>
      <c r="BI10" s="594"/>
      <c r="BJ10" s="594"/>
      <c r="BK10" s="594"/>
      <c r="BL10" s="594"/>
      <c r="BM10" s="594"/>
      <c r="BN10" s="595"/>
      <c r="BO10" s="596">
        <v>2.6</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716</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716</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16512</v>
      </c>
      <c r="BH11" s="594"/>
      <c r="BI11" s="594"/>
      <c r="BJ11" s="594"/>
      <c r="BK11" s="594"/>
      <c r="BL11" s="594"/>
      <c r="BM11" s="594"/>
      <c r="BN11" s="595"/>
      <c r="BO11" s="596">
        <v>1.8</v>
      </c>
      <c r="BP11" s="596"/>
      <c r="BQ11" s="596"/>
      <c r="BR11" s="596"/>
      <c r="BS11" s="602">
        <v>2696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281614</v>
      </c>
      <c r="CS11" s="594"/>
      <c r="CT11" s="594"/>
      <c r="CU11" s="594"/>
      <c r="CV11" s="594"/>
      <c r="CW11" s="594"/>
      <c r="CX11" s="594"/>
      <c r="CY11" s="595"/>
      <c r="CZ11" s="596">
        <v>6.1</v>
      </c>
      <c r="DA11" s="596"/>
      <c r="DB11" s="596"/>
      <c r="DC11" s="596"/>
      <c r="DD11" s="602">
        <v>128672</v>
      </c>
      <c r="DE11" s="594"/>
      <c r="DF11" s="594"/>
      <c r="DG11" s="594"/>
      <c r="DH11" s="594"/>
      <c r="DI11" s="594"/>
      <c r="DJ11" s="594"/>
      <c r="DK11" s="594"/>
      <c r="DL11" s="594"/>
      <c r="DM11" s="594"/>
      <c r="DN11" s="594"/>
      <c r="DO11" s="594"/>
      <c r="DP11" s="595"/>
      <c r="DQ11" s="602">
        <v>184488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385655</v>
      </c>
      <c r="BH12" s="594"/>
      <c r="BI12" s="594"/>
      <c r="BJ12" s="594"/>
      <c r="BK12" s="594"/>
      <c r="BL12" s="594"/>
      <c r="BM12" s="594"/>
      <c r="BN12" s="595"/>
      <c r="BO12" s="596">
        <v>42.1</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111311</v>
      </c>
      <c r="CS12" s="594"/>
      <c r="CT12" s="594"/>
      <c r="CU12" s="594"/>
      <c r="CV12" s="594"/>
      <c r="CW12" s="594"/>
      <c r="CX12" s="594"/>
      <c r="CY12" s="595"/>
      <c r="CZ12" s="596">
        <v>2.4</v>
      </c>
      <c r="DA12" s="596"/>
      <c r="DB12" s="596"/>
      <c r="DC12" s="596"/>
      <c r="DD12" s="602">
        <v>1208</v>
      </c>
      <c r="DE12" s="594"/>
      <c r="DF12" s="594"/>
      <c r="DG12" s="594"/>
      <c r="DH12" s="594"/>
      <c r="DI12" s="594"/>
      <c r="DJ12" s="594"/>
      <c r="DK12" s="594"/>
      <c r="DL12" s="594"/>
      <c r="DM12" s="594"/>
      <c r="DN12" s="594"/>
      <c r="DO12" s="594"/>
      <c r="DP12" s="595"/>
      <c r="DQ12" s="602">
        <v>90818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6184</v>
      </c>
      <c r="S13" s="594"/>
      <c r="T13" s="594"/>
      <c r="U13" s="594"/>
      <c r="V13" s="594"/>
      <c r="W13" s="594"/>
      <c r="X13" s="594"/>
      <c r="Y13" s="595"/>
      <c r="Z13" s="596">
        <v>0.1</v>
      </c>
      <c r="AA13" s="596"/>
      <c r="AB13" s="596"/>
      <c r="AC13" s="596"/>
      <c r="AD13" s="597">
        <v>6184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381425</v>
      </c>
      <c r="BH13" s="594"/>
      <c r="BI13" s="594"/>
      <c r="BJ13" s="594"/>
      <c r="BK13" s="594"/>
      <c r="BL13" s="594"/>
      <c r="BM13" s="594"/>
      <c r="BN13" s="595"/>
      <c r="BO13" s="596">
        <v>41.7</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490914</v>
      </c>
      <c r="CS13" s="594"/>
      <c r="CT13" s="594"/>
      <c r="CU13" s="594"/>
      <c r="CV13" s="594"/>
      <c r="CW13" s="594"/>
      <c r="CX13" s="594"/>
      <c r="CY13" s="595"/>
      <c r="CZ13" s="596">
        <v>10.7</v>
      </c>
      <c r="DA13" s="596"/>
      <c r="DB13" s="596"/>
      <c r="DC13" s="596"/>
      <c r="DD13" s="602">
        <v>188995</v>
      </c>
      <c r="DE13" s="594"/>
      <c r="DF13" s="594"/>
      <c r="DG13" s="594"/>
      <c r="DH13" s="594"/>
      <c r="DI13" s="594"/>
      <c r="DJ13" s="594"/>
      <c r="DK13" s="594"/>
      <c r="DL13" s="594"/>
      <c r="DM13" s="594"/>
      <c r="DN13" s="594"/>
      <c r="DO13" s="594"/>
      <c r="DP13" s="595"/>
      <c r="DQ13" s="602">
        <v>365653</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27082</v>
      </c>
      <c r="BH14" s="594"/>
      <c r="BI14" s="594"/>
      <c r="BJ14" s="594"/>
      <c r="BK14" s="594"/>
      <c r="BL14" s="594"/>
      <c r="BM14" s="594"/>
      <c r="BN14" s="595"/>
      <c r="BO14" s="596">
        <v>3</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364954</v>
      </c>
      <c r="CS14" s="594"/>
      <c r="CT14" s="594"/>
      <c r="CU14" s="594"/>
      <c r="CV14" s="594"/>
      <c r="CW14" s="594"/>
      <c r="CX14" s="594"/>
      <c r="CY14" s="595"/>
      <c r="CZ14" s="596">
        <v>7.9</v>
      </c>
      <c r="DA14" s="596"/>
      <c r="DB14" s="596"/>
      <c r="DC14" s="596"/>
      <c r="DD14" s="602">
        <v>145492</v>
      </c>
      <c r="DE14" s="594"/>
      <c r="DF14" s="594"/>
      <c r="DG14" s="594"/>
      <c r="DH14" s="594"/>
      <c r="DI14" s="594"/>
      <c r="DJ14" s="594"/>
      <c r="DK14" s="594"/>
      <c r="DL14" s="594"/>
      <c r="DM14" s="594"/>
      <c r="DN14" s="594"/>
      <c r="DO14" s="594"/>
      <c r="DP14" s="595"/>
      <c r="DQ14" s="602">
        <v>172493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3813</v>
      </c>
      <c r="S15" s="594"/>
      <c r="T15" s="594"/>
      <c r="U15" s="594"/>
      <c r="V15" s="594"/>
      <c r="W15" s="594"/>
      <c r="X15" s="594"/>
      <c r="Y15" s="595"/>
      <c r="Z15" s="596">
        <v>0.1</v>
      </c>
      <c r="AA15" s="596"/>
      <c r="AB15" s="596"/>
      <c r="AC15" s="596"/>
      <c r="AD15" s="597">
        <v>3813</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54975</v>
      </c>
      <c r="BH15" s="594"/>
      <c r="BI15" s="594"/>
      <c r="BJ15" s="594"/>
      <c r="BK15" s="594"/>
      <c r="BL15" s="594"/>
      <c r="BM15" s="594"/>
      <c r="BN15" s="595"/>
      <c r="BO15" s="596">
        <v>6</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423231</v>
      </c>
      <c r="CS15" s="594"/>
      <c r="CT15" s="594"/>
      <c r="CU15" s="594"/>
      <c r="CV15" s="594"/>
      <c r="CW15" s="594"/>
      <c r="CX15" s="594"/>
      <c r="CY15" s="595"/>
      <c r="CZ15" s="596">
        <v>9.1999999999999993</v>
      </c>
      <c r="DA15" s="596"/>
      <c r="DB15" s="596"/>
      <c r="DC15" s="596"/>
      <c r="DD15" s="602">
        <v>70255</v>
      </c>
      <c r="DE15" s="594"/>
      <c r="DF15" s="594"/>
      <c r="DG15" s="594"/>
      <c r="DH15" s="594"/>
      <c r="DI15" s="594"/>
      <c r="DJ15" s="594"/>
      <c r="DK15" s="594"/>
      <c r="DL15" s="594"/>
      <c r="DM15" s="594"/>
      <c r="DN15" s="594"/>
      <c r="DO15" s="594"/>
      <c r="DP15" s="595"/>
      <c r="DQ15" s="602">
        <v>346177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1944056</v>
      </c>
      <c r="S16" s="594"/>
      <c r="T16" s="594"/>
      <c r="U16" s="594"/>
      <c r="V16" s="594"/>
      <c r="W16" s="594"/>
      <c r="X16" s="594"/>
      <c r="Y16" s="595"/>
      <c r="Z16" s="596">
        <v>40.799999999999997</v>
      </c>
      <c r="AA16" s="596"/>
      <c r="AB16" s="596"/>
      <c r="AC16" s="596"/>
      <c r="AD16" s="597">
        <v>1809670</v>
      </c>
      <c r="AE16" s="597"/>
      <c r="AF16" s="597"/>
      <c r="AG16" s="597"/>
      <c r="AH16" s="597"/>
      <c r="AI16" s="597"/>
      <c r="AJ16" s="597"/>
      <c r="AK16" s="597"/>
      <c r="AL16" s="598">
        <v>61.6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16</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v>16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1809670</v>
      </c>
      <c r="S17" s="594"/>
      <c r="T17" s="594"/>
      <c r="U17" s="594"/>
      <c r="V17" s="594"/>
      <c r="W17" s="594"/>
      <c r="X17" s="594"/>
      <c r="Y17" s="595"/>
      <c r="Z17" s="596">
        <v>38</v>
      </c>
      <c r="AA17" s="596"/>
      <c r="AB17" s="596"/>
      <c r="AC17" s="596"/>
      <c r="AD17" s="597">
        <v>1809670</v>
      </c>
      <c r="AE17" s="597"/>
      <c r="AF17" s="597"/>
      <c r="AG17" s="597"/>
      <c r="AH17" s="597"/>
      <c r="AI17" s="597"/>
      <c r="AJ17" s="597"/>
      <c r="AK17" s="597"/>
      <c r="AL17" s="598">
        <v>61.6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486854</v>
      </c>
      <c r="CS17" s="594"/>
      <c r="CT17" s="594"/>
      <c r="CU17" s="594"/>
      <c r="CV17" s="594"/>
      <c r="CW17" s="594"/>
      <c r="CX17" s="594"/>
      <c r="CY17" s="595"/>
      <c r="CZ17" s="596">
        <v>10.6</v>
      </c>
      <c r="DA17" s="596"/>
      <c r="DB17" s="596"/>
      <c r="DC17" s="596"/>
      <c r="DD17" s="602" t="s">
        <v>112</v>
      </c>
      <c r="DE17" s="594"/>
      <c r="DF17" s="594"/>
      <c r="DG17" s="594"/>
      <c r="DH17" s="594"/>
      <c r="DI17" s="594"/>
      <c r="DJ17" s="594"/>
      <c r="DK17" s="594"/>
      <c r="DL17" s="594"/>
      <c r="DM17" s="594"/>
      <c r="DN17" s="594"/>
      <c r="DO17" s="594"/>
      <c r="DP17" s="595"/>
      <c r="DQ17" s="602">
        <v>479352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134386</v>
      </c>
      <c r="S18" s="594"/>
      <c r="T18" s="594"/>
      <c r="U18" s="594"/>
      <c r="V18" s="594"/>
      <c r="W18" s="594"/>
      <c r="X18" s="594"/>
      <c r="Y18" s="595"/>
      <c r="Z18" s="596">
        <v>2.8</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3056266</v>
      </c>
      <c r="S20" s="594"/>
      <c r="T20" s="594"/>
      <c r="U20" s="594"/>
      <c r="V20" s="594"/>
      <c r="W20" s="594"/>
      <c r="X20" s="594"/>
      <c r="Y20" s="595"/>
      <c r="Z20" s="596">
        <v>64.099999999999994</v>
      </c>
      <c r="AA20" s="596"/>
      <c r="AB20" s="596"/>
      <c r="AC20" s="596"/>
      <c r="AD20" s="597">
        <v>2921880</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4594667</v>
      </c>
      <c r="CS20" s="594"/>
      <c r="CT20" s="594"/>
      <c r="CU20" s="594"/>
      <c r="CV20" s="594"/>
      <c r="CW20" s="594"/>
      <c r="CX20" s="594"/>
      <c r="CY20" s="595"/>
      <c r="CZ20" s="596">
        <v>100</v>
      </c>
      <c r="DA20" s="596"/>
      <c r="DB20" s="596"/>
      <c r="DC20" s="596"/>
      <c r="DD20" s="602">
        <v>768295</v>
      </c>
      <c r="DE20" s="594"/>
      <c r="DF20" s="594"/>
      <c r="DG20" s="594"/>
      <c r="DH20" s="594"/>
      <c r="DI20" s="594"/>
      <c r="DJ20" s="594"/>
      <c r="DK20" s="594"/>
      <c r="DL20" s="594"/>
      <c r="DM20" s="594"/>
      <c r="DN20" s="594"/>
      <c r="DO20" s="594"/>
      <c r="DP20" s="595"/>
      <c r="DQ20" s="602">
        <v>3313380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1160</v>
      </c>
      <c r="S21" s="594"/>
      <c r="T21" s="594"/>
      <c r="U21" s="594"/>
      <c r="V21" s="594"/>
      <c r="W21" s="594"/>
      <c r="X21" s="594"/>
      <c r="Y21" s="595"/>
      <c r="Z21" s="596">
        <v>0</v>
      </c>
      <c r="AA21" s="596"/>
      <c r="AB21" s="596"/>
      <c r="AC21" s="596"/>
      <c r="AD21" s="597">
        <v>1160</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16284</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118985</v>
      </c>
      <c r="S23" s="594"/>
      <c r="T23" s="594"/>
      <c r="U23" s="594"/>
      <c r="V23" s="594"/>
      <c r="W23" s="594"/>
      <c r="X23" s="594"/>
      <c r="Y23" s="595"/>
      <c r="Z23" s="596">
        <v>2.5</v>
      </c>
      <c r="AA23" s="596"/>
      <c r="AB23" s="596"/>
      <c r="AC23" s="596"/>
      <c r="AD23" s="597">
        <v>3509</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16992</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1615914</v>
      </c>
      <c r="CS24" s="583"/>
      <c r="CT24" s="583"/>
      <c r="CU24" s="583"/>
      <c r="CV24" s="583"/>
      <c r="CW24" s="583"/>
      <c r="CX24" s="583"/>
      <c r="CY24" s="584"/>
      <c r="CZ24" s="620">
        <v>35.200000000000003</v>
      </c>
      <c r="DA24" s="621"/>
      <c r="DB24" s="621"/>
      <c r="DC24" s="622"/>
      <c r="DD24" s="619">
        <v>1207789</v>
      </c>
      <c r="DE24" s="583"/>
      <c r="DF24" s="583"/>
      <c r="DG24" s="583"/>
      <c r="DH24" s="583"/>
      <c r="DI24" s="583"/>
      <c r="DJ24" s="583"/>
      <c r="DK24" s="584"/>
      <c r="DL24" s="619">
        <v>1190657</v>
      </c>
      <c r="DM24" s="583"/>
      <c r="DN24" s="583"/>
      <c r="DO24" s="583"/>
      <c r="DP24" s="583"/>
      <c r="DQ24" s="583"/>
      <c r="DR24" s="583"/>
      <c r="DS24" s="583"/>
      <c r="DT24" s="583"/>
      <c r="DU24" s="583"/>
      <c r="DV24" s="584"/>
      <c r="DW24" s="587">
        <v>37.9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419499</v>
      </c>
      <c r="S25" s="594"/>
      <c r="T25" s="594"/>
      <c r="U25" s="594"/>
      <c r="V25" s="594"/>
      <c r="W25" s="594"/>
      <c r="X25" s="594"/>
      <c r="Y25" s="595"/>
      <c r="Z25" s="596">
        <v>8.8000000000000007</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708510</v>
      </c>
      <c r="CS25" s="625"/>
      <c r="CT25" s="625"/>
      <c r="CU25" s="625"/>
      <c r="CV25" s="625"/>
      <c r="CW25" s="625"/>
      <c r="CX25" s="625"/>
      <c r="CY25" s="626"/>
      <c r="CZ25" s="627">
        <v>15.4</v>
      </c>
      <c r="DA25" s="628"/>
      <c r="DB25" s="628"/>
      <c r="DC25" s="629"/>
      <c r="DD25" s="602">
        <v>591570</v>
      </c>
      <c r="DE25" s="625"/>
      <c r="DF25" s="625"/>
      <c r="DG25" s="625"/>
      <c r="DH25" s="625"/>
      <c r="DI25" s="625"/>
      <c r="DJ25" s="625"/>
      <c r="DK25" s="626"/>
      <c r="DL25" s="602">
        <v>589441</v>
      </c>
      <c r="DM25" s="625"/>
      <c r="DN25" s="625"/>
      <c r="DO25" s="625"/>
      <c r="DP25" s="625"/>
      <c r="DQ25" s="625"/>
      <c r="DR25" s="625"/>
      <c r="DS25" s="625"/>
      <c r="DT25" s="625"/>
      <c r="DU25" s="625"/>
      <c r="DV25" s="626"/>
      <c r="DW25" s="598">
        <v>18.8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415570</v>
      </c>
      <c r="CS26" s="594"/>
      <c r="CT26" s="594"/>
      <c r="CU26" s="594"/>
      <c r="CV26" s="594"/>
      <c r="CW26" s="594"/>
      <c r="CX26" s="594"/>
      <c r="CY26" s="595"/>
      <c r="CZ26" s="627">
        <v>9</v>
      </c>
      <c r="DA26" s="628"/>
      <c r="DB26" s="628"/>
      <c r="DC26" s="629"/>
      <c r="DD26" s="602">
        <v>307051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273566</v>
      </c>
      <c r="S27" s="594"/>
      <c r="T27" s="594"/>
      <c r="U27" s="594"/>
      <c r="V27" s="594"/>
      <c r="W27" s="594"/>
      <c r="X27" s="594"/>
      <c r="Y27" s="595"/>
      <c r="Z27" s="596">
        <v>5.7</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915343</v>
      </c>
      <c r="BH27" s="594"/>
      <c r="BI27" s="594"/>
      <c r="BJ27" s="594"/>
      <c r="BK27" s="594"/>
      <c r="BL27" s="594"/>
      <c r="BM27" s="594"/>
      <c r="BN27" s="595"/>
      <c r="BO27" s="596">
        <v>100</v>
      </c>
      <c r="BP27" s="596"/>
      <c r="BQ27" s="596"/>
      <c r="BR27" s="596"/>
      <c r="BS27" s="602">
        <v>2696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420550</v>
      </c>
      <c r="CS27" s="625"/>
      <c r="CT27" s="625"/>
      <c r="CU27" s="625"/>
      <c r="CV27" s="625"/>
      <c r="CW27" s="625"/>
      <c r="CX27" s="625"/>
      <c r="CY27" s="626"/>
      <c r="CZ27" s="627">
        <v>9.1999999999999993</v>
      </c>
      <c r="DA27" s="628"/>
      <c r="DB27" s="628"/>
      <c r="DC27" s="629"/>
      <c r="DD27" s="602">
        <v>136867</v>
      </c>
      <c r="DE27" s="625"/>
      <c r="DF27" s="625"/>
      <c r="DG27" s="625"/>
      <c r="DH27" s="625"/>
      <c r="DI27" s="625"/>
      <c r="DJ27" s="625"/>
      <c r="DK27" s="626"/>
      <c r="DL27" s="602">
        <v>136864</v>
      </c>
      <c r="DM27" s="625"/>
      <c r="DN27" s="625"/>
      <c r="DO27" s="625"/>
      <c r="DP27" s="625"/>
      <c r="DQ27" s="625"/>
      <c r="DR27" s="625"/>
      <c r="DS27" s="625"/>
      <c r="DT27" s="625"/>
      <c r="DU27" s="625"/>
      <c r="DV27" s="626"/>
      <c r="DW27" s="598">
        <v>4.4000000000000004</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11180</v>
      </c>
      <c r="S28" s="594"/>
      <c r="T28" s="594"/>
      <c r="U28" s="594"/>
      <c r="V28" s="594"/>
      <c r="W28" s="594"/>
      <c r="X28" s="594"/>
      <c r="Y28" s="595"/>
      <c r="Z28" s="596">
        <v>0.2</v>
      </c>
      <c r="AA28" s="596"/>
      <c r="AB28" s="596"/>
      <c r="AC28" s="596"/>
      <c r="AD28" s="597">
        <v>5379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486854</v>
      </c>
      <c r="CS28" s="594"/>
      <c r="CT28" s="594"/>
      <c r="CU28" s="594"/>
      <c r="CV28" s="594"/>
      <c r="CW28" s="594"/>
      <c r="CX28" s="594"/>
      <c r="CY28" s="595"/>
      <c r="CZ28" s="627">
        <v>10.6</v>
      </c>
      <c r="DA28" s="628"/>
      <c r="DB28" s="628"/>
      <c r="DC28" s="629"/>
      <c r="DD28" s="602">
        <v>479352</v>
      </c>
      <c r="DE28" s="594"/>
      <c r="DF28" s="594"/>
      <c r="DG28" s="594"/>
      <c r="DH28" s="594"/>
      <c r="DI28" s="594"/>
      <c r="DJ28" s="594"/>
      <c r="DK28" s="595"/>
      <c r="DL28" s="602">
        <v>464352</v>
      </c>
      <c r="DM28" s="594"/>
      <c r="DN28" s="594"/>
      <c r="DO28" s="594"/>
      <c r="DP28" s="594"/>
      <c r="DQ28" s="594"/>
      <c r="DR28" s="594"/>
      <c r="DS28" s="594"/>
      <c r="DT28" s="594"/>
      <c r="DU28" s="594"/>
      <c r="DV28" s="595"/>
      <c r="DW28" s="598">
        <v>14.8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2560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486846</v>
      </c>
      <c r="CS29" s="625"/>
      <c r="CT29" s="625"/>
      <c r="CU29" s="625"/>
      <c r="CV29" s="625"/>
      <c r="CW29" s="625"/>
      <c r="CX29" s="625"/>
      <c r="CY29" s="626"/>
      <c r="CZ29" s="627">
        <v>10.6</v>
      </c>
      <c r="DA29" s="628"/>
      <c r="DB29" s="628"/>
      <c r="DC29" s="629"/>
      <c r="DD29" s="602">
        <v>479344</v>
      </c>
      <c r="DE29" s="625"/>
      <c r="DF29" s="625"/>
      <c r="DG29" s="625"/>
      <c r="DH29" s="625"/>
      <c r="DI29" s="625"/>
      <c r="DJ29" s="625"/>
      <c r="DK29" s="626"/>
      <c r="DL29" s="602">
        <v>464344</v>
      </c>
      <c r="DM29" s="625"/>
      <c r="DN29" s="625"/>
      <c r="DO29" s="625"/>
      <c r="DP29" s="625"/>
      <c r="DQ29" s="625"/>
      <c r="DR29" s="625"/>
      <c r="DS29" s="625"/>
      <c r="DT29" s="625"/>
      <c r="DU29" s="625"/>
      <c r="DV29" s="626"/>
      <c r="DW29" s="598">
        <v>14.8</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16933</v>
      </c>
      <c r="S30" s="594"/>
      <c r="T30" s="594"/>
      <c r="U30" s="594"/>
      <c r="V30" s="594"/>
      <c r="W30" s="594"/>
      <c r="X30" s="594"/>
      <c r="Y30" s="595"/>
      <c r="Z30" s="596">
        <v>0.4</v>
      </c>
      <c r="AA30" s="596"/>
      <c r="AB30" s="596"/>
      <c r="AC30" s="596"/>
      <c r="AD30" s="597" t="s">
        <v>112</v>
      </c>
      <c r="AE30" s="597"/>
      <c r="AF30" s="597"/>
      <c r="AG30" s="597"/>
      <c r="AH30" s="597"/>
      <c r="AI30" s="597"/>
      <c r="AJ30" s="597"/>
      <c r="AK30" s="597"/>
      <c r="AL30" s="598" t="s">
        <v>112</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98.4</v>
      </c>
      <c r="BH30" s="652"/>
      <c r="BI30" s="652"/>
      <c r="BJ30" s="652"/>
      <c r="BK30" s="652"/>
      <c r="BL30" s="652"/>
      <c r="BM30" s="588">
        <v>93.4</v>
      </c>
      <c r="BN30" s="652"/>
      <c r="BO30" s="652"/>
      <c r="BP30" s="652"/>
      <c r="BQ30" s="653"/>
      <c r="BR30" s="651">
        <v>98.3</v>
      </c>
      <c r="BS30" s="652"/>
      <c r="BT30" s="652"/>
      <c r="BU30" s="652"/>
      <c r="BV30" s="652"/>
      <c r="BW30" s="652"/>
      <c r="BX30" s="588">
        <v>93.4</v>
      </c>
      <c r="BY30" s="652"/>
      <c r="BZ30" s="652"/>
      <c r="CA30" s="652"/>
      <c r="CB30" s="653"/>
      <c r="CD30" s="656"/>
      <c r="CE30" s="657"/>
      <c r="CF30" s="607" t="s">
        <v>290</v>
      </c>
      <c r="CG30" s="608"/>
      <c r="CH30" s="608"/>
      <c r="CI30" s="608"/>
      <c r="CJ30" s="608"/>
      <c r="CK30" s="608"/>
      <c r="CL30" s="608"/>
      <c r="CM30" s="608"/>
      <c r="CN30" s="608"/>
      <c r="CO30" s="608"/>
      <c r="CP30" s="608"/>
      <c r="CQ30" s="609"/>
      <c r="CR30" s="593">
        <v>450944</v>
      </c>
      <c r="CS30" s="594"/>
      <c r="CT30" s="594"/>
      <c r="CU30" s="594"/>
      <c r="CV30" s="594"/>
      <c r="CW30" s="594"/>
      <c r="CX30" s="594"/>
      <c r="CY30" s="595"/>
      <c r="CZ30" s="627">
        <v>9.8000000000000007</v>
      </c>
      <c r="DA30" s="628"/>
      <c r="DB30" s="628"/>
      <c r="DC30" s="629"/>
      <c r="DD30" s="602">
        <v>443442</v>
      </c>
      <c r="DE30" s="594"/>
      <c r="DF30" s="594"/>
      <c r="DG30" s="594"/>
      <c r="DH30" s="594"/>
      <c r="DI30" s="594"/>
      <c r="DJ30" s="594"/>
      <c r="DK30" s="595"/>
      <c r="DL30" s="602">
        <v>428442</v>
      </c>
      <c r="DM30" s="594"/>
      <c r="DN30" s="594"/>
      <c r="DO30" s="594"/>
      <c r="DP30" s="594"/>
      <c r="DQ30" s="594"/>
      <c r="DR30" s="594"/>
      <c r="DS30" s="594"/>
      <c r="DT30" s="594"/>
      <c r="DU30" s="594"/>
      <c r="DV30" s="595"/>
      <c r="DW30" s="598">
        <v>13.6</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44217</v>
      </c>
      <c r="S31" s="594"/>
      <c r="T31" s="594"/>
      <c r="U31" s="594"/>
      <c r="V31" s="594"/>
      <c r="W31" s="594"/>
      <c r="X31" s="594"/>
      <c r="Y31" s="595"/>
      <c r="Z31" s="596">
        <v>0.9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94</v>
      </c>
      <c r="BN31" s="649"/>
      <c r="BO31" s="649"/>
      <c r="BP31" s="649"/>
      <c r="BQ31" s="650"/>
      <c r="BR31" s="648">
        <v>98.5</v>
      </c>
      <c r="BS31" s="625"/>
      <c r="BT31" s="625"/>
      <c r="BU31" s="625"/>
      <c r="BV31" s="625"/>
      <c r="BW31" s="625"/>
      <c r="BX31" s="599">
        <v>93.9</v>
      </c>
      <c r="BY31" s="649"/>
      <c r="BZ31" s="649"/>
      <c r="CA31" s="649"/>
      <c r="CB31" s="650"/>
      <c r="CD31" s="656"/>
      <c r="CE31" s="657"/>
      <c r="CF31" s="607" t="s">
        <v>294</v>
      </c>
      <c r="CG31" s="608"/>
      <c r="CH31" s="608"/>
      <c r="CI31" s="608"/>
      <c r="CJ31" s="608"/>
      <c r="CK31" s="608"/>
      <c r="CL31" s="608"/>
      <c r="CM31" s="608"/>
      <c r="CN31" s="608"/>
      <c r="CO31" s="608"/>
      <c r="CP31" s="608"/>
      <c r="CQ31" s="609"/>
      <c r="CR31" s="593">
        <v>35902</v>
      </c>
      <c r="CS31" s="625"/>
      <c r="CT31" s="625"/>
      <c r="CU31" s="625"/>
      <c r="CV31" s="625"/>
      <c r="CW31" s="625"/>
      <c r="CX31" s="625"/>
      <c r="CY31" s="626"/>
      <c r="CZ31" s="627">
        <v>0.8</v>
      </c>
      <c r="DA31" s="628"/>
      <c r="DB31" s="628"/>
      <c r="DC31" s="629"/>
      <c r="DD31" s="602">
        <v>35902</v>
      </c>
      <c r="DE31" s="625"/>
      <c r="DF31" s="625"/>
      <c r="DG31" s="625"/>
      <c r="DH31" s="625"/>
      <c r="DI31" s="625"/>
      <c r="DJ31" s="625"/>
      <c r="DK31" s="626"/>
      <c r="DL31" s="602">
        <v>35902</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117432</v>
      </c>
      <c r="S32" s="594"/>
      <c r="T32" s="594"/>
      <c r="U32" s="594"/>
      <c r="V32" s="594"/>
      <c r="W32" s="594"/>
      <c r="X32" s="594"/>
      <c r="Y32" s="595"/>
      <c r="Z32" s="596">
        <v>2.5</v>
      </c>
      <c r="AA32" s="596"/>
      <c r="AB32" s="596"/>
      <c r="AC32" s="596"/>
      <c r="AD32" s="597">
        <v>3654</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97.9</v>
      </c>
      <c r="BH32" s="661"/>
      <c r="BI32" s="661"/>
      <c r="BJ32" s="661"/>
      <c r="BK32" s="661"/>
      <c r="BL32" s="661"/>
      <c r="BM32" s="662">
        <v>91.7</v>
      </c>
      <c r="BN32" s="661"/>
      <c r="BO32" s="661"/>
      <c r="BP32" s="661"/>
      <c r="BQ32" s="663"/>
      <c r="BR32" s="660">
        <v>97.8</v>
      </c>
      <c r="BS32" s="661"/>
      <c r="BT32" s="661"/>
      <c r="BU32" s="661"/>
      <c r="BV32" s="661"/>
      <c r="BW32" s="661"/>
      <c r="BX32" s="662">
        <v>91.8</v>
      </c>
      <c r="BY32" s="661"/>
      <c r="BZ32" s="661"/>
      <c r="CA32" s="661"/>
      <c r="CB32" s="663"/>
      <c r="CD32" s="658"/>
      <c r="CE32" s="659"/>
      <c r="CF32" s="607" t="s">
        <v>297</v>
      </c>
      <c r="CG32" s="608"/>
      <c r="CH32" s="608"/>
      <c r="CI32" s="608"/>
      <c r="CJ32" s="608"/>
      <c r="CK32" s="608"/>
      <c r="CL32" s="608"/>
      <c r="CM32" s="608"/>
      <c r="CN32" s="608"/>
      <c r="CO32" s="608"/>
      <c r="CP32" s="608"/>
      <c r="CQ32" s="609"/>
      <c r="CR32" s="593">
        <v>8</v>
      </c>
      <c r="CS32" s="594"/>
      <c r="CT32" s="594"/>
      <c r="CU32" s="594"/>
      <c r="CV32" s="594"/>
      <c r="CW32" s="594"/>
      <c r="CX32" s="594"/>
      <c r="CY32" s="595"/>
      <c r="CZ32" s="627">
        <v>0</v>
      </c>
      <c r="DA32" s="628"/>
      <c r="DB32" s="628"/>
      <c r="DC32" s="629"/>
      <c r="DD32" s="602">
        <v>8</v>
      </c>
      <c r="DE32" s="594"/>
      <c r="DF32" s="594"/>
      <c r="DG32" s="594"/>
      <c r="DH32" s="594"/>
      <c r="DI32" s="594"/>
      <c r="DJ32" s="594"/>
      <c r="DK32" s="595"/>
      <c r="DL32" s="602">
        <v>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670600</v>
      </c>
      <c r="S33" s="594"/>
      <c r="T33" s="594"/>
      <c r="U33" s="594"/>
      <c r="V33" s="594"/>
      <c r="W33" s="594"/>
      <c r="X33" s="594"/>
      <c r="Y33" s="595"/>
      <c r="Z33" s="596">
        <v>14.1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2210442</v>
      </c>
      <c r="CS33" s="625"/>
      <c r="CT33" s="625"/>
      <c r="CU33" s="625"/>
      <c r="CV33" s="625"/>
      <c r="CW33" s="625"/>
      <c r="CX33" s="625"/>
      <c r="CY33" s="626"/>
      <c r="CZ33" s="627">
        <v>48.1</v>
      </c>
      <c r="DA33" s="628"/>
      <c r="DB33" s="628"/>
      <c r="DC33" s="629"/>
      <c r="DD33" s="602">
        <v>1811609</v>
      </c>
      <c r="DE33" s="625"/>
      <c r="DF33" s="625"/>
      <c r="DG33" s="625"/>
      <c r="DH33" s="625"/>
      <c r="DI33" s="625"/>
      <c r="DJ33" s="625"/>
      <c r="DK33" s="626"/>
      <c r="DL33" s="602">
        <v>1407753</v>
      </c>
      <c r="DM33" s="625"/>
      <c r="DN33" s="625"/>
      <c r="DO33" s="625"/>
      <c r="DP33" s="625"/>
      <c r="DQ33" s="625"/>
      <c r="DR33" s="625"/>
      <c r="DS33" s="625"/>
      <c r="DT33" s="625"/>
      <c r="DU33" s="625"/>
      <c r="DV33" s="626"/>
      <c r="DW33" s="598">
        <v>44.8</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883888</v>
      </c>
      <c r="CS34" s="594"/>
      <c r="CT34" s="594"/>
      <c r="CU34" s="594"/>
      <c r="CV34" s="594"/>
      <c r="CW34" s="594"/>
      <c r="CX34" s="594"/>
      <c r="CY34" s="595"/>
      <c r="CZ34" s="627">
        <v>19.2</v>
      </c>
      <c r="DA34" s="628"/>
      <c r="DB34" s="628"/>
      <c r="DC34" s="629"/>
      <c r="DD34" s="602">
        <v>635996</v>
      </c>
      <c r="DE34" s="594"/>
      <c r="DF34" s="594"/>
      <c r="DG34" s="594"/>
      <c r="DH34" s="594"/>
      <c r="DI34" s="594"/>
      <c r="DJ34" s="594"/>
      <c r="DK34" s="595"/>
      <c r="DL34" s="602">
        <v>412882</v>
      </c>
      <c r="DM34" s="594"/>
      <c r="DN34" s="594"/>
      <c r="DO34" s="594"/>
      <c r="DP34" s="594"/>
      <c r="DQ34" s="594"/>
      <c r="DR34" s="594"/>
      <c r="DS34" s="594"/>
      <c r="DT34" s="594"/>
      <c r="DU34" s="594"/>
      <c r="DV34" s="595"/>
      <c r="DW34" s="598">
        <v>13.1</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206100</v>
      </c>
      <c r="S35" s="594"/>
      <c r="T35" s="594"/>
      <c r="U35" s="594"/>
      <c r="V35" s="594"/>
      <c r="W35" s="594"/>
      <c r="X35" s="594"/>
      <c r="Y35" s="595"/>
      <c r="Z35" s="596">
        <v>4.3</v>
      </c>
      <c r="AA35" s="596"/>
      <c r="AB35" s="596"/>
      <c r="AC35" s="596"/>
      <c r="AD35" s="597" t="s">
        <v>112</v>
      </c>
      <c r="AE35" s="597"/>
      <c r="AF35" s="597"/>
      <c r="AG35" s="597"/>
      <c r="AH35" s="597"/>
      <c r="AI35" s="597"/>
      <c r="AJ35" s="597"/>
      <c r="AK35" s="597"/>
      <c r="AL35" s="598" t="s">
        <v>112</v>
      </c>
      <c r="AM35" s="599"/>
      <c r="AN35" s="599"/>
      <c r="AO35" s="600"/>
      <c r="AP35" s="186"/>
      <c r="AQ35" s="604" t="s">
        <v>305</v>
      </c>
      <c r="AR35" s="605"/>
      <c r="AS35" s="605"/>
      <c r="AT35" s="605"/>
      <c r="AU35" s="605"/>
      <c r="AV35" s="605"/>
      <c r="AW35" s="605"/>
      <c r="AX35" s="605"/>
      <c r="AY35" s="606"/>
      <c r="AZ35" s="582">
        <v>576535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60613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47803</v>
      </c>
      <c r="CS35" s="625"/>
      <c r="CT35" s="625"/>
      <c r="CU35" s="625"/>
      <c r="CV35" s="625"/>
      <c r="CW35" s="625"/>
      <c r="CX35" s="625"/>
      <c r="CY35" s="626"/>
      <c r="CZ35" s="627">
        <v>1</v>
      </c>
      <c r="DA35" s="628"/>
      <c r="DB35" s="628"/>
      <c r="DC35" s="629"/>
      <c r="DD35" s="602">
        <v>47003</v>
      </c>
      <c r="DE35" s="625"/>
      <c r="DF35" s="625"/>
      <c r="DG35" s="625"/>
      <c r="DH35" s="625"/>
      <c r="DI35" s="625"/>
      <c r="DJ35" s="625"/>
      <c r="DK35" s="626"/>
      <c r="DL35" s="602">
        <v>46781</v>
      </c>
      <c r="DM35" s="625"/>
      <c r="DN35" s="625"/>
      <c r="DO35" s="625"/>
      <c r="DP35" s="625"/>
      <c r="DQ35" s="625"/>
      <c r="DR35" s="625"/>
      <c r="DS35" s="625"/>
      <c r="DT35" s="625"/>
      <c r="DU35" s="625"/>
      <c r="DV35" s="626"/>
      <c r="DW35" s="598">
        <v>1.5</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4765674</v>
      </c>
      <c r="S36" s="666"/>
      <c r="T36" s="666"/>
      <c r="U36" s="666"/>
      <c r="V36" s="666"/>
      <c r="W36" s="666"/>
      <c r="X36" s="666"/>
      <c r="Y36" s="667"/>
      <c r="Z36" s="668">
        <v>100</v>
      </c>
      <c r="AA36" s="668"/>
      <c r="AB36" s="668"/>
      <c r="AC36" s="668"/>
      <c r="AD36" s="669">
        <v>2935582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192546</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46229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606294</v>
      </c>
      <c r="CS36" s="594"/>
      <c r="CT36" s="594"/>
      <c r="CU36" s="594"/>
      <c r="CV36" s="594"/>
      <c r="CW36" s="594"/>
      <c r="CX36" s="594"/>
      <c r="CY36" s="595"/>
      <c r="CZ36" s="627">
        <v>13.2</v>
      </c>
      <c r="DA36" s="628"/>
      <c r="DB36" s="628"/>
      <c r="DC36" s="629"/>
      <c r="DD36" s="602">
        <v>532447</v>
      </c>
      <c r="DE36" s="594"/>
      <c r="DF36" s="594"/>
      <c r="DG36" s="594"/>
      <c r="DH36" s="594"/>
      <c r="DI36" s="594"/>
      <c r="DJ36" s="594"/>
      <c r="DK36" s="595"/>
      <c r="DL36" s="602">
        <v>426645</v>
      </c>
      <c r="DM36" s="594"/>
      <c r="DN36" s="594"/>
      <c r="DO36" s="594"/>
      <c r="DP36" s="594"/>
      <c r="DQ36" s="594"/>
      <c r="DR36" s="594"/>
      <c r="DS36" s="594"/>
      <c r="DT36" s="594"/>
      <c r="DU36" s="594"/>
      <c r="DV36" s="595"/>
      <c r="DW36" s="598">
        <v>13.6</v>
      </c>
      <c r="DX36" s="623"/>
      <c r="DY36" s="623"/>
      <c r="DZ36" s="623"/>
      <c r="EA36" s="623"/>
      <c r="EB36" s="623"/>
      <c r="EC36" s="624"/>
    </row>
    <row r="37" spans="2:133" ht="11.25" customHeight="1">
      <c r="AQ37" s="672" t="s">
        <v>312</v>
      </c>
      <c r="AR37" s="673"/>
      <c r="AS37" s="673"/>
      <c r="AT37" s="673"/>
      <c r="AU37" s="673"/>
      <c r="AV37" s="673"/>
      <c r="AW37" s="673"/>
      <c r="AX37" s="673"/>
      <c r="AY37" s="674"/>
      <c r="AZ37" s="593">
        <v>7466</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1596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332358</v>
      </c>
      <c r="CS37" s="625"/>
      <c r="CT37" s="625"/>
      <c r="CU37" s="625"/>
      <c r="CV37" s="625"/>
      <c r="CW37" s="625"/>
      <c r="CX37" s="625"/>
      <c r="CY37" s="626"/>
      <c r="CZ37" s="627">
        <v>7.2</v>
      </c>
      <c r="DA37" s="628"/>
      <c r="DB37" s="628"/>
      <c r="DC37" s="629"/>
      <c r="DD37" s="602">
        <v>332358</v>
      </c>
      <c r="DE37" s="625"/>
      <c r="DF37" s="625"/>
      <c r="DG37" s="625"/>
      <c r="DH37" s="625"/>
      <c r="DI37" s="625"/>
      <c r="DJ37" s="625"/>
      <c r="DK37" s="626"/>
      <c r="DL37" s="602">
        <v>322662</v>
      </c>
      <c r="DM37" s="625"/>
      <c r="DN37" s="625"/>
      <c r="DO37" s="625"/>
      <c r="DP37" s="625"/>
      <c r="DQ37" s="625"/>
      <c r="DR37" s="625"/>
      <c r="DS37" s="625"/>
      <c r="DT37" s="625"/>
      <c r="DU37" s="625"/>
      <c r="DV37" s="626"/>
      <c r="DW37" s="598">
        <v>10.3</v>
      </c>
      <c r="DX37" s="623"/>
      <c r="DY37" s="623"/>
      <c r="DZ37" s="623"/>
      <c r="EA37" s="623"/>
      <c r="EB37" s="623"/>
      <c r="EC37" s="624"/>
    </row>
    <row r="38" spans="2:133" ht="11.25" customHeight="1">
      <c r="AQ38" s="672" t="s">
        <v>315</v>
      </c>
      <c r="AR38" s="673"/>
      <c r="AS38" s="673"/>
      <c r="AT38" s="673"/>
      <c r="AU38" s="673"/>
      <c r="AV38" s="673"/>
      <c r="AW38" s="673"/>
      <c r="AX38" s="673"/>
      <c r="AY38" s="674"/>
      <c r="AZ38" s="593">
        <v>1006</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2698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575529</v>
      </c>
      <c r="CS38" s="594"/>
      <c r="CT38" s="594"/>
      <c r="CU38" s="594"/>
      <c r="CV38" s="594"/>
      <c r="CW38" s="594"/>
      <c r="CX38" s="594"/>
      <c r="CY38" s="595"/>
      <c r="CZ38" s="627">
        <v>12.5</v>
      </c>
      <c r="DA38" s="628"/>
      <c r="DB38" s="628"/>
      <c r="DC38" s="629"/>
      <c r="DD38" s="602">
        <v>521445</v>
      </c>
      <c r="DE38" s="594"/>
      <c r="DF38" s="594"/>
      <c r="DG38" s="594"/>
      <c r="DH38" s="594"/>
      <c r="DI38" s="594"/>
      <c r="DJ38" s="594"/>
      <c r="DK38" s="595"/>
      <c r="DL38" s="602">
        <v>521445</v>
      </c>
      <c r="DM38" s="594"/>
      <c r="DN38" s="594"/>
      <c r="DO38" s="594"/>
      <c r="DP38" s="594"/>
      <c r="DQ38" s="594"/>
      <c r="DR38" s="594"/>
      <c r="DS38" s="594"/>
      <c r="DT38" s="594"/>
      <c r="DU38" s="594"/>
      <c r="DV38" s="595"/>
      <c r="DW38" s="598">
        <v>16.600000000000001</v>
      </c>
      <c r="DX38" s="623"/>
      <c r="DY38" s="623"/>
      <c r="DZ38" s="623"/>
      <c r="EA38" s="623"/>
      <c r="EB38" s="623"/>
      <c r="EC38" s="624"/>
    </row>
    <row r="39" spans="2:133" ht="11.25" customHeight="1">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76928</v>
      </c>
      <c r="CS39" s="625"/>
      <c r="CT39" s="625"/>
      <c r="CU39" s="625"/>
      <c r="CV39" s="625"/>
      <c r="CW39" s="625"/>
      <c r="CX39" s="625"/>
      <c r="CY39" s="626"/>
      <c r="CZ39" s="627">
        <v>1.7</v>
      </c>
      <c r="DA39" s="628"/>
      <c r="DB39" s="628"/>
      <c r="DC39" s="629"/>
      <c r="DD39" s="602">
        <v>74718</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69751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20000</v>
      </c>
      <c r="CS40" s="594"/>
      <c r="CT40" s="594"/>
      <c r="CU40" s="594"/>
      <c r="CV40" s="594"/>
      <c r="CW40" s="594"/>
      <c r="CX40" s="594"/>
      <c r="CY40" s="595"/>
      <c r="CZ40" s="627">
        <v>0.4</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305766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286</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768311</v>
      </c>
      <c r="CS42" s="594"/>
      <c r="CT42" s="594"/>
      <c r="CU42" s="594"/>
      <c r="CV42" s="594"/>
      <c r="CW42" s="594"/>
      <c r="CX42" s="594"/>
      <c r="CY42" s="595"/>
      <c r="CZ42" s="627">
        <v>16.7</v>
      </c>
      <c r="DA42" s="676"/>
      <c r="DB42" s="676"/>
      <c r="DC42" s="677"/>
      <c r="DD42" s="602">
        <v>293982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39532</v>
      </c>
      <c r="CS43" s="625"/>
      <c r="CT43" s="625"/>
      <c r="CU43" s="625"/>
      <c r="CV43" s="625"/>
      <c r="CW43" s="625"/>
      <c r="CX43" s="625"/>
      <c r="CY43" s="626"/>
      <c r="CZ43" s="627">
        <v>0.9</v>
      </c>
      <c r="DA43" s="628"/>
      <c r="DB43" s="628"/>
      <c r="DC43" s="629"/>
      <c r="DD43" s="602">
        <v>39532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768295</v>
      </c>
      <c r="CS44" s="594"/>
      <c r="CT44" s="594"/>
      <c r="CU44" s="594"/>
      <c r="CV44" s="594"/>
      <c r="CW44" s="594"/>
      <c r="CX44" s="594"/>
      <c r="CY44" s="595"/>
      <c r="CZ44" s="627">
        <v>16.7</v>
      </c>
      <c r="DA44" s="676"/>
      <c r="DB44" s="676"/>
      <c r="DC44" s="677"/>
      <c r="DD44" s="602">
        <v>293966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222984</v>
      </c>
      <c r="CS45" s="625"/>
      <c r="CT45" s="625"/>
      <c r="CU45" s="625"/>
      <c r="CV45" s="625"/>
      <c r="CW45" s="625"/>
      <c r="CX45" s="625"/>
      <c r="CY45" s="626"/>
      <c r="CZ45" s="627">
        <v>4.9000000000000004</v>
      </c>
      <c r="DA45" s="628"/>
      <c r="DB45" s="628"/>
      <c r="DC45" s="629"/>
      <c r="DD45" s="602">
        <v>44092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543250</v>
      </c>
      <c r="CS46" s="594"/>
      <c r="CT46" s="594"/>
      <c r="CU46" s="594"/>
      <c r="CV46" s="594"/>
      <c r="CW46" s="594"/>
      <c r="CX46" s="594"/>
      <c r="CY46" s="595"/>
      <c r="CZ46" s="627">
        <v>11.8</v>
      </c>
      <c r="DA46" s="676"/>
      <c r="DB46" s="676"/>
      <c r="DC46" s="677"/>
      <c r="DD46" s="602">
        <v>248859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16</v>
      </c>
      <c r="CS47" s="625"/>
      <c r="CT47" s="625"/>
      <c r="CU47" s="625"/>
      <c r="CV47" s="625"/>
      <c r="CW47" s="625"/>
      <c r="CX47" s="625"/>
      <c r="CY47" s="626"/>
      <c r="CZ47" s="627">
        <v>0</v>
      </c>
      <c r="DA47" s="628"/>
      <c r="DB47" s="628"/>
      <c r="DC47" s="629"/>
      <c r="DD47" s="602">
        <v>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4594667</v>
      </c>
      <c r="CS49" s="661"/>
      <c r="CT49" s="661"/>
      <c r="CU49" s="661"/>
      <c r="CV49" s="661"/>
      <c r="CW49" s="661"/>
      <c r="CX49" s="661"/>
      <c r="CY49" s="688"/>
      <c r="CZ49" s="689">
        <v>100</v>
      </c>
      <c r="DA49" s="690"/>
      <c r="DB49" s="690"/>
      <c r="DC49" s="691"/>
      <c r="DD49" s="692">
        <v>3313380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4760</v>
      </c>
      <c r="R7" s="723"/>
      <c r="S7" s="723"/>
      <c r="T7" s="723"/>
      <c r="U7" s="723"/>
      <c r="V7" s="723">
        <v>4595</v>
      </c>
      <c r="W7" s="723"/>
      <c r="X7" s="723"/>
      <c r="Y7" s="723"/>
      <c r="Z7" s="723"/>
      <c r="AA7" s="723">
        <v>165</v>
      </c>
      <c r="AB7" s="723"/>
      <c r="AC7" s="723"/>
      <c r="AD7" s="723"/>
      <c r="AE7" s="724"/>
      <c r="AF7" s="725">
        <v>48</v>
      </c>
      <c r="AG7" s="726"/>
      <c r="AH7" s="726"/>
      <c r="AI7" s="726"/>
      <c r="AJ7" s="727"/>
      <c r="AK7" s="762" t="s">
        <v>541</v>
      </c>
      <c r="AL7" s="763"/>
      <c r="AM7" s="763"/>
      <c r="AN7" s="763"/>
      <c r="AO7" s="763"/>
      <c r="AP7" s="763">
        <v>4591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t="s">
        <v>534</v>
      </c>
      <c r="CI7" s="760"/>
      <c r="CJ7" s="760"/>
      <c r="CK7" s="760"/>
      <c r="CL7" s="761"/>
      <c r="CM7" s="759">
        <v>103</v>
      </c>
      <c r="CN7" s="760"/>
      <c r="CO7" s="760"/>
      <c r="CP7" s="760"/>
      <c r="CQ7" s="761"/>
      <c r="CR7" s="759">
        <v>4</v>
      </c>
      <c r="CS7" s="760"/>
      <c r="CT7" s="760"/>
      <c r="CU7" s="760"/>
      <c r="CV7" s="761"/>
      <c r="CW7" s="759" t="s">
        <v>535</v>
      </c>
      <c r="CX7" s="760"/>
      <c r="CY7" s="760"/>
      <c r="CZ7" s="760"/>
      <c r="DA7" s="761"/>
      <c r="DB7" s="759" t="s">
        <v>536</v>
      </c>
      <c r="DC7" s="760"/>
      <c r="DD7" s="760"/>
      <c r="DE7" s="760"/>
      <c r="DF7" s="761"/>
      <c r="DG7" s="759" t="s">
        <v>537</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6</v>
      </c>
      <c r="R8" s="747"/>
      <c r="S8" s="747"/>
      <c r="T8" s="747"/>
      <c r="U8" s="747"/>
      <c r="V8" s="747" t="s">
        <v>531</v>
      </c>
      <c r="W8" s="747"/>
      <c r="X8" s="747"/>
      <c r="Y8" s="747"/>
      <c r="Z8" s="747"/>
      <c r="AA8" s="747">
        <v>6</v>
      </c>
      <c r="AB8" s="747"/>
      <c r="AC8" s="747"/>
      <c r="AD8" s="747"/>
      <c r="AE8" s="748"/>
      <c r="AF8" s="749">
        <v>6</v>
      </c>
      <c r="AG8" s="750"/>
      <c r="AH8" s="750"/>
      <c r="AI8" s="750"/>
      <c r="AJ8" s="751"/>
      <c r="AK8" s="752" t="s">
        <v>532</v>
      </c>
      <c r="AL8" s="753"/>
      <c r="AM8" s="753"/>
      <c r="AN8" s="753"/>
      <c r="AO8" s="753"/>
      <c r="AP8" s="753" t="s">
        <v>532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4766</v>
      </c>
      <c r="R23" s="782"/>
      <c r="S23" s="782"/>
      <c r="T23" s="782"/>
      <c r="U23" s="782"/>
      <c r="V23" s="782">
        <v>4595</v>
      </c>
      <c r="W23" s="782"/>
      <c r="X23" s="782"/>
      <c r="Y23" s="782"/>
      <c r="Z23" s="782"/>
      <c r="AA23" s="782">
        <v>171</v>
      </c>
      <c r="AB23" s="782"/>
      <c r="AC23" s="782"/>
      <c r="AD23" s="782"/>
      <c r="AE23" s="783"/>
      <c r="AF23" s="784">
        <v>54</v>
      </c>
      <c r="AG23" s="782"/>
      <c r="AH23" s="782"/>
      <c r="AI23" s="782"/>
      <c r="AJ23" s="785"/>
      <c r="AK23" s="786"/>
      <c r="AL23" s="787"/>
      <c r="AM23" s="787"/>
      <c r="AN23" s="787"/>
      <c r="AO23" s="787"/>
      <c r="AP23" s="782">
        <v>4591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1177</v>
      </c>
      <c r="R28" s="811"/>
      <c r="S28" s="811"/>
      <c r="T28" s="811"/>
      <c r="U28" s="811"/>
      <c r="V28" s="811">
        <v>1116</v>
      </c>
      <c r="W28" s="811"/>
      <c r="X28" s="811"/>
      <c r="Y28" s="811"/>
      <c r="Z28" s="811"/>
      <c r="AA28" s="811">
        <v>61</v>
      </c>
      <c r="AB28" s="811"/>
      <c r="AC28" s="811"/>
      <c r="AD28" s="811"/>
      <c r="AE28" s="812"/>
      <c r="AF28" s="813">
        <v>61</v>
      </c>
      <c r="AG28" s="811"/>
      <c r="AH28" s="811"/>
      <c r="AI28" s="811"/>
      <c r="AJ28" s="814"/>
      <c r="AK28" s="815">
        <v>70</v>
      </c>
      <c r="AL28" s="806"/>
      <c r="AM28" s="806"/>
      <c r="AN28" s="806"/>
      <c r="AO28" s="806"/>
      <c r="AP28" s="806" t="s">
        <v>540</v>
      </c>
      <c r="AQ28" s="806"/>
      <c r="AR28" s="806"/>
      <c r="AS28" s="806"/>
      <c r="AT28" s="806"/>
      <c r="AU28" s="806" t="s">
        <v>540</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123</v>
      </c>
      <c r="R29" s="747"/>
      <c r="S29" s="747"/>
      <c r="T29" s="747"/>
      <c r="U29" s="747"/>
      <c r="V29" s="747">
        <v>123</v>
      </c>
      <c r="W29" s="747"/>
      <c r="X29" s="747"/>
      <c r="Y29" s="747"/>
      <c r="Z29" s="747"/>
      <c r="AA29" s="747">
        <v>0</v>
      </c>
      <c r="AB29" s="747"/>
      <c r="AC29" s="747"/>
      <c r="AD29" s="747"/>
      <c r="AE29" s="748"/>
      <c r="AF29" s="749">
        <v>5</v>
      </c>
      <c r="AG29" s="750"/>
      <c r="AH29" s="750"/>
      <c r="AI29" s="750"/>
      <c r="AJ29" s="751"/>
      <c r="AK29" s="818">
        <v>38</v>
      </c>
      <c r="AL29" s="819"/>
      <c r="AM29" s="819"/>
      <c r="AN29" s="819"/>
      <c r="AO29" s="819"/>
      <c r="AP29" s="819" t="s">
        <v>540</v>
      </c>
      <c r="AQ29" s="819"/>
      <c r="AR29" s="819"/>
      <c r="AS29" s="819"/>
      <c r="AT29" s="819"/>
      <c r="AU29" s="819" t="s">
        <v>540</v>
      </c>
      <c r="AV29" s="819"/>
      <c r="AW29" s="819"/>
      <c r="AX29" s="819"/>
      <c r="AY29" s="819"/>
      <c r="AZ29" s="820" t="s">
        <v>549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242</v>
      </c>
      <c r="R30" s="747"/>
      <c r="S30" s="747"/>
      <c r="T30" s="747"/>
      <c r="U30" s="747"/>
      <c r="V30" s="747">
        <v>184</v>
      </c>
      <c r="W30" s="747"/>
      <c r="X30" s="747"/>
      <c r="Y30" s="747"/>
      <c r="Z30" s="747"/>
      <c r="AA30" s="747">
        <v>58</v>
      </c>
      <c r="AB30" s="747"/>
      <c r="AC30" s="747"/>
      <c r="AD30" s="747"/>
      <c r="AE30" s="748"/>
      <c r="AF30" s="749">
        <v>748</v>
      </c>
      <c r="AG30" s="750"/>
      <c r="AH30" s="750"/>
      <c r="AI30" s="750"/>
      <c r="AJ30" s="751"/>
      <c r="AK30" s="818" t="s">
        <v>540</v>
      </c>
      <c r="AL30" s="819"/>
      <c r="AM30" s="819"/>
      <c r="AN30" s="819"/>
      <c r="AO30" s="819"/>
      <c r="AP30" s="819">
        <v>565</v>
      </c>
      <c r="AQ30" s="819"/>
      <c r="AR30" s="819"/>
      <c r="AS30" s="819"/>
      <c r="AT30" s="819"/>
      <c r="AU30" s="819" t="s">
        <v>540</v>
      </c>
      <c r="AV30" s="819"/>
      <c r="AW30" s="819"/>
      <c r="AX30" s="819"/>
      <c r="AY30" s="819"/>
      <c r="AZ30" s="820" t="s">
        <v>549</v>
      </c>
      <c r="BA30" s="820"/>
      <c r="BB30" s="820"/>
      <c r="BC30" s="820"/>
      <c r="BD30" s="820"/>
      <c r="BE30" s="816" t="s">
        <v>381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12</v>
      </c>
      <c r="R31" s="747"/>
      <c r="S31" s="747"/>
      <c r="T31" s="747"/>
      <c r="U31" s="747"/>
      <c r="V31" s="747">
        <v>12</v>
      </c>
      <c r="W31" s="747"/>
      <c r="X31" s="747"/>
      <c r="Y31" s="747"/>
      <c r="Z31" s="747"/>
      <c r="AA31" s="747">
        <v>0</v>
      </c>
      <c r="AB31" s="747"/>
      <c r="AC31" s="747"/>
      <c r="AD31" s="747"/>
      <c r="AE31" s="748"/>
      <c r="AF31" s="749">
        <v>0</v>
      </c>
      <c r="AG31" s="750"/>
      <c r="AH31" s="750"/>
      <c r="AI31" s="750"/>
      <c r="AJ31" s="751"/>
      <c r="AK31" s="818">
        <v>7</v>
      </c>
      <c r="AL31" s="819"/>
      <c r="AM31" s="819"/>
      <c r="AN31" s="819"/>
      <c r="AO31" s="819"/>
      <c r="AP31" s="819">
        <v>71</v>
      </c>
      <c r="AQ31" s="819"/>
      <c r="AR31" s="819"/>
      <c r="AS31" s="819"/>
      <c r="AT31" s="819"/>
      <c r="AU31" s="819">
        <v>38</v>
      </c>
      <c r="AV31" s="819"/>
      <c r="AW31" s="819"/>
      <c r="AX31" s="819"/>
      <c r="AY31" s="819"/>
      <c r="AZ31" s="820" t="s">
        <v>549</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540</v>
      </c>
      <c r="R32" s="747"/>
      <c r="S32" s="747"/>
      <c r="T32" s="747"/>
      <c r="U32" s="747"/>
      <c r="V32" s="747">
        <v>538</v>
      </c>
      <c r="W32" s="747"/>
      <c r="X32" s="747"/>
      <c r="Y32" s="747"/>
      <c r="Z32" s="747"/>
      <c r="AA32" s="747">
        <v>2</v>
      </c>
      <c r="AB32" s="747"/>
      <c r="AC32" s="747"/>
      <c r="AD32" s="747"/>
      <c r="AE32" s="748"/>
      <c r="AF32" s="749">
        <v>2</v>
      </c>
      <c r="AG32" s="750"/>
      <c r="AH32" s="750"/>
      <c r="AI32" s="750"/>
      <c r="AJ32" s="751"/>
      <c r="AK32" s="818">
        <v>193</v>
      </c>
      <c r="AL32" s="819"/>
      <c r="AM32" s="819"/>
      <c r="AN32" s="819"/>
      <c r="AO32" s="819"/>
      <c r="AP32" s="819">
        <v>5605</v>
      </c>
      <c r="AQ32" s="819"/>
      <c r="AR32" s="819"/>
      <c r="AS32" s="819"/>
      <c r="AT32" s="819"/>
      <c r="AU32" s="819">
        <v>942</v>
      </c>
      <c r="AV32" s="819"/>
      <c r="AW32" s="819"/>
      <c r="AX32" s="819"/>
      <c r="AY32" s="819"/>
      <c r="AZ32" s="820" t="s">
        <v>549</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538</v>
      </c>
      <c r="C33" s="744"/>
      <c r="D33" s="744"/>
      <c r="E33" s="744"/>
      <c r="F33" s="744"/>
      <c r="G33" s="744"/>
      <c r="H33" s="744"/>
      <c r="I33" s="744"/>
      <c r="J33" s="744"/>
      <c r="K33" s="744"/>
      <c r="L33" s="744"/>
      <c r="M33" s="744"/>
      <c r="N33" s="744"/>
      <c r="O33" s="744"/>
      <c r="P33" s="745"/>
      <c r="Q33" s="746">
        <v>453</v>
      </c>
      <c r="R33" s="747"/>
      <c r="S33" s="747"/>
      <c r="T33" s="747"/>
      <c r="U33" s="747"/>
      <c r="V33" s="747">
        <v>451</v>
      </c>
      <c r="W33" s="747"/>
      <c r="X33" s="747"/>
      <c r="Y33" s="747"/>
      <c r="Z33" s="747"/>
      <c r="AA33" s="747">
        <v>2</v>
      </c>
      <c r="AB33" s="747"/>
      <c r="AC33" s="747"/>
      <c r="AD33" s="747"/>
      <c r="AE33" s="748"/>
      <c r="AF33" s="749">
        <v>2</v>
      </c>
      <c r="AG33" s="750"/>
      <c r="AH33" s="750"/>
      <c r="AI33" s="750"/>
      <c r="AJ33" s="751"/>
      <c r="AK33" s="818">
        <v>162</v>
      </c>
      <c r="AL33" s="819"/>
      <c r="AM33" s="819"/>
      <c r="AN33" s="819"/>
      <c r="AO33" s="819"/>
      <c r="AP33" s="819">
        <v>4688</v>
      </c>
      <c r="AQ33" s="819"/>
      <c r="AR33" s="819"/>
      <c r="AS33" s="819"/>
      <c r="AT33" s="819"/>
      <c r="AU33" s="819">
        <v>788</v>
      </c>
      <c r="AV33" s="819"/>
      <c r="AW33" s="819"/>
      <c r="AX33" s="819"/>
      <c r="AY33" s="819"/>
      <c r="AZ33" s="820" t="s">
        <v>549</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539</v>
      </c>
      <c r="C34" s="744"/>
      <c r="D34" s="744"/>
      <c r="E34" s="744"/>
      <c r="F34" s="744"/>
      <c r="G34" s="744"/>
      <c r="H34" s="744"/>
      <c r="I34" s="744"/>
      <c r="J34" s="744"/>
      <c r="K34" s="744"/>
      <c r="L34" s="744"/>
      <c r="M34" s="744"/>
      <c r="N34" s="744"/>
      <c r="O34" s="744"/>
      <c r="P34" s="745"/>
      <c r="Q34" s="746">
        <v>87</v>
      </c>
      <c r="R34" s="747"/>
      <c r="S34" s="747"/>
      <c r="T34" s="747"/>
      <c r="U34" s="747"/>
      <c r="V34" s="747">
        <v>87</v>
      </c>
      <c r="W34" s="747"/>
      <c r="X34" s="747"/>
      <c r="Y34" s="747"/>
      <c r="Z34" s="747"/>
      <c r="AA34" s="747">
        <v>0</v>
      </c>
      <c r="AB34" s="747"/>
      <c r="AC34" s="747"/>
      <c r="AD34" s="747"/>
      <c r="AE34" s="748"/>
      <c r="AF34" s="749">
        <v>0</v>
      </c>
      <c r="AG34" s="750"/>
      <c r="AH34" s="750"/>
      <c r="AI34" s="750"/>
      <c r="AJ34" s="751"/>
      <c r="AK34" s="818">
        <v>31</v>
      </c>
      <c r="AL34" s="819"/>
      <c r="AM34" s="819"/>
      <c r="AN34" s="819"/>
      <c r="AO34" s="819"/>
      <c r="AP34" s="819">
        <v>917</v>
      </c>
      <c r="AQ34" s="819"/>
      <c r="AR34" s="819"/>
      <c r="AS34" s="819"/>
      <c r="AT34" s="819"/>
      <c r="AU34" s="819">
        <v>154</v>
      </c>
      <c r="AV34" s="819"/>
      <c r="AW34" s="819"/>
      <c r="AX34" s="819"/>
      <c r="AY34" s="819"/>
      <c r="AZ34" s="820" t="s">
        <v>549</v>
      </c>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818</v>
      </c>
      <c r="AG63" s="830"/>
      <c r="AH63" s="830"/>
      <c r="AI63" s="830"/>
      <c r="AJ63" s="831"/>
      <c r="AK63" s="832"/>
      <c r="AL63" s="827"/>
      <c r="AM63" s="827"/>
      <c r="AN63" s="827"/>
      <c r="AO63" s="827"/>
      <c r="AP63" s="830">
        <v>11846</v>
      </c>
      <c r="AQ63" s="830"/>
      <c r="AR63" s="830"/>
      <c r="AS63" s="830"/>
      <c r="AT63" s="830"/>
      <c r="AU63" s="830">
        <v>1922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1628</v>
      </c>
      <c r="R69" s="819"/>
      <c r="S69" s="819"/>
      <c r="T69" s="819"/>
      <c r="U69" s="819"/>
      <c r="V69" s="819">
        <v>1585</v>
      </c>
      <c r="W69" s="819"/>
      <c r="X69" s="819"/>
      <c r="Y69" s="819"/>
      <c r="Z69" s="819"/>
      <c r="AA69" s="819">
        <v>43</v>
      </c>
      <c r="AB69" s="819"/>
      <c r="AC69" s="819"/>
      <c r="AD69" s="819"/>
      <c r="AE69" s="819"/>
      <c r="AF69" s="819">
        <v>43</v>
      </c>
      <c r="AG69" s="819"/>
      <c r="AH69" s="819"/>
      <c r="AI69" s="819"/>
      <c r="AJ69" s="819"/>
      <c r="AK69" s="819">
        <v>32</v>
      </c>
      <c r="AL69" s="819"/>
      <c r="AM69" s="819"/>
      <c r="AN69" s="819"/>
      <c r="AO69" s="819"/>
      <c r="AP69" s="819">
        <v>697</v>
      </c>
      <c r="AQ69" s="819"/>
      <c r="AR69" s="819"/>
      <c r="AS69" s="819"/>
      <c r="AT69" s="819"/>
      <c r="AU69" s="819">
        <v>134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263</v>
      </c>
      <c r="R70" s="819"/>
      <c r="S70" s="819"/>
      <c r="T70" s="819"/>
      <c r="U70" s="819"/>
      <c r="V70" s="819">
        <v>249</v>
      </c>
      <c r="W70" s="819"/>
      <c r="X70" s="819"/>
      <c r="Y70" s="819"/>
      <c r="Z70" s="819"/>
      <c r="AA70" s="819">
        <v>13</v>
      </c>
      <c r="AB70" s="819"/>
      <c r="AC70" s="819"/>
      <c r="AD70" s="819"/>
      <c r="AE70" s="819"/>
      <c r="AF70" s="819">
        <v>0</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547</v>
      </c>
      <c r="C71" s="862"/>
      <c r="D71" s="862"/>
      <c r="E71" s="862"/>
      <c r="F71" s="862"/>
      <c r="G71" s="862"/>
      <c r="H71" s="862"/>
      <c r="I71" s="862"/>
      <c r="J71" s="862"/>
      <c r="K71" s="862"/>
      <c r="L71" s="862"/>
      <c r="M71" s="862"/>
      <c r="N71" s="862"/>
      <c r="O71" s="862"/>
      <c r="P71" s="863"/>
      <c r="Q71" s="864">
        <v>6255</v>
      </c>
      <c r="R71" s="819"/>
      <c r="S71" s="819"/>
      <c r="T71" s="819"/>
      <c r="U71" s="819"/>
      <c r="V71" s="819">
        <v>6194</v>
      </c>
      <c r="W71" s="819"/>
      <c r="X71" s="819"/>
      <c r="Y71" s="819"/>
      <c r="Z71" s="819"/>
      <c r="AA71" s="819">
        <v>31</v>
      </c>
      <c r="AB71" s="819"/>
      <c r="AC71" s="819"/>
      <c r="AD71" s="819"/>
      <c r="AE71" s="819"/>
      <c r="AF71" s="819">
        <v>32</v>
      </c>
      <c r="AG71" s="819"/>
      <c r="AH71" s="819"/>
      <c r="AI71" s="819"/>
      <c r="AJ71" s="819"/>
      <c r="AK71" s="819">
        <v>920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229</v>
      </c>
      <c r="R72" s="819"/>
      <c r="S72" s="819"/>
      <c r="T72" s="819"/>
      <c r="U72" s="819"/>
      <c r="V72" s="819">
        <v>223</v>
      </c>
      <c r="W72" s="819"/>
      <c r="X72" s="819"/>
      <c r="Y72" s="819"/>
      <c r="Z72" s="819"/>
      <c r="AA72" s="819">
        <v>6</v>
      </c>
      <c r="AB72" s="819"/>
      <c r="AC72" s="819"/>
      <c r="AD72" s="819"/>
      <c r="AE72" s="819"/>
      <c r="AF72" s="819">
        <v>6</v>
      </c>
      <c r="AG72" s="819"/>
      <c r="AH72" s="819"/>
      <c r="AI72" s="819"/>
      <c r="AJ72" s="819"/>
      <c r="AK72" s="819" t="s">
        <v>477</v>
      </c>
      <c r="AL72" s="819"/>
      <c r="AM72" s="819"/>
      <c r="AN72" s="819"/>
      <c r="AO72" s="819"/>
      <c r="AP72" s="819" t="s">
        <v>477</v>
      </c>
      <c r="AQ72" s="819"/>
      <c r="AR72" s="819"/>
      <c r="AS72" s="819"/>
      <c r="AT72" s="819"/>
      <c r="AU72" s="819" t="s">
        <v>477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553</v>
      </c>
      <c r="C74" s="862"/>
      <c r="D74" s="862"/>
      <c r="E74" s="862"/>
      <c r="F74" s="862"/>
      <c r="G74" s="862"/>
      <c r="H74" s="862"/>
      <c r="I74" s="862"/>
      <c r="J74" s="862"/>
      <c r="K74" s="862"/>
      <c r="L74" s="862"/>
      <c r="M74" s="862"/>
      <c r="N74" s="862"/>
      <c r="O74" s="862"/>
      <c r="P74" s="863"/>
      <c r="Q74" s="867">
        <v>1945</v>
      </c>
      <c r="R74" s="868"/>
      <c r="S74" s="868"/>
      <c r="T74" s="868"/>
      <c r="U74" s="818"/>
      <c r="V74" s="869">
        <v>1877</v>
      </c>
      <c r="W74" s="868"/>
      <c r="X74" s="868"/>
      <c r="Y74" s="868"/>
      <c r="Z74" s="818"/>
      <c r="AA74" s="869">
        <v>67</v>
      </c>
      <c r="AB74" s="868"/>
      <c r="AC74" s="868"/>
      <c r="AD74" s="868"/>
      <c r="AE74" s="818"/>
      <c r="AF74" s="869">
        <v>67</v>
      </c>
      <c r="AG74" s="868"/>
      <c r="AH74" s="868"/>
      <c r="AI74" s="868"/>
      <c r="AJ74" s="818"/>
      <c r="AK74" s="869">
        <v>130</v>
      </c>
      <c r="AL74" s="868"/>
      <c r="AM74" s="868"/>
      <c r="AN74" s="868"/>
      <c r="AO74" s="818"/>
      <c r="AP74" s="869" t="s">
        <v>477</v>
      </c>
      <c r="AQ74" s="868"/>
      <c r="AR74" s="868"/>
      <c r="AS74" s="868"/>
      <c r="AT74" s="818"/>
      <c r="AU74" s="869" t="s">
        <v>477</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554</v>
      </c>
      <c r="C75" s="862"/>
      <c r="D75" s="862"/>
      <c r="E75" s="862"/>
      <c r="F75" s="862"/>
      <c r="G75" s="862"/>
      <c r="H75" s="862"/>
      <c r="I75" s="862"/>
      <c r="J75" s="862"/>
      <c r="K75" s="862"/>
      <c r="L75" s="862"/>
      <c r="M75" s="862"/>
      <c r="N75" s="862"/>
      <c r="O75" s="862"/>
      <c r="P75" s="863"/>
      <c r="Q75" s="867">
        <v>265354</v>
      </c>
      <c r="R75" s="868"/>
      <c r="S75" s="868"/>
      <c r="T75" s="868"/>
      <c r="U75" s="818"/>
      <c r="V75" s="869">
        <v>251109</v>
      </c>
      <c r="W75" s="868"/>
      <c r="X75" s="868"/>
      <c r="Y75" s="868"/>
      <c r="Z75" s="818"/>
      <c r="AA75" s="869">
        <v>14245</v>
      </c>
      <c r="AB75" s="868"/>
      <c r="AC75" s="868"/>
      <c r="AD75" s="868"/>
      <c r="AE75" s="818"/>
      <c r="AF75" s="869">
        <v>14245</v>
      </c>
      <c r="AG75" s="868"/>
      <c r="AH75" s="868"/>
      <c r="AI75" s="868"/>
      <c r="AJ75" s="818"/>
      <c r="AK75" s="869">
        <v>3299</v>
      </c>
      <c r="AL75" s="868"/>
      <c r="AM75" s="868"/>
      <c r="AN75" s="868"/>
      <c r="AO75" s="818"/>
      <c r="AP75" s="869" t="s">
        <v>477</v>
      </c>
      <c r="AQ75" s="868"/>
      <c r="AR75" s="868"/>
      <c r="AS75" s="868"/>
      <c r="AT75" s="818"/>
      <c r="AU75" s="869" t="s">
        <v>477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555</v>
      </c>
      <c r="C76" s="862"/>
      <c r="D76" s="862"/>
      <c r="E76" s="862"/>
      <c r="F76" s="862"/>
      <c r="G76" s="862"/>
      <c r="H76" s="862"/>
      <c r="I76" s="862"/>
      <c r="J76" s="862"/>
      <c r="K76" s="862"/>
      <c r="L76" s="862"/>
      <c r="M76" s="862"/>
      <c r="N76" s="862"/>
      <c r="O76" s="862"/>
      <c r="P76" s="863"/>
      <c r="Q76" s="864"/>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553</v>
      </c>
      <c r="C77" s="862"/>
      <c r="D77" s="862"/>
      <c r="E77" s="862"/>
      <c r="F77" s="862"/>
      <c r="G77" s="862"/>
      <c r="H77" s="862"/>
      <c r="I77" s="862"/>
      <c r="J77" s="862"/>
      <c r="K77" s="862"/>
      <c r="L77" s="862"/>
      <c r="M77" s="862"/>
      <c r="N77" s="862"/>
      <c r="O77" s="862"/>
      <c r="P77" s="863"/>
      <c r="Q77" s="867">
        <v>7718</v>
      </c>
      <c r="R77" s="868"/>
      <c r="S77" s="868"/>
      <c r="T77" s="868"/>
      <c r="U77" s="818"/>
      <c r="V77" s="869">
        <v>7166</v>
      </c>
      <c r="W77" s="868"/>
      <c r="X77" s="868"/>
      <c r="Y77" s="868"/>
      <c r="Z77" s="818"/>
      <c r="AA77" s="869">
        <v>552</v>
      </c>
      <c r="AB77" s="868"/>
      <c r="AC77" s="868"/>
      <c r="AD77" s="868"/>
      <c r="AE77" s="818"/>
      <c r="AF77" s="869">
        <v>552</v>
      </c>
      <c r="AG77" s="868"/>
      <c r="AH77" s="868"/>
      <c r="AI77" s="868"/>
      <c r="AJ77" s="818"/>
      <c r="AK77" s="869">
        <v>1420</v>
      </c>
      <c r="AL77" s="868"/>
      <c r="AM77" s="868"/>
      <c r="AN77" s="868"/>
      <c r="AO77" s="818"/>
      <c r="AP77" s="869" t="s">
        <v>477</v>
      </c>
      <c r="AQ77" s="868"/>
      <c r="AR77" s="868"/>
      <c r="AS77" s="868"/>
      <c r="AT77" s="818"/>
      <c r="AU77" s="869" t="s">
        <v>477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556</v>
      </c>
      <c r="C78" s="862"/>
      <c r="D78" s="862"/>
      <c r="E78" s="862"/>
      <c r="F78" s="862"/>
      <c r="G78" s="862"/>
      <c r="H78" s="862"/>
      <c r="I78" s="862"/>
      <c r="J78" s="862"/>
      <c r="K78" s="862"/>
      <c r="L78" s="862"/>
      <c r="M78" s="862"/>
      <c r="N78" s="862"/>
      <c r="O78" s="862"/>
      <c r="P78" s="863"/>
      <c r="Q78" s="864">
        <v>13</v>
      </c>
      <c r="R78" s="819"/>
      <c r="S78" s="819"/>
      <c r="T78" s="819"/>
      <c r="U78" s="819"/>
      <c r="V78" s="819">
        <v>13</v>
      </c>
      <c r="W78" s="819"/>
      <c r="X78" s="819"/>
      <c r="Y78" s="819"/>
      <c r="Z78" s="819"/>
      <c r="AA78" s="819">
        <v>0</v>
      </c>
      <c r="AB78" s="819"/>
      <c r="AC78" s="819"/>
      <c r="AD78" s="819"/>
      <c r="AE78" s="819"/>
      <c r="AF78" s="819">
        <v>1</v>
      </c>
      <c r="AG78" s="819"/>
      <c r="AH78" s="819"/>
      <c r="AI78" s="819"/>
      <c r="AJ78" s="819"/>
      <c r="AK78" s="819">
        <v>7</v>
      </c>
      <c r="AL78" s="819"/>
      <c r="AM78" s="819"/>
      <c r="AN78" s="819"/>
      <c r="AO78" s="819"/>
      <c r="AP78" s="819" t="s">
        <v>477</v>
      </c>
      <c r="AQ78" s="819"/>
      <c r="AR78" s="819"/>
      <c r="AS78" s="819"/>
      <c r="AT78" s="819"/>
      <c r="AU78" s="819" t="s">
        <v>477</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544</v>
      </c>
      <c r="C79" s="862"/>
      <c r="D79" s="862"/>
      <c r="E79" s="862"/>
      <c r="F79" s="862"/>
      <c r="G79" s="862"/>
      <c r="H79" s="862"/>
      <c r="I79" s="862"/>
      <c r="J79" s="862"/>
      <c r="K79" s="862"/>
      <c r="L79" s="862"/>
      <c r="M79" s="862"/>
      <c r="N79" s="862"/>
      <c r="O79" s="862"/>
      <c r="P79" s="863"/>
      <c r="Q79" s="864">
        <v>48</v>
      </c>
      <c r="R79" s="819"/>
      <c r="S79" s="819"/>
      <c r="T79" s="819"/>
      <c r="U79" s="819"/>
      <c r="V79" s="819">
        <v>40</v>
      </c>
      <c r="W79" s="819"/>
      <c r="X79" s="819"/>
      <c r="Y79" s="819"/>
      <c r="Z79" s="819"/>
      <c r="AA79" s="819">
        <v>9</v>
      </c>
      <c r="AB79" s="819"/>
      <c r="AC79" s="819"/>
      <c r="AD79" s="819"/>
      <c r="AE79" s="819"/>
      <c r="AF79" s="819">
        <v>6</v>
      </c>
      <c r="AG79" s="819"/>
      <c r="AH79" s="819"/>
      <c r="AI79" s="819"/>
      <c r="AJ79" s="819"/>
      <c r="AK79" s="819">
        <v>21</v>
      </c>
      <c r="AL79" s="819"/>
      <c r="AM79" s="819"/>
      <c r="AN79" s="819"/>
      <c r="AO79" s="819"/>
      <c r="AP79" s="819">
        <v>0</v>
      </c>
      <c r="AQ79" s="819"/>
      <c r="AR79" s="819"/>
      <c r="AS79" s="819"/>
      <c r="AT79" s="819"/>
      <c r="AU79" s="819">
        <v>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545</v>
      </c>
      <c r="C80" s="862"/>
      <c r="D80" s="862"/>
      <c r="E80" s="862"/>
      <c r="F80" s="862"/>
      <c r="G80" s="862"/>
      <c r="H80" s="862"/>
      <c r="I80" s="862"/>
      <c r="J80" s="862"/>
      <c r="K80" s="862"/>
      <c r="L80" s="862"/>
      <c r="M80" s="862"/>
      <c r="N80" s="862"/>
      <c r="O80" s="862"/>
      <c r="P80" s="863"/>
      <c r="Q80" s="864">
        <v>1213</v>
      </c>
      <c r="R80" s="819"/>
      <c r="S80" s="819"/>
      <c r="T80" s="819"/>
      <c r="U80" s="819"/>
      <c r="V80" s="819">
        <v>1198</v>
      </c>
      <c r="W80" s="819"/>
      <c r="X80" s="819"/>
      <c r="Y80" s="819"/>
      <c r="Z80" s="819"/>
      <c r="AA80" s="819">
        <v>14</v>
      </c>
      <c r="AB80" s="819"/>
      <c r="AC80" s="819"/>
      <c r="AD80" s="819"/>
      <c r="AE80" s="819"/>
      <c r="AF80" s="819">
        <v>15</v>
      </c>
      <c r="AG80" s="819"/>
      <c r="AH80" s="819"/>
      <c r="AI80" s="819"/>
      <c r="AJ80" s="819"/>
      <c r="AK80" s="819">
        <v>0</v>
      </c>
      <c r="AL80" s="819"/>
      <c r="AM80" s="819"/>
      <c r="AN80" s="819"/>
      <c r="AO80" s="819"/>
      <c r="AP80" s="819">
        <v>380</v>
      </c>
      <c r="AQ80" s="819"/>
      <c r="AR80" s="819"/>
      <c r="AS80" s="819"/>
      <c r="AT80" s="819"/>
      <c r="AU80" s="819">
        <v>23</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557</v>
      </c>
      <c r="C81" s="862"/>
      <c r="D81" s="862"/>
      <c r="E81" s="862"/>
      <c r="F81" s="862"/>
      <c r="G81" s="862"/>
      <c r="H81" s="862"/>
      <c r="I81" s="862"/>
      <c r="J81" s="862"/>
      <c r="K81" s="862"/>
      <c r="L81" s="862"/>
      <c r="M81" s="862"/>
      <c r="N81" s="862"/>
      <c r="O81" s="862"/>
      <c r="P81" s="863"/>
      <c r="Q81" s="864">
        <v>141</v>
      </c>
      <c r="R81" s="819"/>
      <c r="S81" s="819"/>
      <c r="T81" s="819"/>
      <c r="U81" s="819"/>
      <c r="V81" s="819">
        <v>133</v>
      </c>
      <c r="W81" s="819"/>
      <c r="X81" s="819"/>
      <c r="Y81" s="819"/>
      <c r="Z81" s="819"/>
      <c r="AA81" s="819">
        <v>8</v>
      </c>
      <c r="AB81" s="819"/>
      <c r="AC81" s="819"/>
      <c r="AD81" s="819"/>
      <c r="AE81" s="819"/>
      <c r="AF81" s="819">
        <v>0</v>
      </c>
      <c r="AG81" s="819"/>
      <c r="AH81" s="819"/>
      <c r="AI81" s="819"/>
      <c r="AJ81" s="819"/>
      <c r="AK81" s="819" t="s">
        <v>558</v>
      </c>
      <c r="AL81" s="819"/>
      <c r="AM81" s="819"/>
      <c r="AN81" s="819"/>
      <c r="AO81" s="819"/>
      <c r="AP81" s="819">
        <v>235</v>
      </c>
      <c r="AQ81" s="819"/>
      <c r="AR81" s="819"/>
      <c r="AS81" s="819"/>
      <c r="AT81" s="819"/>
      <c r="AU81" s="819">
        <v>235</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559</v>
      </c>
      <c r="C82" s="862"/>
      <c r="D82" s="862"/>
      <c r="E82" s="862"/>
      <c r="F82" s="862"/>
      <c r="G82" s="862"/>
      <c r="H82" s="862"/>
      <c r="I82" s="862"/>
      <c r="J82" s="862"/>
      <c r="K82" s="862"/>
      <c r="L82" s="862"/>
      <c r="M82" s="862"/>
      <c r="N82" s="862"/>
      <c r="O82" s="862"/>
      <c r="P82" s="863"/>
      <c r="Q82" s="864">
        <v>0</v>
      </c>
      <c r="R82" s="819"/>
      <c r="S82" s="819"/>
      <c r="T82" s="819"/>
      <c r="U82" s="819"/>
      <c r="V82" s="819">
        <v>0</v>
      </c>
      <c r="W82" s="819"/>
      <c r="X82" s="819"/>
      <c r="Y82" s="819"/>
      <c r="Z82" s="819"/>
      <c r="AA82" s="819">
        <v>0</v>
      </c>
      <c r="AB82" s="819"/>
      <c r="AC82" s="819"/>
      <c r="AD82" s="819"/>
      <c r="AE82" s="819"/>
      <c r="AF82" s="819">
        <v>0</v>
      </c>
      <c r="AG82" s="819"/>
      <c r="AH82" s="819"/>
      <c r="AI82" s="819"/>
      <c r="AJ82" s="819"/>
      <c r="AK82" s="819">
        <v>0</v>
      </c>
      <c r="AL82" s="819"/>
      <c r="AM82" s="819"/>
      <c r="AN82" s="819"/>
      <c r="AO82" s="819"/>
      <c r="AP82" s="819">
        <v>1</v>
      </c>
      <c r="AQ82" s="819"/>
      <c r="AR82" s="819"/>
      <c r="AS82" s="819"/>
      <c r="AT82" s="819"/>
      <c r="AU82" s="819">
        <v>0</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560</v>
      </c>
      <c r="C83" s="862"/>
      <c r="D83" s="862"/>
      <c r="E83" s="862"/>
      <c r="F83" s="862"/>
      <c r="G83" s="862"/>
      <c r="H83" s="862"/>
      <c r="I83" s="862"/>
      <c r="J83" s="862"/>
      <c r="K83" s="862"/>
      <c r="L83" s="862"/>
      <c r="M83" s="862"/>
      <c r="N83" s="862"/>
      <c r="O83" s="862"/>
      <c r="P83" s="863"/>
      <c r="Q83" s="864">
        <v>190</v>
      </c>
      <c r="R83" s="819"/>
      <c r="S83" s="819"/>
      <c r="T83" s="819"/>
      <c r="U83" s="819"/>
      <c r="V83" s="819">
        <v>187</v>
      </c>
      <c r="W83" s="819"/>
      <c r="X83" s="819"/>
      <c r="Y83" s="819"/>
      <c r="Z83" s="819"/>
      <c r="AA83" s="819">
        <v>4</v>
      </c>
      <c r="AB83" s="819"/>
      <c r="AC83" s="819"/>
      <c r="AD83" s="819"/>
      <c r="AE83" s="819"/>
      <c r="AF83" s="819">
        <v>4</v>
      </c>
      <c r="AG83" s="819"/>
      <c r="AH83" s="819"/>
      <c r="AI83" s="819"/>
      <c r="AJ83" s="819"/>
      <c r="AK83" s="819" t="s">
        <v>561</v>
      </c>
      <c r="AL83" s="819"/>
      <c r="AM83" s="819"/>
      <c r="AN83" s="819"/>
      <c r="AO83" s="819"/>
      <c r="AP83" s="819" t="s">
        <v>562</v>
      </c>
      <c r="AQ83" s="819"/>
      <c r="AR83" s="819"/>
      <c r="AS83" s="819"/>
      <c r="AT83" s="819"/>
      <c r="AU83" s="819" t="s">
        <v>562</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14971</v>
      </c>
      <c r="AG88" s="830"/>
      <c r="AH88" s="830"/>
      <c r="AI88" s="830"/>
      <c r="AJ88" s="830"/>
      <c r="AK88" s="827"/>
      <c r="AL88" s="827"/>
      <c r="AM88" s="827"/>
      <c r="AN88" s="827"/>
      <c r="AO88" s="827"/>
      <c r="AP88" s="830">
        <v>1313</v>
      </c>
      <c r="AQ88" s="830"/>
      <c r="AR88" s="830"/>
      <c r="AS88" s="830"/>
      <c r="AT88" s="830"/>
      <c r="AU88" s="830">
        <v>392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v>
      </c>
      <c r="CS102" s="838"/>
      <c r="CT102" s="838"/>
      <c r="CU102" s="838"/>
      <c r="CV102" s="881"/>
      <c r="CW102" s="880" t="s">
        <v>550</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516973</v>
      </c>
      <c r="AB110" s="890"/>
      <c r="AC110" s="890"/>
      <c r="AD110" s="890"/>
      <c r="AE110" s="891"/>
      <c r="AF110" s="892">
        <v>492062</v>
      </c>
      <c r="AG110" s="890"/>
      <c r="AH110" s="890"/>
      <c r="AI110" s="890"/>
      <c r="AJ110" s="891"/>
      <c r="AK110" s="892">
        <v>471846</v>
      </c>
      <c r="AL110" s="890"/>
      <c r="AM110" s="890"/>
      <c r="AN110" s="890"/>
      <c r="AO110" s="891"/>
      <c r="AP110" s="893">
        <v>18.600000000000001</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4317444</v>
      </c>
      <c r="BR110" s="927"/>
      <c r="BS110" s="927"/>
      <c r="BT110" s="927"/>
      <c r="BU110" s="927"/>
      <c r="BV110" s="927">
        <v>4371502</v>
      </c>
      <c r="BW110" s="927"/>
      <c r="BX110" s="927"/>
      <c r="BY110" s="927"/>
      <c r="BZ110" s="927"/>
      <c r="CA110" s="927">
        <v>4591157</v>
      </c>
      <c r="CB110" s="927"/>
      <c r="CC110" s="927"/>
      <c r="CD110" s="927"/>
      <c r="CE110" s="927"/>
      <c r="CF110" s="941">
        <v>180.8</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408</v>
      </c>
      <c r="AB111" s="934"/>
      <c r="AC111" s="934"/>
      <c r="AD111" s="934"/>
      <c r="AE111" s="935"/>
      <c r="AF111" s="936" t="s">
        <v>408</v>
      </c>
      <c r="AG111" s="934"/>
      <c r="AH111" s="934"/>
      <c r="AI111" s="934"/>
      <c r="AJ111" s="935"/>
      <c r="AK111" s="936" t="s">
        <v>408</v>
      </c>
      <c r="AL111" s="934"/>
      <c r="AM111" s="934"/>
      <c r="AN111" s="934"/>
      <c r="AO111" s="935"/>
      <c r="AP111" s="937" t="s">
        <v>408</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227622</v>
      </c>
      <c r="BR111" s="920"/>
      <c r="BS111" s="920"/>
      <c r="BT111" s="920"/>
      <c r="BU111" s="920"/>
      <c r="BV111" s="920">
        <v>197888</v>
      </c>
      <c r="BW111" s="920"/>
      <c r="BX111" s="920"/>
      <c r="BY111" s="920"/>
      <c r="BZ111" s="920"/>
      <c r="CA111" s="920">
        <v>468066</v>
      </c>
      <c r="CB111" s="920"/>
      <c r="CC111" s="920"/>
      <c r="CD111" s="920"/>
      <c r="CE111" s="920"/>
      <c r="CF111" s="914">
        <v>18.399999999999999</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2117389</v>
      </c>
      <c r="BR112" s="920"/>
      <c r="BS112" s="920"/>
      <c r="BT112" s="920"/>
      <c r="BU112" s="920"/>
      <c r="BV112" s="920">
        <v>1481822</v>
      </c>
      <c r="BW112" s="920"/>
      <c r="BX112" s="920"/>
      <c r="BY112" s="920"/>
      <c r="BZ112" s="920"/>
      <c r="CA112" s="920">
        <v>979291</v>
      </c>
      <c r="CB112" s="920"/>
      <c r="CC112" s="920"/>
      <c r="CD112" s="920"/>
      <c r="CE112" s="920"/>
      <c r="CF112" s="914">
        <v>38.6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196294</v>
      </c>
      <c r="AB113" s="934"/>
      <c r="AC113" s="934"/>
      <c r="AD113" s="934"/>
      <c r="AE113" s="935"/>
      <c r="AF113" s="936">
        <v>195872</v>
      </c>
      <c r="AG113" s="934"/>
      <c r="AH113" s="934"/>
      <c r="AI113" s="934"/>
      <c r="AJ113" s="935"/>
      <c r="AK113" s="936">
        <v>198433</v>
      </c>
      <c r="AL113" s="934"/>
      <c r="AM113" s="934"/>
      <c r="AN113" s="934"/>
      <c r="AO113" s="935"/>
      <c r="AP113" s="937">
        <v>7.8</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451603</v>
      </c>
      <c r="BR113" s="920"/>
      <c r="BS113" s="920"/>
      <c r="BT113" s="920"/>
      <c r="BU113" s="920"/>
      <c r="BV113" s="920">
        <v>426370</v>
      </c>
      <c r="BW113" s="920"/>
      <c r="BX113" s="920"/>
      <c r="BY113" s="920"/>
      <c r="BZ113" s="920"/>
      <c r="CA113" s="920">
        <v>398231</v>
      </c>
      <c r="CB113" s="920"/>
      <c r="CC113" s="920"/>
      <c r="CD113" s="920"/>
      <c r="CE113" s="920"/>
      <c r="CF113" s="914">
        <v>15.7</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4770</v>
      </c>
      <c r="AB114" s="959"/>
      <c r="AC114" s="959"/>
      <c r="AD114" s="959"/>
      <c r="AE114" s="960"/>
      <c r="AF114" s="961">
        <v>14133</v>
      </c>
      <c r="AG114" s="959"/>
      <c r="AH114" s="959"/>
      <c r="AI114" s="959"/>
      <c r="AJ114" s="960"/>
      <c r="AK114" s="961">
        <v>26174</v>
      </c>
      <c r="AL114" s="959"/>
      <c r="AM114" s="959"/>
      <c r="AN114" s="959"/>
      <c r="AO114" s="960"/>
      <c r="AP114" s="962">
        <v>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793076</v>
      </c>
      <c r="BR114" s="920"/>
      <c r="BS114" s="920"/>
      <c r="BT114" s="920"/>
      <c r="BU114" s="920"/>
      <c r="BV114" s="920">
        <v>794235</v>
      </c>
      <c r="BW114" s="920"/>
      <c r="BX114" s="920"/>
      <c r="BY114" s="920"/>
      <c r="BZ114" s="920"/>
      <c r="CA114" s="920">
        <v>802436</v>
      </c>
      <c r="CB114" s="920"/>
      <c r="CC114" s="920"/>
      <c r="CD114" s="920"/>
      <c r="CE114" s="920"/>
      <c r="CF114" s="914">
        <v>31.6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29890</v>
      </c>
      <c r="AB115" s="934"/>
      <c r="AC115" s="934"/>
      <c r="AD115" s="934"/>
      <c r="AE115" s="935"/>
      <c r="AF115" s="936">
        <v>29822</v>
      </c>
      <c r="AG115" s="934"/>
      <c r="AH115" s="934"/>
      <c r="AI115" s="934"/>
      <c r="AJ115" s="935"/>
      <c r="AK115" s="936">
        <v>23960</v>
      </c>
      <c r="AL115" s="934"/>
      <c r="AM115" s="934"/>
      <c r="AN115" s="934"/>
      <c r="AO115" s="935"/>
      <c r="AP115" s="937">
        <v>0.9</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29680</v>
      </c>
      <c r="DH116" s="959"/>
      <c r="DI116" s="959"/>
      <c r="DJ116" s="959"/>
      <c r="DK116" s="960"/>
      <c r="DL116" s="961">
        <v>26153</v>
      </c>
      <c r="DM116" s="959"/>
      <c r="DN116" s="959"/>
      <c r="DO116" s="959"/>
      <c r="DP116" s="960"/>
      <c r="DQ116" s="961">
        <v>22556</v>
      </c>
      <c r="DR116" s="959"/>
      <c r="DS116" s="959"/>
      <c r="DT116" s="959"/>
      <c r="DU116" s="960"/>
      <c r="DV116" s="962">
        <v>0.9</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747927</v>
      </c>
      <c r="AB117" s="966"/>
      <c r="AC117" s="966"/>
      <c r="AD117" s="966"/>
      <c r="AE117" s="967"/>
      <c r="AF117" s="965">
        <v>731889</v>
      </c>
      <c r="AG117" s="966"/>
      <c r="AH117" s="966"/>
      <c r="AI117" s="966"/>
      <c r="AJ117" s="967"/>
      <c r="AK117" s="965">
        <v>720413</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7907134</v>
      </c>
      <c r="BR118" s="986"/>
      <c r="BS118" s="986"/>
      <c r="BT118" s="986"/>
      <c r="BU118" s="986"/>
      <c r="BV118" s="986">
        <v>7271817</v>
      </c>
      <c r="BW118" s="986"/>
      <c r="BX118" s="986"/>
      <c r="BY118" s="986"/>
      <c r="BZ118" s="986"/>
      <c r="CA118" s="986">
        <v>7239181</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408</v>
      </c>
      <c r="DH118" s="959"/>
      <c r="DI118" s="959"/>
      <c r="DJ118" s="959"/>
      <c r="DK118" s="960"/>
      <c r="DL118" s="961" t="s">
        <v>408</v>
      </c>
      <c r="DM118" s="959"/>
      <c r="DN118" s="959"/>
      <c r="DO118" s="959"/>
      <c r="DP118" s="960"/>
      <c r="DQ118" s="961" t="s">
        <v>408</v>
      </c>
      <c r="DR118" s="959"/>
      <c r="DS118" s="959"/>
      <c r="DT118" s="959"/>
      <c r="DU118" s="960"/>
      <c r="DV118" s="962" t="s">
        <v>408</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408</v>
      </c>
      <c r="AB119" s="890"/>
      <c r="AC119" s="890"/>
      <c r="AD119" s="890"/>
      <c r="AE119" s="891"/>
      <c r="AF119" s="892" t="s">
        <v>408</v>
      </c>
      <c r="AG119" s="890"/>
      <c r="AH119" s="890"/>
      <c r="AI119" s="890"/>
      <c r="AJ119" s="891"/>
      <c r="AK119" s="892" t="s">
        <v>408</v>
      </c>
      <c r="AL119" s="890"/>
      <c r="AM119" s="890"/>
      <c r="AN119" s="890"/>
      <c r="AO119" s="891"/>
      <c r="AP119" s="893" t="s">
        <v>408</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1738951</v>
      </c>
      <c r="BR119" s="927"/>
      <c r="BS119" s="927"/>
      <c r="BT119" s="927"/>
      <c r="BU119" s="927"/>
      <c r="BV119" s="927">
        <v>1894197</v>
      </c>
      <c r="BW119" s="927"/>
      <c r="BX119" s="927"/>
      <c r="BY119" s="927"/>
      <c r="BZ119" s="927"/>
      <c r="CA119" s="927">
        <v>2007882</v>
      </c>
      <c r="CB119" s="927"/>
      <c r="CC119" s="927"/>
      <c r="CD119" s="927"/>
      <c r="CE119" s="927"/>
      <c r="CF119" s="941">
        <v>79.099999999999994</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197942</v>
      </c>
      <c r="DH119" s="998"/>
      <c r="DI119" s="998"/>
      <c r="DJ119" s="998"/>
      <c r="DK119" s="999"/>
      <c r="DL119" s="1000">
        <v>171735</v>
      </c>
      <c r="DM119" s="998"/>
      <c r="DN119" s="998"/>
      <c r="DO119" s="998"/>
      <c r="DP119" s="999"/>
      <c r="DQ119" s="1000">
        <v>445510</v>
      </c>
      <c r="DR119" s="998"/>
      <c r="DS119" s="998"/>
      <c r="DT119" s="998"/>
      <c r="DU119" s="999"/>
      <c r="DV119" s="1001">
        <v>17.5</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408</v>
      </c>
      <c r="AB120" s="959"/>
      <c r="AC120" s="959"/>
      <c r="AD120" s="959"/>
      <c r="AE120" s="960"/>
      <c r="AF120" s="961" t="s">
        <v>408</v>
      </c>
      <c r="AG120" s="959"/>
      <c r="AH120" s="959"/>
      <c r="AI120" s="959"/>
      <c r="AJ120" s="960"/>
      <c r="AK120" s="961" t="s">
        <v>408</v>
      </c>
      <c r="AL120" s="959"/>
      <c r="AM120" s="959"/>
      <c r="AN120" s="959"/>
      <c r="AO120" s="960"/>
      <c r="AP120" s="962" t="s">
        <v>408</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36563</v>
      </c>
      <c r="BR120" s="920"/>
      <c r="BS120" s="920"/>
      <c r="BT120" s="920"/>
      <c r="BU120" s="920"/>
      <c r="BV120" s="920">
        <v>27341</v>
      </c>
      <c r="BW120" s="920"/>
      <c r="BX120" s="920"/>
      <c r="BY120" s="920"/>
      <c r="BZ120" s="920"/>
      <c r="CA120" s="920">
        <v>18444</v>
      </c>
      <c r="CB120" s="920"/>
      <c r="CC120" s="920"/>
      <c r="CD120" s="920"/>
      <c r="CE120" s="920"/>
      <c r="CF120" s="914">
        <v>0.7</v>
      </c>
      <c r="CG120" s="915"/>
      <c r="CH120" s="915"/>
      <c r="CI120" s="915"/>
      <c r="CJ120" s="915"/>
      <c r="CK120" s="1013" t="s">
        <v>436</v>
      </c>
      <c r="CL120" s="1014"/>
      <c r="CM120" s="1014"/>
      <c r="CN120" s="1014"/>
      <c r="CO120" s="1015"/>
      <c r="CP120" s="1021" t="s">
        <v>437</v>
      </c>
      <c r="CQ120" s="1022"/>
      <c r="CR120" s="1022"/>
      <c r="CS120" s="1022"/>
      <c r="CT120" s="1022"/>
      <c r="CU120" s="1022"/>
      <c r="CV120" s="1022"/>
      <c r="CW120" s="1022"/>
      <c r="CX120" s="1022"/>
      <c r="CY120" s="1022"/>
      <c r="CZ120" s="1022"/>
      <c r="DA120" s="1022"/>
      <c r="DB120" s="1022"/>
      <c r="DC120" s="1022"/>
      <c r="DD120" s="1022"/>
      <c r="DE120" s="1022"/>
      <c r="DF120" s="1023"/>
      <c r="DG120" s="926">
        <v>2062398</v>
      </c>
      <c r="DH120" s="927"/>
      <c r="DI120" s="927"/>
      <c r="DJ120" s="927"/>
      <c r="DK120" s="927"/>
      <c r="DL120" s="927">
        <v>1441485</v>
      </c>
      <c r="DM120" s="927"/>
      <c r="DN120" s="927"/>
      <c r="DO120" s="927"/>
      <c r="DP120" s="927"/>
      <c r="DQ120" s="927">
        <v>941617</v>
      </c>
      <c r="DR120" s="927"/>
      <c r="DS120" s="927"/>
      <c r="DT120" s="927"/>
      <c r="DU120" s="927"/>
      <c r="DV120" s="928">
        <v>37.1</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408</v>
      </c>
      <c r="AB121" s="959"/>
      <c r="AC121" s="959"/>
      <c r="AD121" s="959"/>
      <c r="AE121" s="960"/>
      <c r="AF121" s="961" t="s">
        <v>408</v>
      </c>
      <c r="AG121" s="959"/>
      <c r="AH121" s="959"/>
      <c r="AI121" s="959"/>
      <c r="AJ121" s="960"/>
      <c r="AK121" s="961" t="s">
        <v>408</v>
      </c>
      <c r="AL121" s="959"/>
      <c r="AM121" s="959"/>
      <c r="AN121" s="959"/>
      <c r="AO121" s="960"/>
      <c r="AP121" s="962" t="s">
        <v>408</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7102994</v>
      </c>
      <c r="BR121" s="986"/>
      <c r="BS121" s="986"/>
      <c r="BT121" s="986"/>
      <c r="BU121" s="986"/>
      <c r="BV121" s="986">
        <v>7158646</v>
      </c>
      <c r="BW121" s="986"/>
      <c r="BX121" s="986"/>
      <c r="BY121" s="986"/>
      <c r="BZ121" s="986"/>
      <c r="CA121" s="986">
        <v>6955385</v>
      </c>
      <c r="CB121" s="986"/>
      <c r="CC121" s="986"/>
      <c r="CD121" s="986"/>
      <c r="CE121" s="986"/>
      <c r="CF121" s="1024">
        <v>273.89999999999998</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54991</v>
      </c>
      <c r="DH121" s="920"/>
      <c r="DI121" s="920"/>
      <c r="DJ121" s="920"/>
      <c r="DK121" s="920"/>
      <c r="DL121" s="920">
        <v>40337</v>
      </c>
      <c r="DM121" s="920"/>
      <c r="DN121" s="920"/>
      <c r="DO121" s="920"/>
      <c r="DP121" s="920"/>
      <c r="DQ121" s="920">
        <v>37674</v>
      </c>
      <c r="DR121" s="920"/>
      <c r="DS121" s="920"/>
      <c r="DT121" s="920"/>
      <c r="DU121" s="920"/>
      <c r="DV121" s="921">
        <v>1.5</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8878508</v>
      </c>
      <c r="BR122" s="1035"/>
      <c r="BS122" s="1035"/>
      <c r="BT122" s="1035"/>
      <c r="BU122" s="1035"/>
      <c r="BV122" s="1035">
        <v>9080184</v>
      </c>
      <c r="BW122" s="1035"/>
      <c r="BX122" s="1035"/>
      <c r="BY122" s="1035"/>
      <c r="BZ122" s="1035"/>
      <c r="CA122" s="1035">
        <v>8981711</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t="s">
        <v>408</v>
      </c>
      <c r="DH122" s="920"/>
      <c r="DI122" s="920"/>
      <c r="DJ122" s="920"/>
      <c r="DK122" s="920"/>
      <c r="DL122" s="920" t="s">
        <v>408</v>
      </c>
      <c r="DM122" s="920"/>
      <c r="DN122" s="920"/>
      <c r="DO122" s="920"/>
      <c r="DP122" s="920"/>
      <c r="DQ122" s="920" t="s">
        <v>408</v>
      </c>
      <c r="DR122" s="920"/>
      <c r="DS122" s="920"/>
      <c r="DT122" s="920"/>
      <c r="DU122" s="920"/>
      <c r="DV122" s="921" t="s">
        <v>408</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3666</v>
      </c>
      <c r="AB123" s="959"/>
      <c r="AC123" s="959"/>
      <c r="AD123" s="959"/>
      <c r="AE123" s="960"/>
      <c r="AF123" s="961">
        <v>3597</v>
      </c>
      <c r="AG123" s="959"/>
      <c r="AH123" s="959"/>
      <c r="AI123" s="959"/>
      <c r="AJ123" s="960"/>
      <c r="AK123" s="961" t="s">
        <v>408</v>
      </c>
      <c r="AL123" s="959"/>
      <c r="AM123" s="959"/>
      <c r="AN123" s="959"/>
      <c r="AO123" s="960"/>
      <c r="AP123" s="962" t="s">
        <v>408</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408</v>
      </c>
      <c r="BR123" s="1027"/>
      <c r="BS123" s="1027"/>
      <c r="BT123" s="1027"/>
      <c r="BU123" s="1027"/>
      <c r="BV123" s="1027" t="s">
        <v>408</v>
      </c>
      <c r="BW123" s="1027"/>
      <c r="BX123" s="1027"/>
      <c r="BY123" s="1027"/>
      <c r="BZ123" s="1027"/>
      <c r="CA123" s="1027" t="s">
        <v>408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2265</v>
      </c>
      <c r="AB126" s="959"/>
      <c r="AC126" s="959"/>
      <c r="AD126" s="959"/>
      <c r="AE126" s="960"/>
      <c r="AF126" s="961">
        <v>2265</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23959</v>
      </c>
      <c r="AB127" s="959"/>
      <c r="AC127" s="959"/>
      <c r="AD127" s="959"/>
      <c r="AE127" s="960"/>
      <c r="AF127" s="961">
        <v>23960</v>
      </c>
      <c r="AG127" s="959"/>
      <c r="AH127" s="959"/>
      <c r="AI127" s="959"/>
      <c r="AJ127" s="960"/>
      <c r="AK127" s="961">
        <v>23960</v>
      </c>
      <c r="AL127" s="959"/>
      <c r="AM127" s="959"/>
      <c r="AN127" s="959"/>
      <c r="AO127" s="960"/>
      <c r="AP127" s="962">
        <v>0.9</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7264</v>
      </c>
      <c r="AB128" s="1090"/>
      <c r="AC128" s="1090"/>
      <c r="AD128" s="1090"/>
      <c r="AE128" s="1091"/>
      <c r="AF128" s="1092">
        <v>7646</v>
      </c>
      <c r="AG128" s="1090"/>
      <c r="AH128" s="1090"/>
      <c r="AI128" s="1090"/>
      <c r="AJ128" s="1091"/>
      <c r="AK128" s="1092">
        <v>7502</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408</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3103464</v>
      </c>
      <c r="AB129" s="959"/>
      <c r="AC129" s="959"/>
      <c r="AD129" s="959"/>
      <c r="AE129" s="960"/>
      <c r="AF129" s="961">
        <v>3148699</v>
      </c>
      <c r="AG129" s="959"/>
      <c r="AH129" s="959"/>
      <c r="AI129" s="959"/>
      <c r="AJ129" s="960"/>
      <c r="AK129" s="961">
        <v>3125662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5.5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582448</v>
      </c>
      <c r="AB130" s="959"/>
      <c r="AC130" s="959"/>
      <c r="AD130" s="959"/>
      <c r="AE130" s="960"/>
      <c r="AF130" s="961">
        <v>585183</v>
      </c>
      <c r="AG130" s="959"/>
      <c r="AH130" s="959"/>
      <c r="AI130" s="959"/>
      <c r="AJ130" s="960"/>
      <c r="AK130" s="961">
        <v>586413</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2521016</v>
      </c>
      <c r="AB131" s="998"/>
      <c r="AC131" s="998"/>
      <c r="AD131" s="998"/>
      <c r="AE131" s="999"/>
      <c r="AF131" s="1000">
        <v>2563516</v>
      </c>
      <c r="AG131" s="998"/>
      <c r="AH131" s="998"/>
      <c r="AI131" s="998"/>
      <c r="AJ131" s="999"/>
      <c r="AK131" s="1000">
        <v>2539249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6.2758427550000002</v>
      </c>
      <c r="AB132" s="1104"/>
      <c r="AC132" s="1104"/>
      <c r="AD132" s="1104"/>
      <c r="AE132" s="1105"/>
      <c r="AF132" s="1106">
        <v>5.4245809270000001</v>
      </c>
      <c r="AG132" s="1104"/>
      <c r="AH132" s="1104"/>
      <c r="AI132" s="1104"/>
      <c r="AJ132" s="1105"/>
      <c r="AK132" s="1106">
        <v>4.9817091590000002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7.8</v>
      </c>
      <c r="AB133" s="1111"/>
      <c r="AC133" s="1111"/>
      <c r="AD133" s="1111"/>
      <c r="AE133" s="1112"/>
      <c r="AF133" s="1110">
        <v>6.3</v>
      </c>
      <c r="AG133" s="1111"/>
      <c r="AH133" s="1111"/>
      <c r="AI133" s="1111"/>
      <c r="AJ133" s="1112"/>
      <c r="AK133" s="1110">
        <v>5.5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708510</v>
      </c>
      <c r="L9" s="264">
        <v>68382</v>
      </c>
      <c r="M9" s="265">
        <v>89595</v>
      </c>
      <c r="N9" s="266">
        <v>-23.7</v>
      </c>
    </row>
    <row r="10" spans="1:16">
      <c r="A10" s="248"/>
      <c r="B10" s="244"/>
      <c r="C10" s="244"/>
      <c r="D10" s="244"/>
      <c r="E10" s="244"/>
      <c r="F10" s="244"/>
      <c r="G10" s="1119" t="s">
        <v>474</v>
      </c>
      <c r="H10" s="1120"/>
      <c r="I10" s="1120"/>
      <c r="J10" s="1121"/>
      <c r="K10" s="267">
        <v>187467</v>
      </c>
      <c r="L10" s="268">
        <v>18094</v>
      </c>
      <c r="M10" s="269">
        <v>8996</v>
      </c>
      <c r="N10" s="270">
        <v>101.1</v>
      </c>
    </row>
    <row r="11" spans="1:16" ht="13.5" customHeight="1">
      <c r="A11" s="248"/>
      <c r="B11" s="244"/>
      <c r="C11" s="244"/>
      <c r="D11" s="244"/>
      <c r="E11" s="244"/>
      <c r="F11" s="244"/>
      <c r="G11" s="1119" t="s">
        <v>475</v>
      </c>
      <c r="H11" s="1120"/>
      <c r="I11" s="1120"/>
      <c r="J11" s="1121"/>
      <c r="K11" s="267">
        <v>163016</v>
      </c>
      <c r="L11" s="268">
        <v>15734</v>
      </c>
      <c r="M11" s="269">
        <v>12730</v>
      </c>
      <c r="N11" s="270">
        <v>23.6</v>
      </c>
    </row>
    <row r="12" spans="1:16" ht="13.5" customHeight="1">
      <c r="A12" s="248"/>
      <c r="B12" s="244"/>
      <c r="C12" s="244"/>
      <c r="D12" s="244"/>
      <c r="E12" s="244"/>
      <c r="F12" s="244"/>
      <c r="G12" s="1119" t="s">
        <v>476</v>
      </c>
      <c r="H12" s="1120"/>
      <c r="I12" s="1120"/>
      <c r="J12" s="1121"/>
      <c r="K12" s="267" t="s">
        <v>477</v>
      </c>
      <c r="L12" s="268" t="s">
        <v>477</v>
      </c>
      <c r="M12" s="269">
        <v>1070</v>
      </c>
      <c r="N12" s="270" t="s">
        <v>477</v>
      </c>
    </row>
    <row r="13" spans="1:16" ht="13.5" customHeight="1">
      <c r="A13" s="248"/>
      <c r="B13" s="244"/>
      <c r="C13" s="244"/>
      <c r="D13" s="244"/>
      <c r="E13" s="244"/>
      <c r="F13" s="244"/>
      <c r="G13" s="1119" t="s">
        <v>478</v>
      </c>
      <c r="H13" s="1120"/>
      <c r="I13" s="1120"/>
      <c r="J13" s="1121"/>
      <c r="K13" s="267" t="s">
        <v>477</v>
      </c>
      <c r="L13" s="268" t="s">
        <v>477</v>
      </c>
      <c r="M13" s="269">
        <v>19</v>
      </c>
      <c r="N13" s="270" t="s">
        <v>477</v>
      </c>
    </row>
    <row r="14" spans="1:16" ht="13.5" customHeight="1">
      <c r="A14" s="248"/>
      <c r="B14" s="244"/>
      <c r="C14" s="244"/>
      <c r="D14" s="244"/>
      <c r="E14" s="244"/>
      <c r="F14" s="244"/>
      <c r="G14" s="1119" t="s">
        <v>479</v>
      </c>
      <c r="H14" s="1120"/>
      <c r="I14" s="1120"/>
      <c r="J14" s="1121"/>
      <c r="K14" s="267">
        <v>12208</v>
      </c>
      <c r="L14" s="268">
        <v>1178</v>
      </c>
      <c r="M14" s="269">
        <v>4490</v>
      </c>
      <c r="N14" s="270">
        <v>-73.8</v>
      </c>
    </row>
    <row r="15" spans="1:16" ht="13.5" customHeight="1">
      <c r="A15" s="248"/>
      <c r="B15" s="244"/>
      <c r="C15" s="244"/>
      <c r="D15" s="244"/>
      <c r="E15" s="244"/>
      <c r="F15" s="244"/>
      <c r="G15" s="1119" t="s">
        <v>480</v>
      </c>
      <c r="H15" s="1120"/>
      <c r="I15" s="1120"/>
      <c r="J15" s="1121"/>
      <c r="K15" s="267">
        <v>39532</v>
      </c>
      <c r="L15" s="268">
        <v>3815</v>
      </c>
      <c r="M15" s="269">
        <v>2030</v>
      </c>
      <c r="N15" s="270">
        <v>87.9</v>
      </c>
    </row>
    <row r="16" spans="1:16">
      <c r="A16" s="248"/>
      <c r="B16" s="244"/>
      <c r="C16" s="244"/>
      <c r="D16" s="244"/>
      <c r="E16" s="244"/>
      <c r="F16" s="244"/>
      <c r="G16" s="1122" t="s">
        <v>481</v>
      </c>
      <c r="H16" s="1123"/>
      <c r="I16" s="1123"/>
      <c r="J16" s="1124"/>
      <c r="K16" s="268">
        <v>-59817</v>
      </c>
      <c r="L16" s="268">
        <v>-5773</v>
      </c>
      <c r="M16" s="269">
        <v>-9813</v>
      </c>
      <c r="N16" s="270">
        <v>-41.2</v>
      </c>
    </row>
    <row r="17" spans="1:16">
      <c r="A17" s="248"/>
      <c r="B17" s="244"/>
      <c r="C17" s="244"/>
      <c r="D17" s="244"/>
      <c r="E17" s="244"/>
      <c r="F17" s="244"/>
      <c r="G17" s="1122" t="s">
        <v>169</v>
      </c>
      <c r="H17" s="1123"/>
      <c r="I17" s="1123"/>
      <c r="J17" s="1124"/>
      <c r="K17" s="268">
        <v>1050916</v>
      </c>
      <c r="L17" s="268">
        <v>101430</v>
      </c>
      <c r="M17" s="269">
        <v>109116</v>
      </c>
      <c r="N17" s="270">
        <v>-7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8.01</v>
      </c>
      <c r="L21" s="281">
        <v>10.38</v>
      </c>
      <c r="M21" s="282">
        <v>-2.37</v>
      </c>
      <c r="N21" s="249"/>
      <c r="O21" s="283"/>
      <c r="P21" s="279"/>
    </row>
    <row r="22" spans="1:16" s="284" customFormat="1">
      <c r="A22" s="279"/>
      <c r="B22" s="249"/>
      <c r="C22" s="249"/>
      <c r="D22" s="249"/>
      <c r="E22" s="249"/>
      <c r="F22" s="249"/>
      <c r="G22" s="1114" t="s">
        <v>487</v>
      </c>
      <c r="H22" s="1115"/>
      <c r="I22" s="1115"/>
      <c r="J22" s="1116"/>
      <c r="K22" s="285">
        <v>95.6</v>
      </c>
      <c r="L22" s="286">
        <v>95.1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471846</v>
      </c>
      <c r="L32" s="294">
        <v>45541</v>
      </c>
      <c r="M32" s="295">
        <v>57190</v>
      </c>
      <c r="N32" s="296">
        <v>-20.399999999999999</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1</v>
      </c>
      <c r="N34" s="296" t="s">
        <v>477</v>
      </c>
    </row>
    <row r="35" spans="1:16" ht="27" customHeight="1">
      <c r="A35" s="248"/>
      <c r="B35" s="244"/>
      <c r="C35" s="244"/>
      <c r="D35" s="244"/>
      <c r="E35" s="244"/>
      <c r="F35" s="244"/>
      <c r="G35" s="1130" t="s">
        <v>493</v>
      </c>
      <c r="H35" s="1131"/>
      <c r="I35" s="1131"/>
      <c r="J35" s="1132"/>
      <c r="K35" s="294">
        <v>198433</v>
      </c>
      <c r="L35" s="294">
        <v>19152</v>
      </c>
      <c r="M35" s="295">
        <v>16809</v>
      </c>
      <c r="N35" s="296">
        <v>13.9</v>
      </c>
    </row>
    <row r="36" spans="1:16" ht="27" customHeight="1">
      <c r="A36" s="248"/>
      <c r="B36" s="244"/>
      <c r="C36" s="244"/>
      <c r="D36" s="244"/>
      <c r="E36" s="244"/>
      <c r="F36" s="244"/>
      <c r="G36" s="1130" t="s">
        <v>494</v>
      </c>
      <c r="H36" s="1131"/>
      <c r="I36" s="1131"/>
      <c r="J36" s="1132"/>
      <c r="K36" s="294">
        <v>26174</v>
      </c>
      <c r="L36" s="294">
        <v>2526</v>
      </c>
      <c r="M36" s="295">
        <v>4695</v>
      </c>
      <c r="N36" s="296">
        <v>-46.2</v>
      </c>
    </row>
    <row r="37" spans="1:16" ht="13.5" customHeight="1">
      <c r="A37" s="248"/>
      <c r="B37" s="244"/>
      <c r="C37" s="244"/>
      <c r="D37" s="244"/>
      <c r="E37" s="244"/>
      <c r="F37" s="244"/>
      <c r="G37" s="1130" t="s">
        <v>495</v>
      </c>
      <c r="H37" s="1131"/>
      <c r="I37" s="1131"/>
      <c r="J37" s="1132"/>
      <c r="K37" s="294">
        <v>23960</v>
      </c>
      <c r="L37" s="294">
        <v>2313</v>
      </c>
      <c r="M37" s="295">
        <v>1282</v>
      </c>
      <c r="N37" s="296">
        <v>80.400000000000006</v>
      </c>
    </row>
    <row r="38" spans="1:16" ht="27" customHeight="1">
      <c r="A38" s="248"/>
      <c r="B38" s="244"/>
      <c r="C38" s="244"/>
      <c r="D38" s="244"/>
      <c r="E38" s="244"/>
      <c r="F38" s="244"/>
      <c r="G38" s="1133" t="s">
        <v>496</v>
      </c>
      <c r="H38" s="1134"/>
      <c r="I38" s="1134"/>
      <c r="J38" s="1135"/>
      <c r="K38" s="297" t="s">
        <v>477</v>
      </c>
      <c r="L38" s="297" t="s">
        <v>477</v>
      </c>
      <c r="M38" s="298">
        <v>8</v>
      </c>
      <c r="N38" s="299" t="s">
        <v>477</v>
      </c>
      <c r="O38" s="293"/>
    </row>
    <row r="39" spans="1:16">
      <c r="A39" s="248"/>
      <c r="B39" s="244"/>
      <c r="C39" s="244"/>
      <c r="D39" s="244"/>
      <c r="E39" s="244"/>
      <c r="F39" s="244"/>
      <c r="G39" s="1133" t="s">
        <v>497</v>
      </c>
      <c r="H39" s="1134"/>
      <c r="I39" s="1134"/>
      <c r="J39" s="1135"/>
      <c r="K39" s="300">
        <v>-7502</v>
      </c>
      <c r="L39" s="300">
        <v>-724</v>
      </c>
      <c r="M39" s="301">
        <v>-2615</v>
      </c>
      <c r="N39" s="302">
        <v>-72.3</v>
      </c>
      <c r="O39" s="293"/>
    </row>
    <row r="40" spans="1:16" ht="27" customHeight="1">
      <c r="A40" s="248"/>
      <c r="B40" s="244"/>
      <c r="C40" s="244"/>
      <c r="D40" s="244"/>
      <c r="E40" s="244"/>
      <c r="F40" s="244"/>
      <c r="G40" s="1130" t="s">
        <v>498</v>
      </c>
      <c r="H40" s="1131"/>
      <c r="I40" s="1131"/>
      <c r="J40" s="1132"/>
      <c r="K40" s="300">
        <v>-586413</v>
      </c>
      <c r="L40" s="300">
        <v>-56598</v>
      </c>
      <c r="M40" s="301">
        <v>-54029</v>
      </c>
      <c r="N40" s="302">
        <v>4.8</v>
      </c>
      <c r="O40" s="293"/>
    </row>
    <row r="41" spans="1:16">
      <c r="A41" s="248"/>
      <c r="B41" s="244"/>
      <c r="C41" s="244"/>
      <c r="D41" s="244"/>
      <c r="E41" s="244"/>
      <c r="F41" s="244"/>
      <c r="G41" s="1136" t="s">
        <v>279</v>
      </c>
      <c r="H41" s="1137"/>
      <c r="I41" s="1137"/>
      <c r="J41" s="1138"/>
      <c r="K41" s="294">
        <v>126498</v>
      </c>
      <c r="L41" s="300">
        <v>12209</v>
      </c>
      <c r="M41" s="301">
        <v>23340</v>
      </c>
      <c r="N41" s="302">
        <v>-47.7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509311</v>
      </c>
      <c r="J51" s="320">
        <v>48299</v>
      </c>
      <c r="K51" s="321">
        <v>-28</v>
      </c>
      <c r="L51" s="322">
        <v>95443</v>
      </c>
      <c r="M51" s="323">
        <v>9.8000000000000007</v>
      </c>
      <c r="N51" s="324">
        <v>-37.799999999999997</v>
      </c>
    </row>
    <row r="52" spans="1:14">
      <c r="A52" s="248"/>
      <c r="B52" s="244"/>
      <c r="C52" s="244"/>
      <c r="D52" s="244"/>
      <c r="E52" s="244"/>
      <c r="F52" s="244"/>
      <c r="G52" s="325"/>
      <c r="H52" s="326" t="s">
        <v>509</v>
      </c>
      <c r="I52" s="327">
        <v>402285</v>
      </c>
      <c r="J52" s="328">
        <v>38149</v>
      </c>
      <c r="K52" s="329">
        <v>-9.8000000000000007</v>
      </c>
      <c r="L52" s="330">
        <v>48538</v>
      </c>
      <c r="M52" s="331">
        <v>-4.5999999999999996</v>
      </c>
      <c r="N52" s="332">
        <v>-5.2</v>
      </c>
    </row>
    <row r="53" spans="1:14">
      <c r="A53" s="248"/>
      <c r="B53" s="244"/>
      <c r="C53" s="244"/>
      <c r="D53" s="244"/>
      <c r="E53" s="244"/>
      <c r="F53" s="244"/>
      <c r="G53" s="310" t="s">
        <v>510</v>
      </c>
      <c r="H53" s="311"/>
      <c r="I53" s="319">
        <v>549634</v>
      </c>
      <c r="J53" s="320">
        <v>52301</v>
      </c>
      <c r="K53" s="321">
        <v>8.3000000000000007</v>
      </c>
      <c r="L53" s="322">
        <v>70897</v>
      </c>
      <c r="M53" s="323">
        <v>-25.7</v>
      </c>
      <c r="N53" s="324">
        <v>34</v>
      </c>
    </row>
    <row r="54" spans="1:14">
      <c r="A54" s="248"/>
      <c r="B54" s="244"/>
      <c r="C54" s="244"/>
      <c r="D54" s="244"/>
      <c r="E54" s="244"/>
      <c r="F54" s="244"/>
      <c r="G54" s="325"/>
      <c r="H54" s="326" t="s">
        <v>509</v>
      </c>
      <c r="I54" s="327">
        <v>423331</v>
      </c>
      <c r="J54" s="328">
        <v>40283</v>
      </c>
      <c r="K54" s="329">
        <v>5.6</v>
      </c>
      <c r="L54" s="330">
        <v>39878</v>
      </c>
      <c r="M54" s="331">
        <v>-17.8</v>
      </c>
      <c r="N54" s="332">
        <v>23.4</v>
      </c>
    </row>
    <row r="55" spans="1:14">
      <c r="A55" s="248"/>
      <c r="B55" s="244"/>
      <c r="C55" s="244"/>
      <c r="D55" s="244"/>
      <c r="E55" s="244"/>
      <c r="F55" s="244"/>
      <c r="G55" s="310" t="s">
        <v>511</v>
      </c>
      <c r="H55" s="311"/>
      <c r="I55" s="319">
        <v>996040</v>
      </c>
      <c r="J55" s="320">
        <v>95115</v>
      </c>
      <c r="K55" s="321">
        <v>81.900000000000006</v>
      </c>
      <c r="L55" s="322">
        <v>66496</v>
      </c>
      <c r="M55" s="323">
        <v>-6.2</v>
      </c>
      <c r="N55" s="324">
        <v>88.1</v>
      </c>
    </row>
    <row r="56" spans="1:14">
      <c r="A56" s="248"/>
      <c r="B56" s="244"/>
      <c r="C56" s="244"/>
      <c r="D56" s="244"/>
      <c r="E56" s="244"/>
      <c r="F56" s="244"/>
      <c r="G56" s="325"/>
      <c r="H56" s="326" t="s">
        <v>509</v>
      </c>
      <c r="I56" s="327">
        <v>827709</v>
      </c>
      <c r="J56" s="328">
        <v>79040</v>
      </c>
      <c r="K56" s="329">
        <v>96.2</v>
      </c>
      <c r="L56" s="330">
        <v>36530</v>
      </c>
      <c r="M56" s="331">
        <v>-8.4</v>
      </c>
      <c r="N56" s="332">
        <v>104.6</v>
      </c>
    </row>
    <row r="57" spans="1:14">
      <c r="A57" s="248"/>
      <c r="B57" s="244"/>
      <c r="C57" s="244"/>
      <c r="D57" s="244"/>
      <c r="E57" s="244"/>
      <c r="F57" s="244"/>
      <c r="G57" s="310" t="s">
        <v>512</v>
      </c>
      <c r="H57" s="311"/>
      <c r="I57" s="319">
        <v>1056085</v>
      </c>
      <c r="J57" s="320">
        <v>101216</v>
      </c>
      <c r="K57" s="321">
        <v>6.4</v>
      </c>
      <c r="L57" s="322">
        <v>82748</v>
      </c>
      <c r="M57" s="323">
        <v>24.4</v>
      </c>
      <c r="N57" s="324">
        <v>-18</v>
      </c>
    </row>
    <row r="58" spans="1:14">
      <c r="A58" s="248"/>
      <c r="B58" s="244"/>
      <c r="C58" s="244"/>
      <c r="D58" s="244"/>
      <c r="E58" s="244"/>
      <c r="F58" s="244"/>
      <c r="G58" s="325"/>
      <c r="H58" s="326" t="s">
        <v>509</v>
      </c>
      <c r="I58" s="327">
        <v>462865</v>
      </c>
      <c r="J58" s="328">
        <v>44361</v>
      </c>
      <c r="K58" s="329">
        <v>-43.9</v>
      </c>
      <c r="L58" s="330">
        <v>44732</v>
      </c>
      <c r="M58" s="331">
        <v>22.5</v>
      </c>
      <c r="N58" s="332">
        <v>-66.400000000000006</v>
      </c>
    </row>
    <row r="59" spans="1:14">
      <c r="A59" s="248"/>
      <c r="B59" s="244"/>
      <c r="C59" s="244"/>
      <c r="D59" s="244"/>
      <c r="E59" s="244"/>
      <c r="F59" s="244"/>
      <c r="G59" s="310" t="s">
        <v>513</v>
      </c>
      <c r="H59" s="311"/>
      <c r="I59" s="319">
        <v>768295</v>
      </c>
      <c r="J59" s="320">
        <v>74153</v>
      </c>
      <c r="K59" s="321">
        <v>-26.7</v>
      </c>
      <c r="L59" s="322">
        <v>91837</v>
      </c>
      <c r="M59" s="323">
        <v>11</v>
      </c>
      <c r="N59" s="324">
        <v>-37.700000000000003</v>
      </c>
    </row>
    <row r="60" spans="1:14">
      <c r="A60" s="248"/>
      <c r="B60" s="244"/>
      <c r="C60" s="244"/>
      <c r="D60" s="244"/>
      <c r="E60" s="244"/>
      <c r="F60" s="244"/>
      <c r="G60" s="325"/>
      <c r="H60" s="326" t="s">
        <v>509</v>
      </c>
      <c r="I60" s="333">
        <v>543250</v>
      </c>
      <c r="J60" s="328">
        <v>52432</v>
      </c>
      <c r="K60" s="329">
        <v>18.2</v>
      </c>
      <c r="L60" s="330">
        <v>54439</v>
      </c>
      <c r="M60" s="331">
        <v>21.7</v>
      </c>
      <c r="N60" s="332">
        <v>-3.5</v>
      </c>
    </row>
    <row r="61" spans="1:14">
      <c r="A61" s="248"/>
      <c r="B61" s="244"/>
      <c r="C61" s="244"/>
      <c r="D61" s="244"/>
      <c r="E61" s="244"/>
      <c r="F61" s="244"/>
      <c r="G61" s="310" t="s">
        <v>514</v>
      </c>
      <c r="H61" s="334"/>
      <c r="I61" s="335">
        <v>775873</v>
      </c>
      <c r="J61" s="336">
        <v>74217</v>
      </c>
      <c r="K61" s="337">
        <v>8.4</v>
      </c>
      <c r="L61" s="338">
        <v>81484</v>
      </c>
      <c r="M61" s="339">
        <v>2.7</v>
      </c>
      <c r="N61" s="324">
        <v>5.7</v>
      </c>
    </row>
    <row r="62" spans="1:14">
      <c r="A62" s="248"/>
      <c r="B62" s="244"/>
      <c r="C62" s="244"/>
      <c r="D62" s="244"/>
      <c r="E62" s="244"/>
      <c r="F62" s="244"/>
      <c r="G62" s="325"/>
      <c r="H62" s="326" t="s">
        <v>509</v>
      </c>
      <c r="I62" s="327">
        <v>531888</v>
      </c>
      <c r="J62" s="328">
        <v>50853</v>
      </c>
      <c r="K62" s="329">
        <v>13.3</v>
      </c>
      <c r="L62" s="330">
        <v>44823</v>
      </c>
      <c r="M62" s="331">
        <v>2.7</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29.29</v>
      </c>
      <c r="G47" s="12">
        <v>24.2</v>
      </c>
      <c r="H47" s="12">
        <v>25.43</v>
      </c>
      <c r="I47" s="12">
        <v>26</v>
      </c>
      <c r="J47" s="13">
        <v>27.11</v>
      </c>
    </row>
    <row r="48" spans="2:10" ht="57.75" customHeight="1">
      <c r="B48" s="14"/>
      <c r="C48" s="1141" t="s">
        <v>4</v>
      </c>
      <c r="D48" s="1141"/>
      <c r="E48" s="1142"/>
      <c r="F48" s="15">
        <v>1.4</v>
      </c>
      <c r="G48" s="16">
        <v>1.78</v>
      </c>
      <c r="H48" s="16">
        <v>1.85</v>
      </c>
      <c r="I48" s="16">
        <v>1.89</v>
      </c>
      <c r="J48" s="17">
        <v>1.71</v>
      </c>
    </row>
    <row r="49" spans="2:10" ht="57.75" customHeight="1" thickBot="1">
      <c r="B49" s="18"/>
      <c r="C49" s="1143" t="s">
        <v>5</v>
      </c>
      <c r="D49" s="1143"/>
      <c r="E49" s="1144"/>
      <c r="F49" s="19">
        <v>0.13</v>
      </c>
      <c r="G49" s="20" t="s">
        <v>521</v>
      </c>
      <c r="H49" s="20">
        <v>0.16</v>
      </c>
      <c r="I49" s="20">
        <v>2.82</v>
      </c>
      <c r="J49" s="21">
        <v>0.34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18.239999999999998</v>
      </c>
      <c r="G34" s="33">
        <v>20.32</v>
      </c>
      <c r="H34" s="33">
        <v>22.7</v>
      </c>
      <c r="I34" s="33">
        <v>22.8</v>
      </c>
      <c r="J34" s="34">
        <v>23.94</v>
      </c>
      <c r="K34" s="22"/>
      <c r="L34" s="22"/>
      <c r="M34" s="22"/>
      <c r="N34" s="22"/>
      <c r="O34" s="22"/>
      <c r="P34" s="22"/>
    </row>
    <row r="35" spans="1:16" ht="39" customHeight="1">
      <c r="A35" s="22"/>
      <c r="B35" s="35"/>
      <c r="C35" s="1145" t="s">
        <v>523</v>
      </c>
      <c r="D35" s="1146"/>
      <c r="E35" s="1147"/>
      <c r="F35" s="36">
        <v>0.18</v>
      </c>
      <c r="G35" s="37">
        <v>0.74</v>
      </c>
      <c r="H35" s="37">
        <v>1.98</v>
      </c>
      <c r="I35" s="37">
        <v>0.87</v>
      </c>
      <c r="J35" s="38">
        <v>1.93</v>
      </c>
      <c r="K35" s="22"/>
      <c r="L35" s="22"/>
      <c r="M35" s="22"/>
      <c r="N35" s="22"/>
      <c r="O35" s="22"/>
      <c r="P35" s="22"/>
    </row>
    <row r="36" spans="1:16" ht="39" customHeight="1">
      <c r="A36" s="22"/>
      <c r="B36" s="35"/>
      <c r="C36" s="1145" t="s">
        <v>524</v>
      </c>
      <c r="D36" s="1146"/>
      <c r="E36" s="1147"/>
      <c r="F36" s="36">
        <v>1.21</v>
      </c>
      <c r="G36" s="37">
        <v>1.58</v>
      </c>
      <c r="H36" s="37">
        <v>1.65</v>
      </c>
      <c r="I36" s="37">
        <v>1.7</v>
      </c>
      <c r="J36" s="38">
        <v>1.51</v>
      </c>
      <c r="K36" s="22"/>
      <c r="L36" s="22"/>
      <c r="M36" s="22"/>
      <c r="N36" s="22"/>
      <c r="O36" s="22"/>
      <c r="P36" s="22"/>
    </row>
    <row r="37" spans="1:16" ht="39" customHeight="1">
      <c r="A37" s="22"/>
      <c r="B37" s="35"/>
      <c r="C37" s="1145" t="s">
        <v>525</v>
      </c>
      <c r="D37" s="1146"/>
      <c r="E37" s="1147"/>
      <c r="F37" s="36">
        <v>0.19</v>
      </c>
      <c r="G37" s="37">
        <v>0.19</v>
      </c>
      <c r="H37" s="37">
        <v>0.19</v>
      </c>
      <c r="I37" s="37">
        <v>0.19</v>
      </c>
      <c r="J37" s="38">
        <v>0.19</v>
      </c>
      <c r="K37" s="22"/>
      <c r="L37" s="22"/>
      <c r="M37" s="22"/>
      <c r="N37" s="22"/>
      <c r="O37" s="22"/>
      <c r="P37" s="22"/>
    </row>
    <row r="38" spans="1:16" ht="39" customHeight="1">
      <c r="A38" s="22"/>
      <c r="B38" s="35"/>
      <c r="C38" s="1145" t="s">
        <v>526</v>
      </c>
      <c r="D38" s="1146"/>
      <c r="E38" s="1147"/>
      <c r="F38" s="36">
        <v>0.04</v>
      </c>
      <c r="G38" s="37">
        <v>0</v>
      </c>
      <c r="H38" s="37">
        <v>0.01</v>
      </c>
      <c r="I38" s="37">
        <v>0.19</v>
      </c>
      <c r="J38" s="38">
        <v>0.17</v>
      </c>
      <c r="K38" s="22"/>
      <c r="L38" s="22"/>
      <c r="M38" s="22"/>
      <c r="N38" s="22"/>
      <c r="O38" s="22"/>
      <c r="P38" s="22"/>
    </row>
    <row r="39" spans="1:16" ht="39" customHeight="1">
      <c r="A39" s="22"/>
      <c r="B39" s="35"/>
      <c r="C39" s="1145" t="s">
        <v>527</v>
      </c>
      <c r="D39" s="1146"/>
      <c r="E39" s="1147"/>
      <c r="F39" s="36">
        <v>0.14000000000000001</v>
      </c>
      <c r="G39" s="37">
        <v>0.03</v>
      </c>
      <c r="H39" s="37">
        <v>0.06</v>
      </c>
      <c r="I39" s="37">
        <v>0.01</v>
      </c>
      <c r="J39" s="38">
        <v>0.04</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593</v>
      </c>
      <c r="L45" s="60">
        <v>549</v>
      </c>
      <c r="M45" s="60">
        <v>517</v>
      </c>
      <c r="N45" s="60">
        <v>492</v>
      </c>
      <c r="O45" s="61">
        <v>472</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211</v>
      </c>
      <c r="L48" s="64">
        <v>197</v>
      </c>
      <c r="M48" s="64">
        <v>196</v>
      </c>
      <c r="N48" s="64">
        <v>196</v>
      </c>
      <c r="O48" s="65">
        <v>198</v>
      </c>
      <c r="P48" s="48"/>
      <c r="Q48" s="48"/>
      <c r="R48" s="48"/>
      <c r="S48" s="48"/>
      <c r="T48" s="48"/>
      <c r="U48" s="48"/>
    </row>
    <row r="49" spans="1:21" ht="30.75" customHeight="1">
      <c r="A49" s="48"/>
      <c r="B49" s="1163"/>
      <c r="C49" s="1164"/>
      <c r="D49" s="62"/>
      <c r="E49" s="1155" t="s">
        <v>16</v>
      </c>
      <c r="F49" s="1155"/>
      <c r="G49" s="1155"/>
      <c r="H49" s="1155"/>
      <c r="I49" s="1155"/>
      <c r="J49" s="1156"/>
      <c r="K49" s="63">
        <v>9</v>
      </c>
      <c r="L49" s="64">
        <v>2</v>
      </c>
      <c r="M49" s="64">
        <v>5</v>
      </c>
      <c r="N49" s="64">
        <v>14</v>
      </c>
      <c r="O49" s="65">
        <v>26</v>
      </c>
      <c r="P49" s="48"/>
      <c r="Q49" s="48"/>
      <c r="R49" s="48"/>
      <c r="S49" s="48"/>
      <c r="T49" s="48"/>
      <c r="U49" s="48"/>
    </row>
    <row r="50" spans="1:21" ht="30.75" customHeight="1">
      <c r="A50" s="48"/>
      <c r="B50" s="1163"/>
      <c r="C50" s="1164"/>
      <c r="D50" s="62"/>
      <c r="E50" s="1155" t="s">
        <v>17</v>
      </c>
      <c r="F50" s="1155"/>
      <c r="G50" s="1155"/>
      <c r="H50" s="1155"/>
      <c r="I50" s="1155"/>
      <c r="J50" s="1156"/>
      <c r="K50" s="63">
        <v>36</v>
      </c>
      <c r="L50" s="64">
        <v>30</v>
      </c>
      <c r="M50" s="64">
        <v>30</v>
      </c>
      <c r="N50" s="64">
        <v>30</v>
      </c>
      <c r="O50" s="65">
        <v>24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594</v>
      </c>
      <c r="L52" s="64">
        <v>586</v>
      </c>
      <c r="M52" s="64">
        <v>591</v>
      </c>
      <c r="N52" s="64">
        <v>593</v>
      </c>
      <c r="O52" s="65">
        <v>595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255</v>
      </c>
      <c r="L53" s="69">
        <v>192</v>
      </c>
      <c r="M53" s="69">
        <v>157</v>
      </c>
      <c r="N53" s="69">
        <v>139</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2016-04-20T03:41:32Z</cp:lastPrinted>
  <dcterms:created xsi:type="dcterms:W3CDTF">2016-02-15T01:26:30Z</dcterms:created>
  <dcterms:modified xsi:type="dcterms:W3CDTF">2016-05-02T11:33:31Z</dcterms:modified>
</cp:coreProperties>
</file>