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AM35" i="9"/>
  <c r="C35"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W34" i="9" l="1"/>
  <c r="BW35" i="9" l="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<sst xmlns="http://schemas.openxmlformats.org/spreadsheetml/2006/main" count="1015" uniqueCount="552">
  <si>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</si>
  <si>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</si>
  <si>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</si>
  <si>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</si>
  <si>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</si>
  <si>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</si>
  <si>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</si>
  <si>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</si>
  <si>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</si>
  <si>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</si>
  <si>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</si>
  <si>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</si>
  <si>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</si>
  <si>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</si>
  <si>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</si>
  <si>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</si>
  <si>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</si>
  <si>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</si>
  <si>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</si>
  <si>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</si>
  <si>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</si>
  <si>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</si>
  <si>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</si>
  <si>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</si>
  <si>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</si>
  <si>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</si>
  <si>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</si>
  <si>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</si>
  <si>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</si>
  <si>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</si>
  <si>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</si>
  <si>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</si>
  <si>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</si>
  <si>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</si>
  <si>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</si>
  <si>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</si>
  <si>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</si>
  <si>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</si>
  <si>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</si>
  <si>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</si>
  <si>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</si>
  <si>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</si>
  <si>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</si>
  <si>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</si>
  <si>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</si>
  <si>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</si>
  <si>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</si>
  <si>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</si>
  <si>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</si>
  <si>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</si>
  <si>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</si>
  <si>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</si>
  <si>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</si>
  <si>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</si>
  <si>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</si>
  <si>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</si>
  <si>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</si>
  <si>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</si>
  <si>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</si>
  <si>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</si>
  <si>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</si>
  <si>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</si>
  <si>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</si>
  <si>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</si>
  <si>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</si>
  <si>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</si>
  <si>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</si>
  <si>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</si>
  <si>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</si>
  <si>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</si>
  <si>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</si>
  <si>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</si>
  <si>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</si>
  <si>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</si>
  <si>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</si>
  <si>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</si>
  <si>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</si>
  <si>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</si>
  <si>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</si>
  <si>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</si>
  <si>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</si>
  <si>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</si>
  <si>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</si>
  <si>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</si>
  <si>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</si>
  <si>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</si>
  <si>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</si>
  <si>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</si>
  <si>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</si>
  <si>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</si>
  <si>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</si>
  <si>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</si>
  <si>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</si>
  <si>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</si>
  <si>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</si>
  <si>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</si>
  <si>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</si>
  <si>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</si>
  <si>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</si>
  <si>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</si>
  <si>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</si>
  <si>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</si>
  <si>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</si>
  <si>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</si>
  <si>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</si>
  <si>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</si>
  <si>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</si>
  <si>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</si>
  <si>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</si>
  <si>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</si>
  <si>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</si>
  <si>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</si>
  <si>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</si>
  <si>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</si>
  <si>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</si>
  <si>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</si>
  <si>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</si>
  <si>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</si>
  <si>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</si>
  <si>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</si>
  <si>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</si>
  <si>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</si>
  <si>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</si>
  <si>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</si>
  <si>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</si>
  <si>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</si>
  <si>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</si>
  <si>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</si>
  <si>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</si>
  <si>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</si>
  <si>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</si>
  <si>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</si>
  <si>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</si>
  <si>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</si>
  <si>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</si>
  <si>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</si>
  <si>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</si>
  <si>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</si>
  <si>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</si>
  <si>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</si>
  <si>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</si>
  <si>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</si>
  <si>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</si>
  <si>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</si>
  <si>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</si>
  <si>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</si>
  <si>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</si>
  <si>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</si>
  <si>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</si>
  <si>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</si>
  <si>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</si>
  <si>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</si>
  <si>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</si>
  <si>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</si>
  <si>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</si>
  <si>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</si>
  <si>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</si>
  <si>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</si>
  <si>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</si>
  <si>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</si>
  <si>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</si>
  <si>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</si>
  <si>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</si>
  <si>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</si>
  <si>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</si>
  <si>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</si>
  <si>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</si>
  <si>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</si>
  <si>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</si>
  <si>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</si>
  <si>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</si>
  <si>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</si>
  <si>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</si>
  <si>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</si>
  <si>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</si>
  <si>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</si>
  <si>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</si>
  <si>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</si>
  <si>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</si>
  <si>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</si>
  <si>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</si>
  <si>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</si>
  <si>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</si>
  <si>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</si>
  <si>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</si>
  <si>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</si>
  <si>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</si>
  <si>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</si>
  <si>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</si>
  <si>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</si>
  <si>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</si>
  <si>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</si>
  <si>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</si>
  <si>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</si>
  <si>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</si>
  <si>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長野県白馬村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</si>
  <si>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</si>
  <si>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</si>
  <si>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</si>
  <si>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</si>
  <si>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</si>
  <si>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</si>
  <si>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</si>
  <si>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</si>
  <si>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</si>
  <si>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</si>
  <si>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</si>
  <si>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</si>
  <si>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</si>
  <si>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</si>
  <si>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</si>
  <si>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</si>
  <si>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</si>
  <si>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</si>
  <si>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</si>
  <si>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</si>
  <si>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</si>
  <si>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</si>
  <si>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</si>
  <si>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</si>
  <si>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</si>
  <si>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</si>
  <si>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</si>
  <si>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</si>
  <si>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</si>
  <si>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</si>
  <si>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</si>
  <si>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</si>
  <si>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</si>
  <si>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</si>
  <si>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</si>
  <si>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</si>
  <si>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</si>
  <si>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</si>
  <si>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</si>
  <si>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</si>
  <si>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</si>
  <si>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</si>
  <si>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</si>
  <si>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</si>
  <si>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</si>
  <si>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</si>
  <si>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</si>
  <si>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</si>
  <si>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</si>
  <si>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</si>
  <si>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</si>
  <si>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</si>
  <si>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</si>
  <si>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</si>
  <si>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</si>
  <si>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</si>
  <si>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</si>
  <si>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</si>
  <si>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</si>
  <si>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</si>
  <si>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</si>
  <si>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</si>
  <si>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</si>
  <si>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</si>
  <si>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</si>
  <si>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</si>
  <si>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</si>
  <si>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</si>
  <si>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</si>
  <si>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</si>
  <si>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</si>
  <si>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</si>
  <si>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</si>
  <si>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</si>
  <si>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</si>
  <si>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</si>
  <si>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</si>
  <si>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</si>
  <si>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</si>
  <si>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</si>
  <si>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</si>
  <si>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</si>
  <si>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</si>
  <si>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</si>
  <si>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</si>
  <si>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</si>
  <si>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</si>
  <si>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</si>
  <si>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</si>
  <si>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</si>
  <si>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</si>
  <si>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</si>
  <si>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</si>
  <si>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</si>
  <si>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</si>
  <si>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</si>
  <si>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</si>
  <si>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</si>
  <si>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</si>
  <si>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</si>
  <si>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</si>
  <si>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</si>
  <si>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</si>
  <si>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</si>
  <si>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</si>
  <si>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</si>
  <si>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</si>
  <si>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</si>
  <si>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</si>
  <si>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</si>
  <si>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</si>
  <si>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</si>
  <si>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</si>
  <si>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</si>
  <si>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</si>
  <si>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</si>
  <si>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</si>
  <si>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</si>
  <si>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</si>
  <si>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</si>
  <si>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</si>
  <si>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</si>
  <si>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</si>
  <si>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</si>
  <si>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</si>
  <si>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</si>
  <si>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</si>
  <si>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</si>
  <si>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</si>
  <si>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</si>
  <si>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</si>
  <si>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</si>
  <si>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</si>
  <si>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</si>
  <si>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</si>
  <si>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</si>
  <si>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</si>
  <si>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</si>
  <si>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</si>
  <si>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</si>
  <si>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</si>
  <si>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</si>
  <si>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</si>
  <si>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</si>
  <si>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</si>
  <si>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</si>
  <si>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</si>
  <si>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</si>
  <si>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長野県白馬村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</si>
  <si>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</si>
  <si>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</si>
  <si>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</si>
  <si>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</si>
  <si>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</si>
  <si>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</si>
  <si>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</si>
  <si>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</si>
  <si>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</si>
  <si>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</si>
  <si>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</si>
  <si>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</si>
  <si>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</si>
  <si>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</si>
  <si>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</si>
  <si>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</si>
  <si>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</si>
  <si>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</si>
  <si>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</si>
  <si>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</si>
  <si>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</si>
  <si>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</si>
  <si>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</si>
  <si>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</si>
  <si>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</si>
  <si>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</si>
  <si>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</si>
  <si>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</si>
  <si>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</si>
  <si>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</si>
  <si>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</si>
  <si>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</si>
  <si>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</si>
  <si>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</si>
  <si>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</si>
  <si>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</si>
  <si>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</si>
  <si>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</si>
  <si>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</si>
  <si>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</si>
  <si>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</si>
  <si>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</si>
  <si>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</si>
  <si>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</si>
  <si>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</si>
  <si>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</si>
  <si>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</si>
  <si>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</si>
  <si>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</si>
  <si>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</si>
  <si>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</si>
  <si>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</si>
  <si>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</si>
  <si>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</si>
  <si>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</si>
  <si>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</si>
  <si>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</si>
  <si>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</si>
  <si>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</si>
  <si>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</si>
  <si>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</si>
  <si>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</si>
  <si>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</si>
  <si>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</si>
  <si>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</si>
  <si>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</si>
  <si>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</si>
  <si>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</si>
  <si>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</si>
  <si>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</si>
  <si>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</si>
  <si>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</si>
  <si>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</si>
  <si>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</si>
  <si>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</si>
  <si>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</si>
  <si>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</si>
  <si>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</si>
  <si>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</si>
  <si>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</si>
  <si>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</si>
  <si>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</si>
  <si>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</si>
  <si>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</si>
  <si>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</si>
  <si>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</si>
  <si>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</si>
  <si>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</si>
  <si>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</si>
  <si>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</si>
  <si>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</si>
  <si>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</si>
  <si>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</si>
  <si>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</si>
  <si>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</si>
  <si>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</si>
  <si>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</si>
  <si>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</si>
  <si>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</si>
  <si>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</si>
  <si>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</si>
  <si>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</si>
  <si>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</si>
  <si>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</si>
  <si>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</si>
  <si>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</si>
  <si>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</si>
  <si>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</si>
  <si>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</si>
  <si>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</si>
  <si>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</si>
  <si>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</si>
  <si>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</si>
  <si>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</si>
  <si>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</si>
  <si>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</si>
  <si>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</si>
  <si>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</si>
  <si>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</si>
  <si>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</si>
  <si>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</si>
  <si>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</si>
  <si>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</si>
  <si>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</si>
  <si>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</si>
  <si>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</si>
  <si>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</si>
  <si>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</si>
  <si>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</si>
  <si>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</si>
  <si>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</si>
  <si>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</si>
  <si>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</si>
  <si>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</si>
  <si>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</si>
  <si>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</si>
  <si>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</si>
  <si>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</si>
  <si>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</si>
  <si>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</si>
  <si>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</si>
  <si>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</si>
  <si>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</si>
  <si>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</si>
  <si>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</si>
  <si>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</si>
  <si>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</si>
  <si>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</si>
  <si>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</si>
  <si>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</si>
  <si>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</si>
  <si>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</si>
  <si>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</si>
  <si>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</si>
  <si>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</si>
  <si>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</si>
  <si>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</si>
  <si>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</si>
  <si>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</si>
  <si>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</si>
  <si>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</si>
  <si>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</si>
  <si>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</si>
  <si>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</si>
  <si>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</si>
  <si>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</si>
  <si>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</si>
  <si>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</si>
  <si>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</si>
  <si>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</si>
  <si>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</si>
  <si>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</si>
  <si>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</si>
  <si>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3.66</t>
  </si>
  <si>
    <t>水道事業会計</t>
  </si>
  <si>
    <t>一般会計</t>
  </si>
  <si>
    <t>国民健康保険事業勘定特別会計</t>
  </si>
  <si>
    <t>下水道事業特別会計</t>
  </si>
  <si>
    <t>後期高齢者医療特別会計</t>
  </si>
  <si>
    <t>農業集落排水事業特別会計</t>
  </si>
  <si>
    <t>その他会計（赤字）</t>
  </si>
  <si>
    <t>その他会計（黒字）</t>
  </si>
  <si>
    <t>白馬村土地開発公社</t>
    <rPh sb="0" eb="3">
      <t>ハクバムラ</t>
    </rPh>
    <rPh sb="3" eb="5">
      <t>トチ</t>
    </rPh>
    <rPh sb="5" eb="7">
      <t>カイハツ</t>
    </rPh>
    <rPh sb="7" eb="9">
      <t>コウシャ</t>
    </rPh>
    <phoneticPr fontId="2"/>
  </si>
  <si>
    <t>白馬村振興公社</t>
    <rPh sb="0" eb="3">
      <t>ハクバムラ</t>
    </rPh>
    <rPh sb="3" eb="5">
      <t>シンコウ</t>
    </rPh>
    <rPh sb="5" eb="7">
      <t>コウシャ</t>
    </rPh>
    <phoneticPr fontId="2"/>
  </si>
  <si>
    <t>岩岳リゾート</t>
    <rPh sb="0" eb="1">
      <t>イワ</t>
    </rPh>
    <rPh sb="1" eb="2">
      <t>タケ</t>
    </rPh>
    <phoneticPr fontId="2"/>
  </si>
  <si>
    <t>白馬村観光局</t>
    <rPh sb="0" eb="3">
      <t>ハクバムラ</t>
    </rPh>
    <rPh sb="3" eb="6">
      <t>カンコウキョク</t>
    </rPh>
    <phoneticPr fontId="2"/>
  </si>
  <si>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</si>
  <si>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</si>
  <si>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7">
      <t>シチョウ</t>
    </rPh>
    <rPh sb="7" eb="8">
      <t>ソン</t>
    </rPh>
    <rPh sb="8" eb="9">
      <t>ケン</t>
    </rPh>
    <rPh sb="9" eb="11">
      <t>ジギョウ</t>
    </rPh>
    <rPh sb="11" eb="13">
      <t>トクベツ</t>
    </rPh>
    <rPh sb="13" eb="15">
      <t>カイケイ</t>
    </rPh>
    <phoneticPr fontId="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</si>
  <si>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
  </si>
  <si>
    <t>（介護保険事業特別会計）</t>
    <rPh sb="1" eb="3">
      <t>カイゴ</t>
    </rPh>
    <rPh sb="3" eb="5">
      <t>ホケン</t>
    </rPh>
    <rPh sb="5" eb="7">
      <t>ジギョウ</t>
    </rPh>
    <rPh sb="7" eb="9">
      <t>トクベツ</t>
    </rPh>
    <rPh sb="9" eb="11">
      <t>カイケイ</t>
    </rPh>
    <phoneticPr fontId="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</si>
  <si>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
  </si>
  <si>
    <t>長野県市町村自治振興組合</t>
    <rPh sb="0" eb="3">
      <t>ナガノケン</t>
    </rPh>
    <rPh sb="3" eb="5">
      <t>シチョウ</t>
    </rPh>
    <rPh sb="5" eb="6">
      <t>ソン</t>
    </rPh>
    <rPh sb="6" eb="8">
      <t>ジチ</t>
    </rPh>
    <rPh sb="8" eb="10">
      <t>シンコウ</t>
    </rPh>
    <rPh sb="10" eb="12">
      <t>クミアイ</t>
    </rPh>
    <phoneticPr fontId="2"/>
  </si>
  <si>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</si>
  <si>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</si>
  <si>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</si>
  <si>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5">
      <t>シチョウ</t>
    </rPh>
    <rPh sb="5" eb="6">
      <t>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</si>
  <si>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</si>
  <si>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</si>
  <si>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t>
    <phoneticPr fontId="2"/>
  </si>
  <si>
    <t>白馬山麓環境施設組合</t>
    <rPh sb="0" eb="2">
      <t>ハクバ</t>
    </rPh>
    <rPh sb="2" eb="4">
      <t>サンロク</t>
    </rPh>
    <rPh sb="4" eb="6">
      <t>カンキョウ</t>
    </rPh>
    <rPh sb="6" eb="8">
      <t>シセツ</t>
    </rPh>
    <rPh sb="8" eb="10">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</si>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</sst>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49204</c:v>
                </c:pt>
                <c:pt idx="1">
                  <c:v>109513</c:v>
                </c:pt>
                <c:pt idx="2">
                  <c:v>29015</c:v>
                </c:pt>
                <c:pt idx="3">
                  <c:v>55279</c:v>
                </c:pt>
                <c:pt idx="4">
                  <c:v>59847</c:v>
                </c:pt>
              </c:numCache>
            </c:numRef>
          </c:val>
          <c:smooth val="0"/>
        </c:ser>
        <c:dLbls>
          <c:showLegendKey val="0"/>
          <c:showVal val="0"/>
          <c:showCatName val="0"/>
          <c:showSerName val="0"/>
          <c:showPercent val="0"/>
          <c:showBubbleSize val="0"/>
        </c:dLbls>
        <c:marker val="1"/>
        <c:smooth val="0"/>
        <c:axId val="92151808"/>
        <c:axId val="92153728"/>
      </c:lineChart>
      <c:catAx>
        <c:axId val="92151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53728"/>
        <c:crosses val="autoZero"/>
        <c:auto val="1"/>
        <c:lblAlgn val="ctr"/>
        <c:lblOffset val="100"/>
        <c:tickLblSkip val="1"/>
        <c:tickMarkSkip val="1"/>
        <c:noMultiLvlLbl val="0"/>
      </c:catAx>
      <c:valAx>
        <c:axId val="921537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151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1.55</c:v>
                </c:pt>
                <c:pt idx="1">
                  <c:v>2.61</c:v>
                </c:pt>
                <c:pt idx="2">
                  <c:v>7.16</c:v>
                </c:pt>
                <c:pt idx="3">
                  <c:v>3.53</c:v>
                </c:pt>
                <c:pt idx="4">
                  <c:v>5.81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14.85</c:v>
                </c:pt>
                <c:pt idx="1">
                  <c:v>18.260000000000002</c:v>
                </c:pt>
                <c:pt idx="2">
                  <c:v>18.55</c:v>
                </c:pt>
                <c:pt idx="3">
                  <c:v>22.28</c:v>
                </c:pt>
                <c:pt idx="4">
                  <c:v>25.61</c:v>
                </c:pt>
              </c:numCache>
            </c:numRef>
          </c:val>
        </c:ser>
        <c:dLbls>
          <c:showLegendKey val="0"/>
          <c:showVal val="0"/>
          <c:showCatName val="0"/>
          <c:showSerName val="0"/>
          <c:showPercent val="0"/>
          <c:showBubbleSize val="0"/>
        </c:dLbls>
        <c:gapWidth val="250"/>
        <c:overlap val="100"/>
        <c:axId val="92635520"/>
        <c:axId val="9263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2.33</c:v>
                </c:pt>
                <c:pt idx="1">
                  <c:v>4.8899999999999997</c:v>
                </c:pt>
                <c:pt idx="2">
                  <c:v>4.5199999999999996</c:v>
                </c:pt>
                <c:pt idx="3">
                  <c:v>-3.66</c:v>
                </c:pt>
                <c:pt idx="4">
                  <c:v>4.97</c:v>
                </c:pt>
              </c:numCache>
            </c:numRef>
          </c:val>
          <c:smooth val="0"/>
        </c:ser>
        <c:dLbls>
          <c:showLegendKey val="0"/>
          <c:showVal val="0"/>
          <c:showCatName val="0"/>
          <c:showSerName val="0"/>
          <c:showPercent val="0"/>
          <c:showBubbleSize val="0"/>
        </c:dLbls>
        <c:marker val="1"/>
        <c:smooth val="0"/>
        <c:axId val="92635520"/>
        <c:axId val="92637440"/>
      </c:lineChart>
      <c:catAx>
        <c:axId val="9263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37440"/>
        <c:crosses val="autoZero"/>
        <c:auto val="1"/>
        <c:lblAlgn val="ctr"/>
        <c:lblOffset val="100"/>
        <c:tickLblSkip val="1"/>
        <c:tickMarkSkip val="1"/>
        <c:noMultiLvlLbl val="0"/>
      </c:catAx>
      <c:valAx>
        <c:axId val="9263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35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0.04</c:v>
                </c:pt>
                <c:pt idx="4">
                  <c:v>#N/A</c:v>
                </c:pt>
                <c:pt idx="5">
                  <c:v>0.04</c:v>
                </c:pt>
                <c:pt idx="6">
                  <c:v>#N/A</c:v>
                </c:pt>
                <c:pt idx="7">
                  <c:v>0.04</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0.27</c:v>
                </c:pt>
                <c:pt idx="4">
                  <c:v>#N/A</c:v>
                </c:pt>
                <c:pt idx="5">
                  <c:v>0.48</c:v>
                </c:pt>
                <c:pt idx="6">
                  <c:v>#N/A</c:v>
                </c:pt>
                <c:pt idx="7">
                  <c:v>0.38</c:v>
                </c:pt>
                <c:pt idx="8">
                  <c:v>#N/A</c:v>
                </c:pt>
                <c:pt idx="9">
                  <c:v>0.33</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c:v>
                </c:pt>
                <c:pt idx="4">
                  <c:v>#N/A</c:v>
                </c:pt>
                <c:pt idx="5">
                  <c:v>1.49</c:v>
                </c:pt>
                <c:pt idx="6">
                  <c:v>#N/A</c:v>
                </c:pt>
                <c:pt idx="7">
                  <c:v>1.01</c:v>
                </c:pt>
                <c:pt idx="8">
                  <c:v>#N/A</c:v>
                </c:pt>
                <c:pt idx="9">
                  <c:v>1.59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1.55</c:v>
                </c:pt>
                <c:pt idx="2">
                  <c:v>#N/A</c:v>
                </c:pt>
                <c:pt idx="3">
                  <c:v>2.61</c:v>
                </c:pt>
                <c:pt idx="4">
                  <c:v>#N/A</c:v>
                </c:pt>
                <c:pt idx="5">
                  <c:v>7.16</c:v>
                </c:pt>
                <c:pt idx="6">
                  <c:v>#N/A</c:v>
                </c:pt>
                <c:pt idx="7">
                  <c:v>3.53</c:v>
                </c:pt>
                <c:pt idx="8">
                  <c:v>#N/A</c:v>
                </c:pt>
                <c:pt idx="9">
                  <c:v>5.81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2.4700000000000002</c:v>
                </c:pt>
                <c:pt idx="2">
                  <c:v>#N/A</c:v>
                </c:pt>
                <c:pt idx="3">
                  <c:v>2.79</c:v>
                </c:pt>
                <c:pt idx="4">
                  <c:v>#N/A</c:v>
                </c:pt>
                <c:pt idx="5">
                  <c:v>3.5</c:v>
                </c:pt>
                <c:pt idx="6">
                  <c:v>#N/A</c:v>
                </c:pt>
                <c:pt idx="7">
                  <c:v>5.49</c:v>
                </c:pt>
                <c:pt idx="8">
                  <c:v>#N/A</c:v>
                </c:pt>
                <c:pt idx="9">
                  <c:v>7.77</c:v>
                </c:pt>
              </c:numCache>
            </c:numRef>
          </c:val>
        </c:ser>
        <c:dLbls>
          <c:showLegendKey val="0"/>
          <c:showVal val="0"/>
          <c:showCatName val="0"/>
          <c:showSerName val="0"/>
          <c:showPercent val="0"/>
          <c:showBubbleSize val="0"/>
        </c:dLbls>
        <c:gapWidth val="150"/>
        <c:overlap val="100"/>
        <c:axId val="92719360"/>
        <c:axId val="92930048"/>
      </c:barChart>
      <c:catAx>
        <c:axId val="9271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30048"/>
        <c:crosses val="autoZero"/>
        <c:auto val="1"/>
        <c:lblAlgn val="ctr"/>
        <c:lblOffset val="100"/>
        <c:tickLblSkip val="1"/>
        <c:tickMarkSkip val="1"/>
        <c:noMultiLvlLbl val="0"/>
      </c:catAx>
      <c:valAx>
        <c:axId val="9293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1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657</c:v>
                </c:pt>
                <c:pt idx="5">
                  <c:v>642</c:v>
                </c:pt>
                <c:pt idx="8">
                  <c:v>624</c:v>
                </c:pt>
                <c:pt idx="11">
                  <c:v>629</c:v>
                </c:pt>
                <c:pt idx="14">
                  <c:v>627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c:v>
                </c:pt>
                <c:pt idx="3">
                  <c:v>21</c:v>
                </c:pt>
                <c:pt idx="6">
                  <c:v>15</c:v>
                </c:pt>
                <c:pt idx="9">
                  <c:v>24</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74</c:v>
                </c:pt>
                <c:pt idx="3">
                  <c:v>26</c:v>
                </c:pt>
                <c:pt idx="6">
                  <c:v>20</c:v>
                </c:pt>
                <c:pt idx="9">
                  <c:v>2</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290</c:v>
                </c:pt>
                <c:pt idx="3">
                  <c:v>280</c:v>
                </c:pt>
                <c:pt idx="6">
                  <c:v>285</c:v>
                </c:pt>
                <c:pt idx="9">
                  <c:v>293</c:v>
                </c:pt>
                <c:pt idx="12">
                  <c:v>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808</c:v>
                </c:pt>
                <c:pt idx="3">
                  <c:v>770</c:v>
                </c:pt>
                <c:pt idx="6">
                  <c:v>710</c:v>
                </c:pt>
                <c:pt idx="9">
                  <c:v>668</c:v>
                </c:pt>
                <c:pt idx="12">
                  <c:v>620</c:v>
                </c:pt>
              </c:numCache>
            </c:numRef>
          </c:val>
        </c:ser>
        <c:dLbls>
          <c:showLegendKey val="0"/>
          <c:showVal val="0"/>
          <c:showCatName val="0"/>
          <c:showSerName val="0"/>
          <c:showPercent val="0"/>
          <c:showBubbleSize val="0"/>
        </c:dLbls>
        <c:gapWidth val="100"/>
        <c:overlap val="100"/>
        <c:axId val="93172480"/>
        <c:axId val="9317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542</c:v>
                </c:pt>
                <c:pt idx="2">
                  <c:v>#N/A</c:v>
                </c:pt>
                <c:pt idx="3">
                  <c:v>#N/A</c:v>
                </c:pt>
                <c:pt idx="4">
                  <c:v>455</c:v>
                </c:pt>
                <c:pt idx="5">
                  <c:v>#N/A</c:v>
                </c:pt>
                <c:pt idx="6">
                  <c:v>#N/A</c:v>
                </c:pt>
                <c:pt idx="7">
                  <c:v>406</c:v>
                </c:pt>
                <c:pt idx="8">
                  <c:v>#N/A</c:v>
                </c:pt>
                <c:pt idx="9">
                  <c:v>#N/A</c:v>
                </c:pt>
                <c:pt idx="10">
                  <c:v>358</c:v>
                </c:pt>
                <c:pt idx="11">
                  <c:v>#N/A</c:v>
                </c:pt>
                <c:pt idx="12">
                  <c:v>#N/A</c:v>
                </c:pt>
                <c:pt idx="13">
                  <c:v>344</c:v>
                </c:pt>
                <c:pt idx="14">
                  <c:v>#N/A</c:v>
                </c:pt>
              </c:numCache>
            </c:numRef>
          </c:val>
          <c:smooth val="0"/>
        </c:ser>
        <c:dLbls>
          <c:showLegendKey val="0"/>
          <c:showVal val="0"/>
          <c:showCatName val="0"/>
          <c:showSerName val="0"/>
          <c:showPercent val="0"/>
          <c:showBubbleSize val="0"/>
        </c:dLbls>
        <c:marker val="1"/>
        <c:smooth val="0"/>
        <c:axId val="93172480"/>
        <c:axId val="93174400"/>
      </c:lineChart>
      <c:catAx>
        <c:axId val="93172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74400"/>
        <c:crosses val="autoZero"/>
        <c:auto val="1"/>
        <c:lblAlgn val="ctr"/>
        <c:lblOffset val="100"/>
        <c:tickLblSkip val="1"/>
        <c:tickMarkSkip val="1"/>
        <c:noMultiLvlLbl val="0"/>
      </c:catAx>
      <c:valAx>
        <c:axId val="9317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72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7440</c:v>
                </c:pt>
                <c:pt idx="5">
                  <c:v>7457</c:v>
                </c:pt>
                <c:pt idx="8">
                  <c:v>7322</c:v>
                </c:pt>
                <c:pt idx="11">
                  <c:v>7073</c:v>
                </c:pt>
                <c:pt idx="14">
                  <c:v>6999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63</c:v>
                </c:pt>
                <c:pt idx="5">
                  <c:v>30</c:v>
                </c:pt>
                <c:pt idx="8">
                  <c:v>20</c:v>
                </c:pt>
                <c:pt idx="11">
                  <c:v>9</c:v>
                </c:pt>
                <c:pt idx="14">
                  <c:v>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1075</c:v>
                </c:pt>
                <c:pt idx="5">
                  <c:v>1446</c:v>
                </c:pt>
                <c:pt idx="8">
                  <c:v>1447</c:v>
                </c:pt>
                <c:pt idx="11">
                  <c:v>1624</c:v>
                </c:pt>
                <c:pt idx="14">
                  <c:v>1696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391</c:v>
                </c:pt>
                <c:pt idx="3">
                  <c:v>435</c:v>
                </c:pt>
                <c:pt idx="6">
                  <c:v>425</c:v>
                </c:pt>
                <c:pt idx="9">
                  <c:v>469</c:v>
                </c:pt>
                <c:pt idx="12">
                  <c:v>471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c:v>
                </c:pt>
                <c:pt idx="3">
                  <c:v>20</c:v>
                </c:pt>
                <c:pt idx="6">
                  <c:v>1</c:v>
                </c:pt>
                <c:pt idx="9">
                  <c:v>162</c:v>
                </c:pt>
                <c:pt idx="12">
                  <c:v>154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4767</c:v>
                </c:pt>
                <c:pt idx="3">
                  <c:v>4203</c:v>
                </c:pt>
                <c:pt idx="6">
                  <c:v>3729</c:v>
                </c:pt>
                <c:pt idx="9">
                  <c:v>3300</c:v>
                </c:pt>
                <c:pt idx="12">
                  <c:v>3322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57</c:v>
                </c:pt>
                <c:pt idx="3">
                  <c:v>45</c:v>
                </c:pt>
                <c:pt idx="6">
                  <c:v>42</c:v>
                </c:pt>
                <c:pt idx="9">
                  <c:v>26</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6267</c:v>
                </c:pt>
                <c:pt idx="3">
                  <c:v>6062</c:v>
                </c:pt>
                <c:pt idx="6">
                  <c:v>5633</c:v>
                </c:pt>
                <c:pt idx="9">
                  <c:v>5358</c:v>
                </c:pt>
                <c:pt idx="12">
                  <c:v>5134</c:v>
                </c:pt>
              </c:numCache>
            </c:numRef>
          </c:val>
        </c:ser>
        <c:dLbls>
          <c:showLegendKey val="0"/>
          <c:showVal val="0"/>
          <c:showCatName val="0"/>
          <c:showSerName val="0"/>
          <c:showPercent val="0"/>
          <c:showBubbleSize val="0"/>
        </c:dLbls>
        <c:gapWidth val="100"/>
        <c:overlap val="100"/>
        <c:axId val="93360512"/>
        <c:axId val="9336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2943</c:v>
                </c:pt>
                <c:pt idx="2">
                  <c:v>#N/A</c:v>
                </c:pt>
                <c:pt idx="3">
                  <c:v>#N/A</c:v>
                </c:pt>
                <c:pt idx="4">
                  <c:v>1832</c:v>
                </c:pt>
                <c:pt idx="5">
                  <c:v>#N/A</c:v>
                </c:pt>
                <c:pt idx="6">
                  <c:v>#N/A</c:v>
                </c:pt>
                <c:pt idx="7">
                  <c:v>1042</c:v>
                </c:pt>
                <c:pt idx="8">
                  <c:v>#N/A</c:v>
                </c:pt>
                <c:pt idx="9">
                  <c:v>#N/A</c:v>
                </c:pt>
                <c:pt idx="10">
                  <c:v>608</c:v>
                </c:pt>
                <c:pt idx="11">
                  <c:v>#N/A</c:v>
                </c:pt>
                <c:pt idx="12">
                  <c:v>#N/A</c:v>
                </c:pt>
                <c:pt idx="13">
                  <c:v>480</c:v>
                </c:pt>
                <c:pt idx="14">
                  <c:v>#N/A</c:v>
                </c:pt>
              </c:numCache>
            </c:numRef>
          </c:val>
          <c:smooth val="0"/>
        </c:ser>
        <c:dLbls>
          <c:showLegendKey val="0"/>
          <c:showVal val="0"/>
          <c:showCatName val="0"/>
          <c:showSerName val="0"/>
          <c:showPercent val="0"/>
          <c:showBubbleSize val="0"/>
        </c:dLbls>
        <c:marker val="1"/>
        <c:smooth val="0"/>
        <c:axId val="93360512"/>
        <c:axId val="93362432"/>
      </c:lineChart>
      <c:catAx>
        <c:axId val="9336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362432"/>
        <c:crosses val="autoZero"/>
        <c:auto val="1"/>
        <c:lblAlgn val="ctr"/>
        <c:lblOffset val="100"/>
        <c:tickLblSkip val="1"/>
        <c:tickMarkSkip val="1"/>
        <c:noMultiLvlLbl val="0"/>
      </c:catAx>
      <c:valAx>
        <c:axId val="9336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6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9,222
8,889
189.37
4,952,093
4,734,925
197,476
3,396,940
5,134,048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白馬村の主要な税目は固定資産税であり、景気等左右されない安定した税収のため財政力指数も安定している。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46990</xdr:rowOff>
    </xdr:from>
    <xdr:to>
      <xdr:col>7</xdr:col>
      <xdr:colOff>152400</xdr:colOff>
      <xdr:row>43</xdr:row>
      <xdr:rowOff>55033</xdr:rowOff>
    </xdr:to>
    <xdr:cxnSp macro="">
      <xdr:nvCxnSpPr>
        <xdr:cNvPr id="67" name="直線コネクタ 66"/>
        <xdr:cNvCxnSpPr/>
      </xdr:nvCxnSpPr>
      <xdr:spPr>
        <a:xfrm>
          <a:off x="4114800" y="74193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38946</xdr:rowOff>
    </xdr:from>
    <xdr:to>
      <xdr:col>6</xdr:col>
      <xdr:colOff>0</xdr:colOff>
      <xdr:row>43</xdr:row>
      <xdr:rowOff>46990</xdr:rowOff>
    </xdr:to>
    <xdr:cxnSp macro="">
      <xdr:nvCxnSpPr>
        <xdr:cNvPr id="70" name="直線コネクタ 69"/>
        <xdr:cNvCxnSpPr/>
      </xdr:nvCxnSpPr>
      <xdr:spPr>
        <a:xfrm>
          <a:off x="3225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122783</xdr:rowOff>
    </xdr:from>
    <xdr:ext cx="736600" cy="259045"/>
    <xdr:sp macro="" textlink="">
      <xdr:nvSpPr>
        <xdr:cNvPr id="72" name="テキスト ボックス 71"/>
        <xdr:cNvSpPr txBox="1"/>
      </xdr:nvSpPr>
      <xdr:spPr>
        <a:xfrm>
          <a:off x="3733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22860</xdr:rowOff>
    </xdr:from>
    <xdr:to>
      <xdr:col>4</xdr:col>
      <xdr:colOff>482600</xdr:colOff>
      <xdr:row>43</xdr:row>
      <xdr:rowOff>38946</xdr:rowOff>
    </xdr:to>
    <xdr:cxnSp macro="">
      <xdr:nvCxnSpPr>
        <xdr:cNvPr id="73" name="直線コネクタ 72"/>
        <xdr:cNvCxnSpPr/>
      </xdr:nvCxnSpPr>
      <xdr:spPr>
        <a:xfrm>
          <a:off x="2336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114740</xdr:rowOff>
    </xdr:from>
    <xdr:ext cx="762000" cy="259045"/>
    <xdr:sp macro="" textlink="">
      <xdr:nvSpPr>
        <xdr:cNvPr id="75" name="テキスト ボックス 74"/>
        <xdr:cNvSpPr txBox="1"/>
      </xdr:nvSpPr>
      <xdr:spPr>
        <a:xfrm>
          <a:off x="2844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22860</xdr:rowOff>
    </xdr:from>
    <xdr:to>
      <xdr:col>3</xdr:col>
      <xdr:colOff>279400</xdr:colOff>
      <xdr:row>43</xdr:row>
      <xdr:rowOff>22860</xdr:rowOff>
    </xdr:to>
    <xdr:cxnSp macro="">
      <xdr:nvCxnSpPr>
        <xdr:cNvPr id="76" name="直線コネクタ 75"/>
        <xdr:cNvCxnSpPr/>
      </xdr:nvCxnSpPr>
      <xdr:spPr>
        <a:xfrm>
          <a:off x="1447800" y="7395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82567</xdr:rowOff>
    </xdr:from>
    <xdr:ext cx="762000" cy="259045"/>
    <xdr:sp macro="" textlink="">
      <xdr:nvSpPr>
        <xdr:cNvPr id="78" name="テキスト ボックス 77"/>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66481</xdr:rowOff>
    </xdr:from>
    <xdr:ext cx="762000" cy="259045"/>
    <xdr:sp macro="" textlink="">
      <xdr:nvSpPr>
        <xdr:cNvPr id="80" name="テキスト ボックス 79"/>
        <xdr:cNvSpPr txBox="1"/>
      </xdr:nvSpPr>
      <xdr:spPr>
        <a:xfrm>
          <a:off x="1066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6" name="円/楕円 85"/>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87"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8" name="円/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107967</xdr:rowOff>
    </xdr:from>
    <xdr:ext cx="736600" cy="259045"/>
    <xdr:sp macro="" textlink="">
      <xdr:nvSpPr>
        <xdr:cNvPr id="89" name="テキスト ボックス 88"/>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159596</xdr:rowOff>
    </xdr:from>
    <xdr:to>
      <xdr:col>4</xdr:col>
      <xdr:colOff>533400</xdr:colOff>
      <xdr:row>43</xdr:row>
      <xdr:rowOff>89746</xdr:rowOff>
    </xdr:to>
    <xdr:sp macro="" textlink="">
      <xdr:nvSpPr>
        <xdr:cNvPr id="90" name="円/楕円 89"/>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99923</xdr:rowOff>
    </xdr:from>
    <xdr:ext cx="762000" cy="259045"/>
    <xdr:sp macro="" textlink="">
      <xdr:nvSpPr>
        <xdr:cNvPr id="91" name="テキスト ボックス 90"/>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143510</xdr:rowOff>
    </xdr:from>
    <xdr:to>
      <xdr:col>3</xdr:col>
      <xdr:colOff>330200</xdr:colOff>
      <xdr:row>43</xdr:row>
      <xdr:rowOff>73660</xdr:rowOff>
    </xdr:to>
    <xdr:sp macro="" textlink="">
      <xdr:nvSpPr>
        <xdr:cNvPr id="92" name="円/楕円 91"/>
        <xdr:cNvSpPr/>
      </xdr:nvSpPr>
      <xdr:spPr>
        <a:xfrm>
          <a:off x="2286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83837</xdr:rowOff>
    </xdr:from>
    <xdr:ext cx="762000" cy="259045"/>
    <xdr:sp macro="" textlink="">
      <xdr:nvSpPr>
        <xdr:cNvPr id="93" name="テキスト ボックス 92"/>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143510</xdr:rowOff>
    </xdr:from>
    <xdr:to>
      <xdr:col>2</xdr:col>
      <xdr:colOff>127000</xdr:colOff>
      <xdr:row>43</xdr:row>
      <xdr:rowOff>73660</xdr:rowOff>
    </xdr:to>
    <xdr:sp macro="" textlink="">
      <xdr:nvSpPr>
        <xdr:cNvPr id="94" name="円/楕円 93"/>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83837</xdr:rowOff>
    </xdr:from>
    <xdr:ext cx="762000" cy="259045"/>
    <xdr:sp macro="" textlink="">
      <xdr:nvSpPr>
        <xdr:cNvPr id="95" name="テキスト ボックス 94"/>
        <xdr:cNvSpPr txBox="1"/>
      </xdr:nvSpPr>
      <xdr:spPr>
        <a:xfrm>
          <a:off x="1066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ここ数年、新規発行債の抑制により、公債費は順調に減少している（前年比</a:t>
          </a:r>
          <a:r>
            <a:rPr kumimoji="1" lang="en-US" altLang="ja-JP" sz="1300">
              <a:latin typeface="ＭＳ Ｐゴシック"/>
            </a:rPr>
            <a:t>47,770</a:t>
          </a:r>
          <a:r>
            <a:rPr kumimoji="1" lang="ja-JP" altLang="en-US" sz="1300">
              <a:latin typeface="ＭＳ Ｐゴシック"/>
            </a:rPr>
            <a:t>千円の減）。今後も公債費負担の適正化に努めていく。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136616</xdr:rowOff>
    </xdr:from>
    <xdr:to>
      <xdr:col>7</xdr:col>
      <xdr:colOff>152400</xdr:colOff>
      <xdr:row>62</xdr:row>
      <xdr:rowOff>58238</xdr:rowOff>
    </xdr:to>
    <xdr:cxnSp macro="">
      <xdr:nvCxnSpPr>
        <xdr:cNvPr id="132" name="直線コネクタ 131"/>
        <xdr:cNvCxnSpPr/>
      </xdr:nvCxnSpPr>
      <xdr:spPr>
        <a:xfrm flipV="1">
          <a:off x="4114800" y="10595066"/>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146957</xdr:rowOff>
    </xdr:from>
    <xdr:to>
      <xdr:col>6</xdr:col>
      <xdr:colOff>0</xdr:colOff>
      <xdr:row>62</xdr:row>
      <xdr:rowOff>58238</xdr:rowOff>
    </xdr:to>
    <xdr:cxnSp macro="">
      <xdr:nvCxnSpPr>
        <xdr:cNvPr id="135" name="直線コネクタ 134"/>
        <xdr:cNvCxnSpPr/>
      </xdr:nvCxnSpPr>
      <xdr:spPr>
        <a:xfrm>
          <a:off x="3225800" y="1060540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146957</xdr:rowOff>
    </xdr:to>
    <xdr:cxnSp macro="">
      <xdr:nvCxnSpPr>
        <xdr:cNvPr id="138" name="直線コネクタ 137"/>
        <xdr:cNvCxnSpPr/>
      </xdr:nvCxnSpPr>
      <xdr:spPr>
        <a:xfrm>
          <a:off x="2336800" y="1045718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62</xdr:row>
      <xdr:rowOff>30662</xdr:rowOff>
    </xdr:to>
    <xdr:cxnSp macro="">
      <xdr:nvCxnSpPr>
        <xdr:cNvPr id="141" name="直線コネクタ 140"/>
        <xdr:cNvCxnSpPr/>
      </xdr:nvCxnSpPr>
      <xdr:spPr>
        <a:xfrm flipV="1">
          <a:off x="1447800" y="10457180"/>
          <a:ext cx="889000" cy="20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1" name="円/楕円 150"/>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102343</xdr:rowOff>
    </xdr:from>
    <xdr:ext cx="762000" cy="259045"/>
    <xdr:sp macro="" textlink="">
      <xdr:nvSpPr>
        <xdr:cNvPr id="152" name="財政構造の弾力性該当値テキスト"/>
        <xdr:cNvSpPr txBox="1"/>
      </xdr:nvSpPr>
      <xdr:spPr>
        <a:xfrm>
          <a:off x="5041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7438</xdr:rowOff>
    </xdr:from>
    <xdr:to>
      <xdr:col>6</xdr:col>
      <xdr:colOff>50800</xdr:colOff>
      <xdr:row>62</xdr:row>
      <xdr:rowOff>109038</xdr:rowOff>
    </xdr:to>
    <xdr:sp macro="" textlink="">
      <xdr:nvSpPr>
        <xdr:cNvPr id="153" name="円/楕円 152"/>
        <xdr:cNvSpPr/>
      </xdr:nvSpPr>
      <xdr:spPr>
        <a:xfrm>
          <a:off x="4064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119215</xdr:rowOff>
    </xdr:from>
    <xdr:ext cx="736600" cy="259045"/>
    <xdr:sp macro="" textlink="">
      <xdr:nvSpPr>
        <xdr:cNvPr id="154" name="テキスト ボックス 153"/>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96157</xdr:rowOff>
    </xdr:from>
    <xdr:to>
      <xdr:col>4</xdr:col>
      <xdr:colOff>533400</xdr:colOff>
      <xdr:row>62</xdr:row>
      <xdr:rowOff>26307</xdr:rowOff>
    </xdr:to>
    <xdr:sp macro="" textlink="">
      <xdr:nvSpPr>
        <xdr:cNvPr id="155" name="円/楕円 154"/>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36484</xdr:rowOff>
    </xdr:from>
    <xdr:ext cx="762000" cy="259045"/>
    <xdr:sp macro="" textlink="">
      <xdr:nvSpPr>
        <xdr:cNvPr id="156" name="テキスト ボックス 155"/>
        <xdr:cNvSpPr txBox="1"/>
      </xdr:nvSpPr>
      <xdr:spPr>
        <a:xfrm>
          <a:off x="2844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7" name="円/楕円 156"/>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8" name="テキスト ボックス 157"/>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151312</xdr:rowOff>
    </xdr:from>
    <xdr:to>
      <xdr:col>2</xdr:col>
      <xdr:colOff>127000</xdr:colOff>
      <xdr:row>62</xdr:row>
      <xdr:rowOff>81462</xdr:rowOff>
    </xdr:to>
    <xdr:sp macro="" textlink="">
      <xdr:nvSpPr>
        <xdr:cNvPr id="159" name="円/楕円 158"/>
        <xdr:cNvSpPr/>
      </xdr:nvSpPr>
      <xdr:spPr>
        <a:xfrm>
          <a:off x="1397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91639</xdr:rowOff>
    </xdr:from>
    <xdr:ext cx="762000" cy="259045"/>
    <xdr:sp macro="" textlink="">
      <xdr:nvSpPr>
        <xdr:cNvPr id="160" name="テキスト ボックス 159"/>
        <xdr:cNvSpPr txBox="1"/>
      </xdr:nvSpPr>
      <xdr:spPr>
        <a:xfrm>
          <a:off x="1066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[183,085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件費は、昨年に比べ、職員構成によるものや特別職・職員等の給料削減などで減少したが、観光産業を主としている当村では、観光部門を村が出資している法人へ委託していることや新たにスキーコンバインド競技のナショナルトレーニングセンターの指定を受けたことによる委託・備品購入などにより物件費が伸び、昨年度より増加してい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170458</xdr:rowOff>
    </xdr:from>
    <xdr:to>
      <xdr:col>7</xdr:col>
      <xdr:colOff>152400</xdr:colOff>
      <xdr:row>81</xdr:row>
      <xdr:rowOff>171324</xdr:rowOff>
    </xdr:to>
    <xdr:cxnSp macro="">
      <xdr:nvCxnSpPr>
        <xdr:cNvPr id="196" name="直線コネクタ 195"/>
        <xdr:cNvCxnSpPr/>
      </xdr:nvCxnSpPr>
      <xdr:spPr>
        <a:xfrm>
          <a:off x="4114800" y="14057908"/>
          <a:ext cx="8382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170458</xdr:rowOff>
    </xdr:from>
    <xdr:to>
      <xdr:col>6</xdr:col>
      <xdr:colOff>0</xdr:colOff>
      <xdr:row>82</xdr:row>
      <xdr:rowOff>5899</xdr:rowOff>
    </xdr:to>
    <xdr:cxnSp macro="">
      <xdr:nvCxnSpPr>
        <xdr:cNvPr id="199" name="直線コネクタ 198"/>
        <xdr:cNvCxnSpPr/>
      </xdr:nvCxnSpPr>
      <xdr:spPr>
        <a:xfrm flipV="1">
          <a:off x="3225800" y="14057908"/>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2567</xdr:rowOff>
    </xdr:from>
    <xdr:to>
      <xdr:col>4</xdr:col>
      <xdr:colOff>482600</xdr:colOff>
      <xdr:row>82</xdr:row>
      <xdr:rowOff>5899</xdr:rowOff>
    </xdr:to>
    <xdr:cxnSp macro="">
      <xdr:nvCxnSpPr>
        <xdr:cNvPr id="202" name="直線コネクタ 201"/>
        <xdr:cNvCxnSpPr/>
      </xdr:nvCxnSpPr>
      <xdr:spPr>
        <a:xfrm>
          <a:off x="2336800" y="14061467"/>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168066</xdr:rowOff>
    </xdr:from>
    <xdr:to>
      <xdr:col>3</xdr:col>
      <xdr:colOff>279400</xdr:colOff>
      <xdr:row>82</xdr:row>
      <xdr:rowOff>2567</xdr:rowOff>
    </xdr:to>
    <xdr:cxnSp macro="">
      <xdr:nvCxnSpPr>
        <xdr:cNvPr id="205" name="直線コネクタ 204"/>
        <xdr:cNvCxnSpPr/>
      </xdr:nvCxnSpPr>
      <xdr:spPr>
        <a:xfrm>
          <a:off x="1447800" y="14055516"/>
          <a:ext cx="8890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120524</xdr:rowOff>
    </xdr:from>
    <xdr:to>
      <xdr:col>7</xdr:col>
      <xdr:colOff>203200</xdr:colOff>
      <xdr:row>82</xdr:row>
      <xdr:rowOff>50674</xdr:rowOff>
    </xdr:to>
    <xdr:sp macro="" textlink="">
      <xdr:nvSpPr>
        <xdr:cNvPr id="215" name="円/楕円 214"/>
        <xdr:cNvSpPr/>
      </xdr:nvSpPr>
      <xdr:spPr>
        <a:xfrm>
          <a:off x="4902200" y="140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137051</xdr:rowOff>
    </xdr:from>
    <xdr:ext cx="762000" cy="259045"/>
    <xdr:sp macro="" textlink="">
      <xdr:nvSpPr>
        <xdr:cNvPr id="216" name="人件費・物件費等の状況該当値テキスト"/>
        <xdr:cNvSpPr txBox="1"/>
      </xdr:nvSpPr>
      <xdr:spPr>
        <a:xfrm>
          <a:off x="5041900" y="138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183,085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119658</xdr:rowOff>
    </xdr:from>
    <xdr:to>
      <xdr:col>6</xdr:col>
      <xdr:colOff>50800</xdr:colOff>
      <xdr:row>82</xdr:row>
      <xdr:rowOff>49808</xdr:rowOff>
    </xdr:to>
    <xdr:sp macro="" textlink="">
      <xdr:nvSpPr>
        <xdr:cNvPr id="217" name="円/楕円 216"/>
        <xdr:cNvSpPr/>
      </xdr:nvSpPr>
      <xdr:spPr>
        <a:xfrm>
          <a:off x="4064000" y="14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59985</xdr:rowOff>
    </xdr:from>
    <xdr:ext cx="736600" cy="259045"/>
    <xdr:sp macro="" textlink="">
      <xdr:nvSpPr>
        <xdr:cNvPr id="218" name="テキスト ボックス 217"/>
        <xdr:cNvSpPr txBox="1"/>
      </xdr:nvSpPr>
      <xdr:spPr>
        <a:xfrm>
          <a:off x="3733800" y="1377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126549</xdr:rowOff>
    </xdr:from>
    <xdr:to>
      <xdr:col>4</xdr:col>
      <xdr:colOff>533400</xdr:colOff>
      <xdr:row>82</xdr:row>
      <xdr:rowOff>56699</xdr:rowOff>
    </xdr:to>
    <xdr:sp macro="" textlink="">
      <xdr:nvSpPr>
        <xdr:cNvPr id="219" name="円/楕円 218"/>
        <xdr:cNvSpPr/>
      </xdr:nvSpPr>
      <xdr:spPr>
        <a:xfrm>
          <a:off x="3175000" y="140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66876</xdr:rowOff>
    </xdr:from>
    <xdr:ext cx="762000" cy="259045"/>
    <xdr:sp macro="" textlink="">
      <xdr:nvSpPr>
        <xdr:cNvPr id="220" name="テキスト ボックス 219"/>
        <xdr:cNvSpPr txBox="1"/>
      </xdr:nvSpPr>
      <xdr:spPr>
        <a:xfrm>
          <a:off x="2844800" y="137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186,580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123217</xdr:rowOff>
    </xdr:from>
    <xdr:to>
      <xdr:col>3</xdr:col>
      <xdr:colOff>330200</xdr:colOff>
      <xdr:row>82</xdr:row>
      <xdr:rowOff>53367</xdr:rowOff>
    </xdr:to>
    <xdr:sp macro="" textlink="">
      <xdr:nvSpPr>
        <xdr:cNvPr id="221" name="円/楕円 220"/>
        <xdr:cNvSpPr/>
      </xdr:nvSpPr>
      <xdr:spPr>
        <a:xfrm>
          <a:off x="2286000" y="140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63544</xdr:rowOff>
    </xdr:from>
    <xdr:ext cx="762000" cy="259045"/>
    <xdr:sp macro="" textlink="">
      <xdr:nvSpPr>
        <xdr:cNvPr id="222" name="テキスト ボックス 221"/>
        <xdr:cNvSpPr txBox="1"/>
      </xdr:nvSpPr>
      <xdr:spPr>
        <a:xfrm>
          <a:off x="1955800" y="1377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117266</xdr:rowOff>
    </xdr:from>
    <xdr:to>
      <xdr:col>2</xdr:col>
      <xdr:colOff>127000</xdr:colOff>
      <xdr:row>82</xdr:row>
      <xdr:rowOff>47416</xdr:rowOff>
    </xdr:to>
    <xdr:sp macro="" textlink="">
      <xdr:nvSpPr>
        <xdr:cNvPr id="223" name="円/楕円 222"/>
        <xdr:cNvSpPr/>
      </xdr:nvSpPr>
      <xdr:spPr>
        <a:xfrm>
          <a:off x="1397000" y="140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57593</xdr:rowOff>
    </xdr:from>
    <xdr:ext cx="762000" cy="259045"/>
    <xdr:sp macro="" textlink="">
      <xdr:nvSpPr>
        <xdr:cNvPr id="224" name="テキスト ボックス 223"/>
        <xdr:cNvSpPr txBox="1"/>
      </xdr:nvSpPr>
      <xdr:spPr>
        <a:xfrm>
          <a:off x="1066800" y="137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類似団体や全国町村平均を下回る数値となっており、今後も適正な数値の維持を図る。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88</xdr:row>
      <xdr:rowOff>112607</xdr:rowOff>
    </xdr:to>
    <xdr:cxnSp macro="">
      <xdr:nvCxnSpPr>
        <xdr:cNvPr id="258" name="直線コネクタ 257"/>
        <xdr:cNvCxnSpPr/>
      </xdr:nvCxnSpPr>
      <xdr:spPr>
        <a:xfrm flipV="1">
          <a:off x="16179800" y="14605000"/>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112607</xdr:rowOff>
    </xdr:from>
    <xdr:to>
      <xdr:col>23</xdr:col>
      <xdr:colOff>406400</xdr:colOff>
      <xdr:row>88</xdr:row>
      <xdr:rowOff>144780</xdr:rowOff>
    </xdr:to>
    <xdr:cxnSp macro="">
      <xdr:nvCxnSpPr>
        <xdr:cNvPr id="261" name="直線コネクタ 260"/>
        <xdr:cNvCxnSpPr/>
      </xdr:nvCxnSpPr>
      <xdr:spPr>
        <a:xfrm flipV="1">
          <a:off x="15290800" y="152002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88</xdr:row>
      <xdr:rowOff>144780</xdr:rowOff>
    </xdr:to>
    <xdr:cxnSp macro="">
      <xdr:nvCxnSpPr>
        <xdr:cNvPr id="264" name="直線コネクタ 263"/>
        <xdr:cNvCxnSpPr/>
      </xdr:nvCxnSpPr>
      <xdr:spPr>
        <a:xfrm>
          <a:off x="14401800" y="1459695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85</xdr:row>
      <xdr:rowOff>23707</xdr:rowOff>
    </xdr:to>
    <xdr:cxnSp macro="">
      <xdr:nvCxnSpPr>
        <xdr:cNvPr id="267" name="直線コネクタ 266"/>
        <xdr:cNvCxnSpPr/>
      </xdr:nvCxnSpPr>
      <xdr:spPr>
        <a:xfrm>
          <a:off x="13512800" y="14596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61807</xdr:rowOff>
    </xdr:from>
    <xdr:to>
      <xdr:col>23</xdr:col>
      <xdr:colOff>457200</xdr:colOff>
      <xdr:row>88</xdr:row>
      <xdr:rowOff>163407</xdr:rowOff>
    </xdr:to>
    <xdr:sp macro="" textlink="">
      <xdr:nvSpPr>
        <xdr:cNvPr id="279" name="円/楕円 278"/>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80" name="テキスト ボックス 279"/>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1" name="円/楕円 280"/>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2" name="テキスト ボックス 281"/>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83" name="円/楕円 282"/>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4" name="テキスト ボックス 283"/>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5" name="円/楕円 284"/>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6" name="テキスト ボックス 285"/>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集中改革プランにより定員管理をしており、目標年度前ではあるが定員目標を達成している。今後も適正な定員管理を進めていく。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100330</xdr:rowOff>
    </xdr:from>
    <xdr:to>
      <xdr:col>24</xdr:col>
      <xdr:colOff>558800</xdr:colOff>
      <xdr:row>59</xdr:row>
      <xdr:rowOff>126758</xdr:rowOff>
    </xdr:to>
    <xdr:cxnSp macro="">
      <xdr:nvCxnSpPr>
        <xdr:cNvPr id="323" name="直線コネクタ 322"/>
        <xdr:cNvCxnSpPr/>
      </xdr:nvCxnSpPr>
      <xdr:spPr>
        <a:xfrm flipV="1">
          <a:off x="16179800" y="1021588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126758</xdr:rowOff>
    </xdr:from>
    <xdr:to>
      <xdr:col>23</xdr:col>
      <xdr:colOff>406400</xdr:colOff>
      <xdr:row>59</xdr:row>
      <xdr:rowOff>164677</xdr:rowOff>
    </xdr:to>
    <xdr:cxnSp macro="">
      <xdr:nvCxnSpPr>
        <xdr:cNvPr id="326" name="直線コネクタ 325"/>
        <xdr:cNvCxnSpPr/>
      </xdr:nvCxnSpPr>
      <xdr:spPr>
        <a:xfrm flipV="1">
          <a:off x="15290800" y="1024230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59</xdr:row>
      <xdr:rowOff>164677</xdr:rowOff>
    </xdr:to>
    <xdr:cxnSp macro="">
      <xdr:nvCxnSpPr>
        <xdr:cNvPr id="329" name="直線コネクタ 328"/>
        <xdr:cNvCxnSpPr/>
      </xdr:nvCxnSpPr>
      <xdr:spPr>
        <a:xfrm>
          <a:off x="14401800" y="1027103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147441</xdr:rowOff>
    </xdr:from>
    <xdr:to>
      <xdr:col>21</xdr:col>
      <xdr:colOff>0</xdr:colOff>
      <xdr:row>59</xdr:row>
      <xdr:rowOff>155484</xdr:rowOff>
    </xdr:to>
    <xdr:cxnSp macro="">
      <xdr:nvCxnSpPr>
        <xdr:cNvPr id="332" name="直線コネクタ 331"/>
        <xdr:cNvCxnSpPr/>
      </xdr:nvCxnSpPr>
      <xdr:spPr>
        <a:xfrm>
          <a:off x="13512800" y="102629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49530</xdr:rowOff>
    </xdr:from>
    <xdr:to>
      <xdr:col>24</xdr:col>
      <xdr:colOff>609600</xdr:colOff>
      <xdr:row>59</xdr:row>
      <xdr:rowOff>151130</xdr:rowOff>
    </xdr:to>
    <xdr:sp macro="" textlink="">
      <xdr:nvSpPr>
        <xdr:cNvPr id="342" name="円/楕円 341"/>
        <xdr:cNvSpPr/>
      </xdr:nvSpPr>
      <xdr:spPr>
        <a:xfrm>
          <a:off x="16967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66057</xdr:rowOff>
    </xdr:from>
    <xdr:ext cx="762000" cy="259045"/>
    <xdr:sp macro="" textlink="">
      <xdr:nvSpPr>
        <xdr:cNvPr id="343" name="定員管理の状況該当値テキスト"/>
        <xdr:cNvSpPr txBox="1"/>
      </xdr:nvSpPr>
      <xdr:spPr>
        <a:xfrm>
          <a:off x="17106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75958</xdr:rowOff>
    </xdr:from>
    <xdr:to>
      <xdr:col>23</xdr:col>
      <xdr:colOff>457200</xdr:colOff>
      <xdr:row>60</xdr:row>
      <xdr:rowOff>6108</xdr:rowOff>
    </xdr:to>
    <xdr:sp macro="" textlink="">
      <xdr:nvSpPr>
        <xdr:cNvPr id="344" name="円/楕円 343"/>
        <xdr:cNvSpPr/>
      </xdr:nvSpPr>
      <xdr:spPr>
        <a:xfrm>
          <a:off x="16129000" y="1019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16285</xdr:rowOff>
    </xdr:from>
    <xdr:ext cx="736600" cy="259045"/>
    <xdr:sp macro="" textlink="">
      <xdr:nvSpPr>
        <xdr:cNvPr id="345" name="テキスト ボックス 344"/>
        <xdr:cNvSpPr txBox="1"/>
      </xdr:nvSpPr>
      <xdr:spPr>
        <a:xfrm>
          <a:off x="15798800" y="996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113877</xdr:rowOff>
    </xdr:from>
    <xdr:to>
      <xdr:col>22</xdr:col>
      <xdr:colOff>254000</xdr:colOff>
      <xdr:row>60</xdr:row>
      <xdr:rowOff>44027</xdr:rowOff>
    </xdr:to>
    <xdr:sp macro="" textlink="">
      <xdr:nvSpPr>
        <xdr:cNvPr id="346" name="円/楕円 345"/>
        <xdr:cNvSpPr/>
      </xdr:nvSpPr>
      <xdr:spPr>
        <a:xfrm>
          <a:off x="15240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54204</xdr:rowOff>
    </xdr:from>
    <xdr:ext cx="762000" cy="259045"/>
    <xdr:sp macro="" textlink="">
      <xdr:nvSpPr>
        <xdr:cNvPr id="347" name="テキスト ボックス 346"/>
        <xdr:cNvSpPr txBox="1"/>
      </xdr:nvSpPr>
      <xdr:spPr>
        <a:xfrm>
          <a:off x="14909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48" name="円/楕円 347"/>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45011</xdr:rowOff>
    </xdr:from>
    <xdr:ext cx="762000" cy="259045"/>
    <xdr:sp macro="" textlink="">
      <xdr:nvSpPr>
        <xdr:cNvPr id="349" name="テキスト ボックス 348"/>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96641</xdr:rowOff>
    </xdr:from>
    <xdr:to>
      <xdr:col>19</xdr:col>
      <xdr:colOff>533400</xdr:colOff>
      <xdr:row>60</xdr:row>
      <xdr:rowOff>26791</xdr:rowOff>
    </xdr:to>
    <xdr:sp macro="" textlink="">
      <xdr:nvSpPr>
        <xdr:cNvPr id="350" name="円/楕円 349"/>
        <xdr:cNvSpPr/>
      </xdr:nvSpPr>
      <xdr:spPr>
        <a:xfrm>
          <a:off x="13462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36968</xdr:rowOff>
    </xdr:from>
    <xdr:ext cx="762000" cy="259045"/>
    <xdr:sp macro="" textlink="">
      <xdr:nvSpPr>
        <xdr:cNvPr id="351" name="テキスト ボックス 350"/>
        <xdr:cNvSpPr txBox="1"/>
      </xdr:nvSpPr>
      <xdr:spPr>
        <a:xfrm>
          <a:off x="13131800" y="998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冬季五輪関連施設等の建設が集中したため、実質公債費比率は類似団体平均を大きく上回る数値が長らく続いていた。村では公債費負担適正化計画により計画的に公債費負担の軽減を図っており、公債費は順調に減少し、今後も実質公債費比率は減少していく見込み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7076</xdr:rowOff>
    </xdr:from>
    <xdr:to>
      <xdr:col>24</xdr:col>
      <xdr:colOff>558800</xdr:colOff>
      <xdr:row>43</xdr:row>
      <xdr:rowOff>122827</xdr:rowOff>
    </xdr:to>
    <xdr:cxnSp macro="">
      <xdr:nvCxnSpPr>
        <xdr:cNvPr id="382" name="直線コネクタ 381"/>
        <xdr:cNvCxnSpPr/>
      </xdr:nvCxnSpPr>
      <xdr:spPr>
        <a:xfrm flipV="1">
          <a:off x="17018000" y="6350726"/>
          <a:ext cx="0" cy="114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94904</xdr:rowOff>
    </xdr:from>
    <xdr:ext cx="762000" cy="259045"/>
    <xdr:sp macro="" textlink="">
      <xdr:nvSpPr>
        <xdr:cNvPr id="383" name="公債費負担の状況最小値テキスト"/>
        <xdr:cNvSpPr txBox="1"/>
      </xdr:nvSpPr>
      <xdr:spPr>
        <a:xfrm>
          <a:off x="17106900" y="746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43</xdr:row>
      <xdr:rowOff>122827</xdr:rowOff>
    </xdr:from>
    <xdr:to>
      <xdr:col>24</xdr:col>
      <xdr:colOff>647700</xdr:colOff>
      <xdr:row>43</xdr:row>
      <xdr:rowOff>122827</xdr:rowOff>
    </xdr:to>
    <xdr:cxnSp macro="">
      <xdr:nvCxnSpPr>
        <xdr:cNvPr id="384" name="直線コネクタ 383"/>
        <xdr:cNvCxnSpPr/>
      </xdr:nvCxnSpPr>
      <xdr:spPr>
        <a:xfrm>
          <a:off x="16929100" y="749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93453</xdr:rowOff>
    </xdr:from>
    <xdr:ext cx="762000" cy="259045"/>
    <xdr:sp macro="" textlink="">
      <xdr:nvSpPr>
        <xdr:cNvPr id="385" name="公債費負担の状況最大値テキスト"/>
        <xdr:cNvSpPr txBox="1"/>
      </xdr:nvSpPr>
      <xdr:spPr>
        <a:xfrm>
          <a:off x="17106900" y="609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7076</xdr:rowOff>
    </xdr:from>
    <xdr:to>
      <xdr:col>24</xdr:col>
      <xdr:colOff>647700</xdr:colOff>
      <xdr:row>37</xdr:row>
      <xdr:rowOff>7076</xdr:rowOff>
    </xdr:to>
    <xdr:cxnSp macro="">
      <xdr:nvCxnSpPr>
        <xdr:cNvPr id="386" name="直線コネクタ 385"/>
        <xdr:cNvCxnSpPr/>
      </xdr:nvCxnSpPr>
      <xdr:spPr>
        <a:xfrm>
          <a:off x="16929100" y="635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86541</xdr:rowOff>
    </xdr:to>
    <xdr:cxnSp macro="">
      <xdr:nvCxnSpPr>
        <xdr:cNvPr id="387" name="直線コネクタ 386"/>
        <xdr:cNvCxnSpPr/>
      </xdr:nvCxnSpPr>
      <xdr:spPr>
        <a:xfrm flipV="1">
          <a:off x="16179800" y="703326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8"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9" name="フローチャート : 判断 388"/>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86541</xdr:rowOff>
    </xdr:from>
    <xdr:to>
      <xdr:col>23</xdr:col>
      <xdr:colOff>406400</xdr:colOff>
      <xdr:row>42</xdr:row>
      <xdr:rowOff>73660</xdr:rowOff>
    </xdr:to>
    <xdr:cxnSp macro="">
      <xdr:nvCxnSpPr>
        <xdr:cNvPr id="390" name="直線コネクタ 389"/>
        <xdr:cNvCxnSpPr/>
      </xdr:nvCxnSpPr>
      <xdr:spPr>
        <a:xfrm flipV="1">
          <a:off x="15290800" y="711599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363</xdr:rowOff>
    </xdr:from>
    <xdr:to>
      <xdr:col>23</xdr:col>
      <xdr:colOff>457200</xdr:colOff>
      <xdr:row>40</xdr:row>
      <xdr:rowOff>101963</xdr:rowOff>
    </xdr:to>
    <xdr:sp macro="" textlink="">
      <xdr:nvSpPr>
        <xdr:cNvPr id="391" name="フローチャート : 判断 390"/>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112140</xdr:rowOff>
    </xdr:from>
    <xdr:ext cx="736600" cy="259045"/>
    <xdr:sp macro="" textlink="">
      <xdr:nvSpPr>
        <xdr:cNvPr id="392" name="テキスト ボックス 391"/>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74567</xdr:rowOff>
    </xdr:to>
    <xdr:cxnSp macro="">
      <xdr:nvCxnSpPr>
        <xdr:cNvPr id="393" name="直線コネクタ 392"/>
        <xdr:cNvCxnSpPr/>
      </xdr:nvCxnSpPr>
      <xdr:spPr>
        <a:xfrm flipV="1">
          <a:off x="14401800" y="727456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83094</xdr:rowOff>
    </xdr:from>
    <xdr:to>
      <xdr:col>22</xdr:col>
      <xdr:colOff>254000</xdr:colOff>
      <xdr:row>41</xdr:row>
      <xdr:rowOff>13244</xdr:rowOff>
    </xdr:to>
    <xdr:sp macro="" textlink="">
      <xdr:nvSpPr>
        <xdr:cNvPr id="394" name="フローチャート : 判断 393"/>
        <xdr:cNvSpPr/>
      </xdr:nvSpPr>
      <xdr:spPr>
        <a:xfrm>
          <a:off x="15240000" y="69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23421</xdr:rowOff>
    </xdr:from>
    <xdr:ext cx="762000" cy="259045"/>
    <xdr:sp macro="" textlink="">
      <xdr:nvSpPr>
        <xdr:cNvPr id="395" name="テキスト ボックス 394"/>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74567</xdr:rowOff>
    </xdr:from>
    <xdr:to>
      <xdr:col>21</xdr:col>
      <xdr:colOff>0</xdr:colOff>
      <xdr:row>44</xdr:row>
      <xdr:rowOff>47897</xdr:rowOff>
    </xdr:to>
    <xdr:cxnSp macro="">
      <xdr:nvCxnSpPr>
        <xdr:cNvPr id="396" name="直線コネクタ 395"/>
        <xdr:cNvCxnSpPr/>
      </xdr:nvCxnSpPr>
      <xdr:spPr>
        <a:xfrm flipV="1">
          <a:off x="13512800" y="74469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96883</xdr:rowOff>
    </xdr:from>
    <xdr:to>
      <xdr:col>21</xdr:col>
      <xdr:colOff>50800</xdr:colOff>
      <xdr:row>41</xdr:row>
      <xdr:rowOff>27033</xdr:rowOff>
    </xdr:to>
    <xdr:sp macro="" textlink="">
      <xdr:nvSpPr>
        <xdr:cNvPr id="397" name="フローチャート : 判断 396"/>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37210</xdr:rowOff>
    </xdr:from>
    <xdr:ext cx="762000" cy="259045"/>
    <xdr:sp macro="" textlink="">
      <xdr:nvSpPr>
        <xdr:cNvPr id="398" name="テキスト ボックス 397"/>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9" name="フローチャート : 判断 39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0" name="テキスト ボックス 39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406" name="円/楕円 405"/>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96537</xdr:rowOff>
    </xdr:from>
    <xdr:ext cx="762000" cy="259045"/>
    <xdr:sp macro="" textlink="">
      <xdr:nvSpPr>
        <xdr:cNvPr id="407"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35741</xdr:rowOff>
    </xdr:from>
    <xdr:to>
      <xdr:col>23</xdr:col>
      <xdr:colOff>457200</xdr:colOff>
      <xdr:row>41</xdr:row>
      <xdr:rowOff>137341</xdr:rowOff>
    </xdr:to>
    <xdr:sp macro="" textlink="">
      <xdr:nvSpPr>
        <xdr:cNvPr id="408" name="円/楕円 407"/>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122118</xdr:rowOff>
    </xdr:from>
    <xdr:ext cx="736600" cy="259045"/>
    <xdr:sp macro="" textlink="">
      <xdr:nvSpPr>
        <xdr:cNvPr id="409" name="テキスト ボックス 408"/>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10" name="円/楕円 40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11" name="テキスト ボックス 41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23767</xdr:rowOff>
    </xdr:from>
    <xdr:to>
      <xdr:col>21</xdr:col>
      <xdr:colOff>50800</xdr:colOff>
      <xdr:row>43</xdr:row>
      <xdr:rowOff>125367</xdr:rowOff>
    </xdr:to>
    <xdr:sp macro="" textlink="">
      <xdr:nvSpPr>
        <xdr:cNvPr id="412" name="円/楕円 411"/>
        <xdr:cNvSpPr/>
      </xdr:nvSpPr>
      <xdr:spPr>
        <a:xfrm>
          <a:off x="14351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110144</xdr:rowOff>
    </xdr:from>
    <xdr:ext cx="762000" cy="259045"/>
    <xdr:sp macro="" textlink="">
      <xdr:nvSpPr>
        <xdr:cNvPr id="413" name="テキスト ボックス 412"/>
        <xdr:cNvSpPr txBox="1"/>
      </xdr:nvSpPr>
      <xdr:spPr>
        <a:xfrm>
          <a:off x="14020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168547</xdr:rowOff>
    </xdr:from>
    <xdr:to>
      <xdr:col>19</xdr:col>
      <xdr:colOff>533400</xdr:colOff>
      <xdr:row>44</xdr:row>
      <xdr:rowOff>98697</xdr:rowOff>
    </xdr:to>
    <xdr:sp macro="" textlink="">
      <xdr:nvSpPr>
        <xdr:cNvPr id="414" name="円/楕円 413"/>
        <xdr:cNvSpPr/>
      </xdr:nvSpPr>
      <xdr:spPr>
        <a:xfrm>
          <a:off x="13462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83474</xdr:rowOff>
    </xdr:from>
    <xdr:ext cx="762000" cy="259045"/>
    <xdr:sp macro="" textlink="">
      <xdr:nvSpPr>
        <xdr:cNvPr id="415" name="テキスト ボックス 414"/>
        <xdr:cNvSpPr txBox="1"/>
      </xdr:nvSpPr>
      <xdr:spPr>
        <a:xfrm>
          <a:off x="13131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長野冬季五輪関連事業で増加した地方債の残高や公共下水道などの公営企業債への繰入見込額が影響し、類似団体平均を上回っていたが、公債費負担の軽減や補償金免除繰上償還制度を活用した低利率への借換などにより、類似団体の平均を下回る数値になってきた。</a:t>
          </a:r>
          <a:endParaRPr kumimoji="1" lang="en-US" altLang="ja-JP" sz="1300">
            <a:latin typeface="ＭＳ Ｐゴシック"/>
          </a:endParaRPr>
        </a:p>
        <a:p>
          <a:r>
            <a:rPr kumimoji="1" lang="ja-JP" altLang="en-US" sz="1300">
              <a:latin typeface="ＭＳ Ｐゴシック"/>
            </a:rPr>
            <a:t>財政状況も少しずつではあるが上向いており、積立金も年々増加し、今後も基金積立を継続し将来負担の軽減を図る。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4" name="直線コネクタ 443"/>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5"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6" name="直線コネクタ 445"/>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7"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8" name="直線コネクタ 447"/>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108712</xdr:rowOff>
    </xdr:from>
    <xdr:to>
      <xdr:col>24</xdr:col>
      <xdr:colOff>558800</xdr:colOff>
      <xdr:row>14</xdr:row>
      <xdr:rowOff>146516</xdr:rowOff>
    </xdr:to>
    <xdr:cxnSp macro="">
      <xdr:nvCxnSpPr>
        <xdr:cNvPr id="449" name="直線コネクタ 448"/>
        <xdr:cNvCxnSpPr/>
      </xdr:nvCxnSpPr>
      <xdr:spPr>
        <a:xfrm flipV="1">
          <a:off x="16179800" y="2509012"/>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50"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51" name="フローチャート : 判断 450"/>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146516</xdr:rowOff>
    </xdr:from>
    <xdr:to>
      <xdr:col>23</xdr:col>
      <xdr:colOff>406400</xdr:colOff>
      <xdr:row>15</xdr:row>
      <xdr:rowOff>98129</xdr:rowOff>
    </xdr:to>
    <xdr:cxnSp macro="">
      <xdr:nvCxnSpPr>
        <xdr:cNvPr id="452" name="直線コネクタ 451"/>
        <xdr:cNvCxnSpPr/>
      </xdr:nvCxnSpPr>
      <xdr:spPr>
        <a:xfrm flipV="1">
          <a:off x="15290800" y="2546816"/>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3" name="フローチャート : 判断 452"/>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4" name="テキスト ボックス 453"/>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98129</xdr:rowOff>
    </xdr:from>
    <xdr:to>
      <xdr:col>22</xdr:col>
      <xdr:colOff>203200</xdr:colOff>
      <xdr:row>16</xdr:row>
      <xdr:rowOff>145457</xdr:rowOff>
    </xdr:to>
    <xdr:cxnSp macro="">
      <xdr:nvCxnSpPr>
        <xdr:cNvPr id="455" name="直線コネクタ 454"/>
        <xdr:cNvCxnSpPr/>
      </xdr:nvCxnSpPr>
      <xdr:spPr>
        <a:xfrm flipV="1">
          <a:off x="14401800" y="2669879"/>
          <a:ext cx="889000" cy="2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6" name="フローチャート : 判断 455"/>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7" name="テキスト ボックス 456"/>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145457</xdr:rowOff>
    </xdr:from>
    <xdr:to>
      <xdr:col>21</xdr:col>
      <xdr:colOff>0</xdr:colOff>
      <xdr:row>18</xdr:row>
      <xdr:rowOff>146008</xdr:rowOff>
    </xdr:to>
    <xdr:cxnSp macro="">
      <xdr:nvCxnSpPr>
        <xdr:cNvPr id="458" name="直線コネクタ 457"/>
        <xdr:cNvCxnSpPr/>
      </xdr:nvCxnSpPr>
      <xdr:spPr>
        <a:xfrm flipV="1">
          <a:off x="13512800" y="2888657"/>
          <a:ext cx="889000" cy="3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9" name="フローチャート : 判断 458"/>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60" name="テキスト ボックス 459"/>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61" name="フローチャート : 判断 460"/>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2" name="テキスト ボックス 461"/>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57912</xdr:rowOff>
    </xdr:from>
    <xdr:to>
      <xdr:col>24</xdr:col>
      <xdr:colOff>609600</xdr:colOff>
      <xdr:row>14</xdr:row>
      <xdr:rowOff>159512</xdr:rowOff>
    </xdr:to>
    <xdr:sp macro="" textlink="">
      <xdr:nvSpPr>
        <xdr:cNvPr id="468" name="円/楕円 467"/>
        <xdr:cNvSpPr/>
      </xdr:nvSpPr>
      <xdr:spPr>
        <a:xfrm>
          <a:off x="169672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74439</xdr:rowOff>
    </xdr:from>
    <xdr:ext cx="762000" cy="259045"/>
    <xdr:sp macro="" textlink="">
      <xdr:nvSpPr>
        <xdr:cNvPr id="469" name="将来負担の状況該当値テキスト"/>
        <xdr:cNvSpPr txBox="1"/>
      </xdr:nvSpPr>
      <xdr:spPr>
        <a:xfrm>
          <a:off x="17106900" y="230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95716</xdr:rowOff>
    </xdr:from>
    <xdr:to>
      <xdr:col>23</xdr:col>
      <xdr:colOff>457200</xdr:colOff>
      <xdr:row>15</xdr:row>
      <xdr:rowOff>25866</xdr:rowOff>
    </xdr:to>
    <xdr:sp macro="" textlink="">
      <xdr:nvSpPr>
        <xdr:cNvPr id="470" name="円/楕円 469"/>
        <xdr:cNvSpPr/>
      </xdr:nvSpPr>
      <xdr:spPr>
        <a:xfrm>
          <a:off x="16129000" y="24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36043</xdr:rowOff>
    </xdr:from>
    <xdr:ext cx="736600" cy="259045"/>
    <xdr:sp macro="" textlink="">
      <xdr:nvSpPr>
        <xdr:cNvPr id="471" name="テキスト ボックス 470"/>
        <xdr:cNvSpPr txBox="1"/>
      </xdr:nvSpPr>
      <xdr:spPr>
        <a:xfrm>
          <a:off x="15798800" y="2264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47329</xdr:rowOff>
    </xdr:from>
    <xdr:to>
      <xdr:col>22</xdr:col>
      <xdr:colOff>254000</xdr:colOff>
      <xdr:row>15</xdr:row>
      <xdr:rowOff>148929</xdr:rowOff>
    </xdr:to>
    <xdr:sp macro="" textlink="">
      <xdr:nvSpPr>
        <xdr:cNvPr id="472" name="円/楕円 471"/>
        <xdr:cNvSpPr/>
      </xdr:nvSpPr>
      <xdr:spPr>
        <a:xfrm>
          <a:off x="15240000" y="26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159106</xdr:rowOff>
    </xdr:from>
    <xdr:ext cx="762000" cy="259045"/>
    <xdr:sp macro="" textlink="">
      <xdr:nvSpPr>
        <xdr:cNvPr id="473" name="テキスト ボックス 472"/>
        <xdr:cNvSpPr txBox="1"/>
      </xdr:nvSpPr>
      <xdr:spPr>
        <a:xfrm>
          <a:off x="14909800" y="238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94657</xdr:rowOff>
    </xdr:from>
    <xdr:to>
      <xdr:col>21</xdr:col>
      <xdr:colOff>50800</xdr:colOff>
      <xdr:row>17</xdr:row>
      <xdr:rowOff>24807</xdr:rowOff>
    </xdr:to>
    <xdr:sp macro="" textlink="">
      <xdr:nvSpPr>
        <xdr:cNvPr id="474" name="円/楕円 473"/>
        <xdr:cNvSpPr/>
      </xdr:nvSpPr>
      <xdr:spPr>
        <a:xfrm>
          <a:off x="14351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9584</xdr:rowOff>
    </xdr:from>
    <xdr:ext cx="762000" cy="259045"/>
    <xdr:sp macro="" textlink="">
      <xdr:nvSpPr>
        <xdr:cNvPr id="475" name="テキスト ボックス 474"/>
        <xdr:cNvSpPr txBox="1"/>
      </xdr:nvSpPr>
      <xdr:spPr>
        <a:xfrm>
          <a:off x="14020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95208</xdr:rowOff>
    </xdr:from>
    <xdr:to>
      <xdr:col>19</xdr:col>
      <xdr:colOff>533400</xdr:colOff>
      <xdr:row>19</xdr:row>
      <xdr:rowOff>25358</xdr:rowOff>
    </xdr:to>
    <xdr:sp macro="" textlink="">
      <xdr:nvSpPr>
        <xdr:cNvPr id="476" name="円/楕円 475"/>
        <xdr:cNvSpPr/>
      </xdr:nvSpPr>
      <xdr:spPr>
        <a:xfrm>
          <a:off x="13462000" y="31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10135</xdr:rowOff>
    </xdr:from>
    <xdr:ext cx="762000" cy="259045"/>
    <xdr:sp macro="" textlink="">
      <xdr:nvSpPr>
        <xdr:cNvPr id="477" name="テキスト ボックス 476"/>
        <xdr:cNvSpPr txBox="1"/>
      </xdr:nvSpPr>
      <xdr:spPr>
        <a:xfrm>
          <a:off x="13131800" y="32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9,222
8,889
189.37
4,952,093
4,734,925
197,476
3,396,940
5,134,048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17.2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集中改革プランによる定員管理や特別職・職員の給料削減などにより類似団体平均を下回る数値となっている。今後も適正な定員管理を進めていく。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45357</xdr:rowOff>
    </xdr:from>
    <xdr:to>
      <xdr:col>7</xdr:col>
      <xdr:colOff>15875</xdr:colOff>
      <xdr:row>36</xdr:row>
      <xdr:rowOff>81280</xdr:rowOff>
    </xdr:to>
    <xdr:cxnSp macro="">
      <xdr:nvCxnSpPr>
        <xdr:cNvPr id="66" name="直線コネクタ 65"/>
        <xdr:cNvCxnSpPr/>
      </xdr:nvCxnSpPr>
      <xdr:spPr>
        <a:xfrm flipV="1">
          <a:off x="3987800" y="62175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81280</xdr:rowOff>
    </xdr:to>
    <xdr:cxnSp macro="">
      <xdr:nvCxnSpPr>
        <xdr:cNvPr id="69" name="直線コネクタ 68"/>
        <xdr:cNvCxnSpPr/>
      </xdr:nvCxnSpPr>
      <xdr:spPr>
        <a:xfrm>
          <a:off x="3098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29028</xdr:rowOff>
    </xdr:from>
    <xdr:to>
      <xdr:col>4</xdr:col>
      <xdr:colOff>346075</xdr:colOff>
      <xdr:row>36</xdr:row>
      <xdr:rowOff>81280</xdr:rowOff>
    </xdr:to>
    <xdr:cxnSp macro="">
      <xdr:nvCxnSpPr>
        <xdr:cNvPr id="72" name="直線コネクタ 71"/>
        <xdr:cNvCxnSpPr/>
      </xdr:nvCxnSpPr>
      <xdr:spPr>
        <a:xfrm>
          <a:off x="2209800" y="62012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29028</xdr:rowOff>
    </xdr:from>
    <xdr:to>
      <xdr:col>3</xdr:col>
      <xdr:colOff>142875</xdr:colOff>
      <xdr:row>36</xdr:row>
      <xdr:rowOff>42092</xdr:rowOff>
    </xdr:to>
    <xdr:cxnSp macro="">
      <xdr:nvCxnSpPr>
        <xdr:cNvPr id="75" name="直線コネクタ 74"/>
        <xdr:cNvCxnSpPr/>
      </xdr:nvCxnSpPr>
      <xdr:spPr>
        <a:xfrm flipV="1">
          <a:off x="1320800" y="6201228"/>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166007</xdr:rowOff>
    </xdr:from>
    <xdr:to>
      <xdr:col>7</xdr:col>
      <xdr:colOff>66675</xdr:colOff>
      <xdr:row>36</xdr:row>
      <xdr:rowOff>96157</xdr:rowOff>
    </xdr:to>
    <xdr:sp macro="" textlink="">
      <xdr:nvSpPr>
        <xdr:cNvPr id="85" name="円/楕円 84"/>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11084</xdr:rowOff>
    </xdr:from>
    <xdr:ext cx="762000" cy="259045"/>
    <xdr:sp macro="" textlink="">
      <xdr:nvSpPr>
        <xdr:cNvPr id="86"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7" name="円/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149678</xdr:rowOff>
    </xdr:from>
    <xdr:to>
      <xdr:col>3</xdr:col>
      <xdr:colOff>193675</xdr:colOff>
      <xdr:row>36</xdr:row>
      <xdr:rowOff>79828</xdr:rowOff>
    </xdr:to>
    <xdr:sp macro="" textlink="">
      <xdr:nvSpPr>
        <xdr:cNvPr id="91" name="円/楕円 90"/>
        <xdr:cNvSpPr/>
      </xdr:nvSpPr>
      <xdr:spPr>
        <a:xfrm>
          <a:off x="2159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90005</xdr:rowOff>
    </xdr:from>
    <xdr:ext cx="762000" cy="259045"/>
    <xdr:sp macro="" textlink="">
      <xdr:nvSpPr>
        <xdr:cNvPr id="92" name="テキスト ボックス 91"/>
        <xdr:cNvSpPr txBox="1"/>
      </xdr:nvSpPr>
      <xdr:spPr>
        <a:xfrm>
          <a:off x="1828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162742</xdr:rowOff>
    </xdr:from>
    <xdr:to>
      <xdr:col>1</xdr:col>
      <xdr:colOff>676275</xdr:colOff>
      <xdr:row>36</xdr:row>
      <xdr:rowOff>92892</xdr:rowOff>
    </xdr:to>
    <xdr:sp macro="" textlink="">
      <xdr:nvSpPr>
        <xdr:cNvPr id="93" name="円/楕円 92"/>
        <xdr:cNvSpPr/>
      </xdr:nvSpPr>
      <xdr:spPr>
        <a:xfrm>
          <a:off x="1270000" y="616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103069</xdr:rowOff>
    </xdr:from>
    <xdr:ext cx="762000" cy="259045"/>
    <xdr:sp macro="" textlink="">
      <xdr:nvSpPr>
        <xdr:cNvPr id="94" name="テキスト ボックス 93"/>
        <xdr:cNvSpPr txBox="1"/>
      </xdr:nvSpPr>
      <xdr:spPr>
        <a:xfrm>
          <a:off x="939800" y="59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経常経費については、毎年見直しを行い削減努力を続けており、類似団体内でも低水準を維持している。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14</xdr:row>
      <xdr:rowOff>127000</xdr:rowOff>
    </xdr:to>
    <xdr:cxnSp macro="">
      <xdr:nvCxnSpPr>
        <xdr:cNvPr id="127" name="直線コネクタ 126"/>
        <xdr:cNvCxnSpPr/>
      </xdr:nvCxnSpPr>
      <xdr:spPr>
        <a:xfrm>
          <a:off x="15671800" y="2519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119380</xdr:rowOff>
    </xdr:to>
    <xdr:cxnSp macro="">
      <xdr:nvCxnSpPr>
        <xdr:cNvPr id="130" name="直線コネクタ 129"/>
        <xdr:cNvCxnSpPr/>
      </xdr:nvCxnSpPr>
      <xdr:spPr>
        <a:xfrm>
          <a:off x="14782800" y="247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73660</xdr:rowOff>
    </xdr:to>
    <xdr:cxnSp macro="">
      <xdr:nvCxnSpPr>
        <xdr:cNvPr id="133" name="直線コネクタ 132"/>
        <xdr:cNvCxnSpPr/>
      </xdr:nvCxnSpPr>
      <xdr:spPr>
        <a:xfrm>
          <a:off x="13893800" y="242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27940</xdr:rowOff>
    </xdr:to>
    <xdr:cxnSp macro="">
      <xdr:nvCxnSpPr>
        <xdr:cNvPr id="136" name="直線コネクタ 135"/>
        <xdr:cNvCxnSpPr/>
      </xdr:nvCxnSpPr>
      <xdr:spPr>
        <a:xfrm>
          <a:off x="13004800" y="242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6" name="円/楕円 145"/>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7"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8" name="円/楕円 147"/>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9" name="テキスト ボックス 148"/>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50" name="円/楕円 149"/>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51" name="テキスト ボックス 150"/>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2" name="円/楕円 151"/>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3" name="テキスト ボックス 152"/>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4" name="円/楕円 153"/>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5" name="テキスト ボックス 154"/>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村単独事業で福祉医療費の支給範囲を中学生まで拡大しているが、当村では生活保護費の支出がないため、類似団体内では最低水準であると思われる。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138430</xdr:rowOff>
    </xdr:from>
    <xdr:to>
      <xdr:col>7</xdr:col>
      <xdr:colOff>15875</xdr:colOff>
      <xdr:row>53</xdr:row>
      <xdr:rowOff>138430</xdr:rowOff>
    </xdr:to>
    <xdr:cxnSp macro="">
      <xdr:nvCxnSpPr>
        <xdr:cNvPr id="186" name="直線コネクタ 185"/>
        <xdr:cNvCxnSpPr/>
      </xdr:nvCxnSpPr>
      <xdr:spPr>
        <a:xfrm>
          <a:off x="3987800" y="9225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115570</xdr:rowOff>
    </xdr:from>
    <xdr:to>
      <xdr:col>5</xdr:col>
      <xdr:colOff>549275</xdr:colOff>
      <xdr:row>53</xdr:row>
      <xdr:rowOff>138430</xdr:rowOff>
    </xdr:to>
    <xdr:cxnSp macro="">
      <xdr:nvCxnSpPr>
        <xdr:cNvPr id="189" name="直線コネクタ 188"/>
        <xdr:cNvCxnSpPr/>
      </xdr:nvCxnSpPr>
      <xdr:spPr>
        <a:xfrm>
          <a:off x="3098800" y="9202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115570</xdr:rowOff>
    </xdr:to>
    <xdr:cxnSp macro="">
      <xdr:nvCxnSpPr>
        <xdr:cNvPr id="192" name="直線コネクタ 191"/>
        <xdr:cNvCxnSpPr/>
      </xdr:nvCxnSpPr>
      <xdr:spPr>
        <a:xfrm>
          <a:off x="2209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xdr:rowOff>
    </xdr:from>
    <xdr:to>
      <xdr:col>3</xdr:col>
      <xdr:colOff>142875</xdr:colOff>
      <xdr:row>53</xdr:row>
      <xdr:rowOff>69850</xdr:rowOff>
    </xdr:to>
    <xdr:cxnSp macro="">
      <xdr:nvCxnSpPr>
        <xdr:cNvPr id="195" name="直線コネクタ 194"/>
        <xdr:cNvCxnSpPr/>
      </xdr:nvCxnSpPr>
      <xdr:spPr>
        <a:xfrm>
          <a:off x="1320800" y="9088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197" name="テキスト ボックス 196"/>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9" name="テキスト ボックス 198"/>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87630</xdr:rowOff>
    </xdr:from>
    <xdr:to>
      <xdr:col>7</xdr:col>
      <xdr:colOff>66675</xdr:colOff>
      <xdr:row>54</xdr:row>
      <xdr:rowOff>17780</xdr:rowOff>
    </xdr:to>
    <xdr:sp macro="" textlink="">
      <xdr:nvSpPr>
        <xdr:cNvPr id="205" name="円/楕円 204"/>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104157</xdr:rowOff>
    </xdr:from>
    <xdr:ext cx="762000" cy="259045"/>
    <xdr:sp macro="" textlink="">
      <xdr:nvSpPr>
        <xdr:cNvPr id="206" name="扶助費該当値テキスト"/>
        <xdr:cNvSpPr txBox="1"/>
      </xdr:nvSpPr>
      <xdr:spPr>
        <a:xfrm>
          <a:off x="49149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87630</xdr:rowOff>
    </xdr:from>
    <xdr:to>
      <xdr:col>5</xdr:col>
      <xdr:colOff>600075</xdr:colOff>
      <xdr:row>54</xdr:row>
      <xdr:rowOff>17780</xdr:rowOff>
    </xdr:to>
    <xdr:sp macro="" textlink="">
      <xdr:nvSpPr>
        <xdr:cNvPr id="207" name="円/楕円 206"/>
        <xdr:cNvSpPr/>
      </xdr:nvSpPr>
      <xdr:spPr>
        <a:xfrm>
          <a:off x="3937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27957</xdr:rowOff>
    </xdr:from>
    <xdr:ext cx="736600" cy="259045"/>
    <xdr:sp macro="" textlink="">
      <xdr:nvSpPr>
        <xdr:cNvPr id="208" name="テキスト ボックス 207"/>
        <xdr:cNvSpPr txBox="1"/>
      </xdr:nvSpPr>
      <xdr:spPr>
        <a:xfrm>
          <a:off x="3606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64770</xdr:rowOff>
    </xdr:from>
    <xdr:to>
      <xdr:col>4</xdr:col>
      <xdr:colOff>396875</xdr:colOff>
      <xdr:row>53</xdr:row>
      <xdr:rowOff>166370</xdr:rowOff>
    </xdr:to>
    <xdr:sp macro="" textlink="">
      <xdr:nvSpPr>
        <xdr:cNvPr id="209" name="円/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5097</xdr:rowOff>
    </xdr:from>
    <xdr:ext cx="762000" cy="259045"/>
    <xdr:sp macro="" textlink="">
      <xdr:nvSpPr>
        <xdr:cNvPr id="210" name="テキスト ボックス 209"/>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121920</xdr:rowOff>
    </xdr:from>
    <xdr:to>
      <xdr:col>1</xdr:col>
      <xdr:colOff>676275</xdr:colOff>
      <xdr:row>53</xdr:row>
      <xdr:rowOff>52070</xdr:rowOff>
    </xdr:to>
    <xdr:sp macro="" textlink="">
      <xdr:nvSpPr>
        <xdr:cNvPr id="213" name="円/楕円 212"/>
        <xdr:cNvSpPr/>
      </xdr:nvSpPr>
      <xdr:spPr>
        <a:xfrm>
          <a:off x="1270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62247</xdr:rowOff>
    </xdr:from>
    <xdr:ext cx="762000" cy="259045"/>
    <xdr:sp macro="" textlink="">
      <xdr:nvSpPr>
        <xdr:cNvPr id="214" name="テキスト ボックス 213"/>
        <xdr:cNvSpPr txBox="1"/>
      </xdr:nvSpPr>
      <xdr:spPr>
        <a:xfrm>
          <a:off x="939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公営企業会計等への繰出金は繰出基準に基づき、基準内の金額を繰出している。下水道事業、国民健康保険事業、老人保健、後期高齢者、介護保険等に繰出しをしている。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57</xdr:row>
      <xdr:rowOff>165862</xdr:rowOff>
    </xdr:to>
    <xdr:cxnSp macro="">
      <xdr:nvCxnSpPr>
        <xdr:cNvPr id="244" name="直線コネクタ 243"/>
        <xdr:cNvCxnSpPr/>
      </xdr:nvCxnSpPr>
      <xdr:spPr>
        <a:xfrm flipV="1">
          <a:off x="15671800" y="99339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46990</xdr:rowOff>
    </xdr:from>
    <xdr:to>
      <xdr:col>22</xdr:col>
      <xdr:colOff>565150</xdr:colOff>
      <xdr:row>57</xdr:row>
      <xdr:rowOff>165862</xdr:rowOff>
    </xdr:to>
    <xdr:cxnSp macro="">
      <xdr:nvCxnSpPr>
        <xdr:cNvPr id="247" name="直線コネクタ 246"/>
        <xdr:cNvCxnSpPr/>
      </xdr:nvCxnSpPr>
      <xdr:spPr>
        <a:xfrm>
          <a:off x="14782800" y="9819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46990</xdr:rowOff>
    </xdr:to>
    <xdr:cxnSp macro="">
      <xdr:nvCxnSpPr>
        <xdr:cNvPr id="250" name="直線コネクタ 249"/>
        <xdr:cNvCxnSpPr/>
      </xdr:nvCxnSpPr>
      <xdr:spPr>
        <a:xfrm>
          <a:off x="13893800" y="9764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163576</xdr:rowOff>
    </xdr:from>
    <xdr:to>
      <xdr:col>20</xdr:col>
      <xdr:colOff>158750</xdr:colOff>
      <xdr:row>57</xdr:row>
      <xdr:rowOff>33274</xdr:rowOff>
    </xdr:to>
    <xdr:cxnSp macro="">
      <xdr:nvCxnSpPr>
        <xdr:cNvPr id="253" name="直線コネクタ 252"/>
        <xdr:cNvCxnSpPr/>
      </xdr:nvCxnSpPr>
      <xdr:spPr>
        <a:xfrm flipV="1">
          <a:off x="13004800" y="9764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3" name="円/楕円 262"/>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4"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115062</xdr:rowOff>
    </xdr:from>
    <xdr:to>
      <xdr:col>22</xdr:col>
      <xdr:colOff>615950</xdr:colOff>
      <xdr:row>58</xdr:row>
      <xdr:rowOff>45212</xdr:rowOff>
    </xdr:to>
    <xdr:sp macro="" textlink="">
      <xdr:nvSpPr>
        <xdr:cNvPr id="265" name="円/楕円 264"/>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29989</xdr:rowOff>
    </xdr:from>
    <xdr:ext cx="736600" cy="259045"/>
    <xdr:sp macro="" textlink="">
      <xdr:nvSpPr>
        <xdr:cNvPr id="266" name="テキスト ボックス 265"/>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67" name="円/楕円 266"/>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68" name="テキスト ボックス 267"/>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69" name="円/楕円 268"/>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27703</xdr:rowOff>
    </xdr:from>
    <xdr:ext cx="762000" cy="259045"/>
    <xdr:sp macro="" textlink="">
      <xdr:nvSpPr>
        <xdr:cNvPr id="270" name="テキスト ボックス 269"/>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71" name="円/楕円 270"/>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68851</xdr:rowOff>
    </xdr:from>
    <xdr:ext cx="762000" cy="259045"/>
    <xdr:sp macro="" textlink="">
      <xdr:nvSpPr>
        <xdr:cNvPr id="272" name="テキスト ボックス 271"/>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ごみ処理の広域化など一部事務組合への負担が年々増加傾向にあり、長野県平均を上回っている。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14986</xdr:rowOff>
    </xdr:to>
    <xdr:cxnSp macro="">
      <xdr:nvCxnSpPr>
        <xdr:cNvPr id="302" name="直線コネクタ 301"/>
        <xdr:cNvCxnSpPr/>
      </xdr:nvCxnSpPr>
      <xdr:spPr>
        <a:xfrm>
          <a:off x="15671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1270</xdr:rowOff>
    </xdr:to>
    <xdr:cxnSp macro="">
      <xdr:nvCxnSpPr>
        <xdr:cNvPr id="305" name="直線コネクタ 304"/>
        <xdr:cNvCxnSpPr/>
      </xdr:nvCxnSpPr>
      <xdr:spPr>
        <a:xfrm>
          <a:off x="14782800" y="6335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36</xdr:row>
      <xdr:rowOff>163576</xdr:rowOff>
    </xdr:to>
    <xdr:cxnSp macro="">
      <xdr:nvCxnSpPr>
        <xdr:cNvPr id="308" name="直線コネクタ 307"/>
        <xdr:cNvCxnSpPr/>
      </xdr:nvCxnSpPr>
      <xdr:spPr>
        <a:xfrm>
          <a:off x="13893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92710</xdr:rowOff>
    </xdr:to>
    <xdr:cxnSp macro="">
      <xdr:nvCxnSpPr>
        <xdr:cNvPr id="311" name="直線コネクタ 310"/>
        <xdr:cNvCxnSpPr/>
      </xdr:nvCxnSpPr>
      <xdr:spPr>
        <a:xfrm flipV="1">
          <a:off x="13004800" y="63083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1" name="円/楕円 320"/>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22"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23" name="円/楕円 322"/>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62247</xdr:rowOff>
    </xdr:from>
    <xdr:ext cx="736600" cy="259045"/>
    <xdr:sp macro="" textlink="">
      <xdr:nvSpPr>
        <xdr:cNvPr id="324" name="テキスト ボックス 32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5" name="円/楕円 324"/>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26" name="テキスト ボックス 32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85344</xdr:rowOff>
    </xdr:from>
    <xdr:to>
      <xdr:col>20</xdr:col>
      <xdr:colOff>209550</xdr:colOff>
      <xdr:row>37</xdr:row>
      <xdr:rowOff>15494</xdr:rowOff>
    </xdr:to>
    <xdr:sp macro="" textlink="">
      <xdr:nvSpPr>
        <xdr:cNvPr id="327" name="円/楕円 326"/>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8" name="テキスト ボックス 327"/>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9" name="円/楕円 328"/>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30" name="テキスト ボックス 32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長野五輪関連施設に伴う地方債は償還ピークを越え公債費負担は順調に減少している。しかし、未だに類似団体平均を上回っており、今後も公債費負担の軽減を図る。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168911</xdr:rowOff>
    </xdr:from>
    <xdr:to>
      <xdr:col>7</xdr:col>
      <xdr:colOff>15875</xdr:colOff>
      <xdr:row>77</xdr:row>
      <xdr:rowOff>69850</xdr:rowOff>
    </xdr:to>
    <xdr:cxnSp macro="">
      <xdr:nvCxnSpPr>
        <xdr:cNvPr id="362" name="直線コネクタ 361"/>
        <xdr:cNvCxnSpPr/>
      </xdr:nvCxnSpPr>
      <xdr:spPr>
        <a:xfrm flipV="1">
          <a:off x="3987800" y="131991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111761</xdr:rowOff>
    </xdr:to>
    <xdr:cxnSp macro="">
      <xdr:nvCxnSpPr>
        <xdr:cNvPr id="365" name="直線コネクタ 364"/>
        <xdr:cNvCxnSpPr/>
      </xdr:nvCxnSpPr>
      <xdr:spPr>
        <a:xfrm flipV="1">
          <a:off x="3098800" y="132715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107950</xdr:rowOff>
    </xdr:from>
    <xdr:to>
      <xdr:col>4</xdr:col>
      <xdr:colOff>346075</xdr:colOff>
      <xdr:row>77</xdr:row>
      <xdr:rowOff>111761</xdr:rowOff>
    </xdr:to>
    <xdr:cxnSp macro="">
      <xdr:nvCxnSpPr>
        <xdr:cNvPr id="368" name="直線コネクタ 367"/>
        <xdr:cNvCxnSpPr/>
      </xdr:nvCxnSpPr>
      <xdr:spPr>
        <a:xfrm>
          <a:off x="2209800" y="133096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78</xdr:row>
      <xdr:rowOff>20320</xdr:rowOff>
    </xdr:to>
    <xdr:cxnSp macro="">
      <xdr:nvCxnSpPr>
        <xdr:cNvPr id="371" name="直線コネクタ 370"/>
        <xdr:cNvCxnSpPr/>
      </xdr:nvCxnSpPr>
      <xdr:spPr>
        <a:xfrm flipV="1">
          <a:off x="1320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3" name="テキスト ボックス 37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118111</xdr:rowOff>
    </xdr:from>
    <xdr:to>
      <xdr:col>7</xdr:col>
      <xdr:colOff>66675</xdr:colOff>
      <xdr:row>77</xdr:row>
      <xdr:rowOff>48261</xdr:rowOff>
    </xdr:to>
    <xdr:sp macro="" textlink="">
      <xdr:nvSpPr>
        <xdr:cNvPr id="381" name="円/楕円 380"/>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90188</xdr:rowOff>
    </xdr:from>
    <xdr:ext cx="762000" cy="259045"/>
    <xdr:sp macro="" textlink="">
      <xdr:nvSpPr>
        <xdr:cNvPr id="382"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3" name="円/楕円 382"/>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84" name="テキスト ボックス 383"/>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5" name="円/楕円 384"/>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6" name="テキスト ボックス 385"/>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87" name="円/楕円 386"/>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88" name="テキスト ボックス 387"/>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89" name="円/楕円 388"/>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0" name="テキスト ボックス 389"/>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昨年度に比べ、一部事務組合の負担金や公共下水道への繰出金などが増加している。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104140</xdr:rowOff>
    </xdr:to>
    <xdr:cxnSp macro="">
      <xdr:nvCxnSpPr>
        <xdr:cNvPr id="423" name="直線コネクタ 422"/>
        <xdr:cNvCxnSpPr/>
      </xdr:nvCxnSpPr>
      <xdr:spPr>
        <a:xfrm flipV="1">
          <a:off x="15671800" y="129324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142240</xdr:rowOff>
    </xdr:from>
    <xdr:to>
      <xdr:col>22</xdr:col>
      <xdr:colOff>565150</xdr:colOff>
      <xdr:row>75</xdr:row>
      <xdr:rowOff>104140</xdr:rowOff>
    </xdr:to>
    <xdr:cxnSp macro="">
      <xdr:nvCxnSpPr>
        <xdr:cNvPr id="426" name="直線コネクタ 425"/>
        <xdr:cNvCxnSpPr/>
      </xdr:nvCxnSpPr>
      <xdr:spPr>
        <a:xfrm>
          <a:off x="14782800" y="1282954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153670</xdr:rowOff>
    </xdr:from>
    <xdr:to>
      <xdr:col>21</xdr:col>
      <xdr:colOff>361950</xdr:colOff>
      <xdr:row>74</xdr:row>
      <xdr:rowOff>142240</xdr:rowOff>
    </xdr:to>
    <xdr:cxnSp macro="">
      <xdr:nvCxnSpPr>
        <xdr:cNvPr id="429" name="直線コネクタ 428"/>
        <xdr:cNvCxnSpPr/>
      </xdr:nvCxnSpPr>
      <xdr:spPr>
        <a:xfrm>
          <a:off x="13893800" y="12669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153670</xdr:rowOff>
    </xdr:from>
    <xdr:to>
      <xdr:col>20</xdr:col>
      <xdr:colOff>158750</xdr:colOff>
      <xdr:row>74</xdr:row>
      <xdr:rowOff>123190</xdr:rowOff>
    </xdr:to>
    <xdr:cxnSp macro="">
      <xdr:nvCxnSpPr>
        <xdr:cNvPr id="432" name="直線コネクタ 431"/>
        <xdr:cNvCxnSpPr/>
      </xdr:nvCxnSpPr>
      <xdr:spPr>
        <a:xfrm flipV="1">
          <a:off x="13004800" y="126695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22860</xdr:rowOff>
    </xdr:from>
    <xdr:to>
      <xdr:col>24</xdr:col>
      <xdr:colOff>82550</xdr:colOff>
      <xdr:row>75</xdr:row>
      <xdr:rowOff>124460</xdr:rowOff>
    </xdr:to>
    <xdr:sp macro="" textlink="">
      <xdr:nvSpPr>
        <xdr:cNvPr id="442" name="円/楕円 441"/>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39387</xdr:rowOff>
    </xdr:from>
    <xdr:ext cx="762000" cy="259045"/>
    <xdr:sp macro="" textlink="">
      <xdr:nvSpPr>
        <xdr:cNvPr id="443" name="公債費以外該当値テキスト"/>
        <xdr:cNvSpPr txBox="1"/>
      </xdr:nvSpPr>
      <xdr:spPr>
        <a:xfrm>
          <a:off x="16598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53340</xdr:rowOff>
    </xdr:from>
    <xdr:to>
      <xdr:col>22</xdr:col>
      <xdr:colOff>615950</xdr:colOff>
      <xdr:row>75</xdr:row>
      <xdr:rowOff>154939</xdr:rowOff>
    </xdr:to>
    <xdr:sp macro="" textlink="">
      <xdr:nvSpPr>
        <xdr:cNvPr id="444" name="円/楕円 443"/>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165117</xdr:rowOff>
    </xdr:from>
    <xdr:ext cx="736600" cy="259045"/>
    <xdr:sp macro="" textlink="">
      <xdr:nvSpPr>
        <xdr:cNvPr id="445" name="テキスト ボックス 44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46" name="円/楕円 445"/>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47" name="テキスト ボックス 446"/>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102870</xdr:rowOff>
    </xdr:from>
    <xdr:to>
      <xdr:col>20</xdr:col>
      <xdr:colOff>209550</xdr:colOff>
      <xdr:row>74</xdr:row>
      <xdr:rowOff>33020</xdr:rowOff>
    </xdr:to>
    <xdr:sp macro="" textlink="">
      <xdr:nvSpPr>
        <xdr:cNvPr id="448" name="円/楕円 447"/>
        <xdr:cNvSpPr/>
      </xdr:nvSpPr>
      <xdr:spPr>
        <a:xfrm>
          <a:off x="13843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43197</xdr:rowOff>
    </xdr:from>
    <xdr:ext cx="762000" cy="259045"/>
    <xdr:sp macro="" textlink="">
      <xdr:nvSpPr>
        <xdr:cNvPr id="449" name="テキスト ボックス 448"/>
        <xdr:cNvSpPr txBox="1"/>
      </xdr:nvSpPr>
      <xdr:spPr>
        <a:xfrm>
          <a:off x="13512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0" name="円/楕円 449"/>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1" name="テキスト ボックス 450"/>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長野県白馬村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169041</xdr:rowOff>
    </xdr:from>
    <xdr:to>
      <xdr:col>4</xdr:col>
      <xdr:colOff>1117600</xdr:colOff>
      <xdr:row>18</xdr:row>
      <xdr:rowOff>41406</xdr:rowOff>
    </xdr:to>
    <xdr:cxnSp macro="">
      <xdr:nvCxnSpPr>
        <xdr:cNvPr id="52" name="直線コネクタ 51"/>
        <xdr:cNvCxnSpPr/>
      </xdr:nvCxnSpPr>
      <xdr:spPr bwMode="auto">
        <a:xfrm>
          <a:off x="5003800" y="3131316"/>
          <a:ext cx="647700" cy="43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150862</xdr:rowOff>
    </xdr:from>
    <xdr:to>
      <xdr:col>4</xdr:col>
      <xdr:colOff>469900</xdr:colOff>
      <xdr:row>17</xdr:row>
      <xdr:rowOff>169041</xdr:rowOff>
    </xdr:to>
    <xdr:cxnSp macro="">
      <xdr:nvCxnSpPr>
        <xdr:cNvPr id="55" name="直線コネクタ 54"/>
        <xdr:cNvCxnSpPr/>
      </xdr:nvCxnSpPr>
      <xdr:spPr bwMode="auto">
        <a:xfrm>
          <a:off x="4305300" y="3113137"/>
          <a:ext cx="698500" cy="1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150862</xdr:rowOff>
    </xdr:from>
    <xdr:to>
      <xdr:col>3</xdr:col>
      <xdr:colOff>904875</xdr:colOff>
      <xdr:row>18</xdr:row>
      <xdr:rowOff>1107</xdr:rowOff>
    </xdr:to>
    <xdr:cxnSp macro="">
      <xdr:nvCxnSpPr>
        <xdr:cNvPr id="58" name="直線コネクタ 57"/>
        <xdr:cNvCxnSpPr/>
      </xdr:nvCxnSpPr>
      <xdr:spPr bwMode="auto">
        <a:xfrm flipV="1">
          <a:off x="3606800" y="3113137"/>
          <a:ext cx="698500" cy="2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1107</xdr:rowOff>
    </xdr:from>
    <xdr:to>
      <xdr:col>3</xdr:col>
      <xdr:colOff>206375</xdr:colOff>
      <xdr:row>18</xdr:row>
      <xdr:rowOff>20070</xdr:rowOff>
    </xdr:to>
    <xdr:cxnSp macro="">
      <xdr:nvCxnSpPr>
        <xdr:cNvPr id="61" name="直線コネクタ 60"/>
        <xdr:cNvCxnSpPr/>
      </xdr:nvCxnSpPr>
      <xdr:spPr bwMode="auto">
        <a:xfrm flipV="1">
          <a:off x="2908300" y="3134832"/>
          <a:ext cx="698500" cy="18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162056</xdr:rowOff>
    </xdr:from>
    <xdr:to>
      <xdr:col>5</xdr:col>
      <xdr:colOff>34925</xdr:colOff>
      <xdr:row>18</xdr:row>
      <xdr:rowOff>92206</xdr:rowOff>
    </xdr:to>
    <xdr:sp macro="" textlink="">
      <xdr:nvSpPr>
        <xdr:cNvPr id="71" name="円/楕円 70"/>
        <xdr:cNvSpPr/>
      </xdr:nvSpPr>
      <xdr:spPr bwMode="auto">
        <a:xfrm>
          <a:off x="5600700" y="3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134133</xdr:rowOff>
    </xdr:from>
    <xdr:ext cx="762000" cy="259045"/>
    <xdr:sp macro="" textlink="">
      <xdr:nvSpPr>
        <xdr:cNvPr id="72" name="人口1人当たり決算額の推移該当値テキスト130"/>
        <xdr:cNvSpPr txBox="1"/>
      </xdr:nvSpPr>
      <xdr:spPr>
        <a:xfrm>
          <a:off x="5740400" y="309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118241</xdr:rowOff>
    </xdr:from>
    <xdr:to>
      <xdr:col>4</xdr:col>
      <xdr:colOff>520700</xdr:colOff>
      <xdr:row>18</xdr:row>
      <xdr:rowOff>48391</xdr:rowOff>
    </xdr:to>
    <xdr:sp macro="" textlink="">
      <xdr:nvSpPr>
        <xdr:cNvPr id="73" name="円/楕円 72"/>
        <xdr:cNvSpPr/>
      </xdr:nvSpPr>
      <xdr:spPr bwMode="auto">
        <a:xfrm>
          <a:off x="4953000" y="308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33168</xdr:rowOff>
    </xdr:from>
    <xdr:ext cx="736600" cy="259045"/>
    <xdr:sp macro="" textlink="">
      <xdr:nvSpPr>
        <xdr:cNvPr id="74" name="テキスト ボックス 73"/>
        <xdr:cNvSpPr txBox="1"/>
      </xdr:nvSpPr>
      <xdr:spPr>
        <a:xfrm>
          <a:off x="4622800" y="3166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100062</xdr:rowOff>
    </xdr:from>
    <xdr:to>
      <xdr:col>3</xdr:col>
      <xdr:colOff>955675</xdr:colOff>
      <xdr:row>18</xdr:row>
      <xdr:rowOff>30212</xdr:rowOff>
    </xdr:to>
    <xdr:sp macro="" textlink="">
      <xdr:nvSpPr>
        <xdr:cNvPr id="75" name="円/楕円 74"/>
        <xdr:cNvSpPr/>
      </xdr:nvSpPr>
      <xdr:spPr bwMode="auto">
        <a:xfrm>
          <a:off x="4254500" y="306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14989</xdr:rowOff>
    </xdr:from>
    <xdr:ext cx="762000" cy="259045"/>
    <xdr:sp macro="" textlink="">
      <xdr:nvSpPr>
        <xdr:cNvPr id="76" name="テキスト ボックス 75"/>
        <xdr:cNvSpPr txBox="1"/>
      </xdr:nvSpPr>
      <xdr:spPr>
        <a:xfrm>
          <a:off x="3924300" y="314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121757</xdr:rowOff>
    </xdr:from>
    <xdr:to>
      <xdr:col>3</xdr:col>
      <xdr:colOff>257175</xdr:colOff>
      <xdr:row>18</xdr:row>
      <xdr:rowOff>51907</xdr:rowOff>
    </xdr:to>
    <xdr:sp macro="" textlink="">
      <xdr:nvSpPr>
        <xdr:cNvPr id="77" name="円/楕円 76"/>
        <xdr:cNvSpPr/>
      </xdr:nvSpPr>
      <xdr:spPr bwMode="auto">
        <a:xfrm>
          <a:off x="3556000" y="308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36684</xdr:rowOff>
    </xdr:from>
    <xdr:ext cx="762000" cy="259045"/>
    <xdr:sp macro="" textlink="">
      <xdr:nvSpPr>
        <xdr:cNvPr id="78" name="テキスト ボックス 77"/>
        <xdr:cNvSpPr txBox="1"/>
      </xdr:nvSpPr>
      <xdr:spPr>
        <a:xfrm>
          <a:off x="3225800" y="31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140720</xdr:rowOff>
    </xdr:from>
    <xdr:to>
      <xdr:col>2</xdr:col>
      <xdr:colOff>692150</xdr:colOff>
      <xdr:row>18</xdr:row>
      <xdr:rowOff>70870</xdr:rowOff>
    </xdr:to>
    <xdr:sp macro="" textlink="">
      <xdr:nvSpPr>
        <xdr:cNvPr id="79" name="円/楕円 78"/>
        <xdr:cNvSpPr/>
      </xdr:nvSpPr>
      <xdr:spPr bwMode="auto">
        <a:xfrm>
          <a:off x="2857500" y="310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55647</xdr:rowOff>
    </xdr:from>
    <xdr:ext cx="762000" cy="259045"/>
    <xdr:sp macro="" textlink="">
      <xdr:nvSpPr>
        <xdr:cNvPr id="80" name="テキスト ボックス 79"/>
        <xdr:cNvSpPr txBox="1"/>
      </xdr:nvSpPr>
      <xdr:spPr>
        <a:xfrm>
          <a:off x="2527300" y="318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197885</xdr:rowOff>
    </xdr:from>
    <xdr:to>
      <xdr:col>4</xdr:col>
      <xdr:colOff>1117600</xdr:colOff>
      <xdr:row>35</xdr:row>
      <xdr:rowOff>236251</xdr:rowOff>
    </xdr:to>
    <xdr:cxnSp macro="">
      <xdr:nvCxnSpPr>
        <xdr:cNvPr id="114" name="直線コネクタ 113"/>
        <xdr:cNvCxnSpPr/>
      </xdr:nvCxnSpPr>
      <xdr:spPr bwMode="auto">
        <a:xfrm>
          <a:off x="5003800" y="6808235"/>
          <a:ext cx="647700" cy="3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270515</xdr:rowOff>
    </xdr:from>
    <xdr:ext cx="762000" cy="259045"/>
    <xdr:sp macro="" textlink="">
      <xdr:nvSpPr>
        <xdr:cNvPr id="115" name="人口1人当たり決算額の推移平均値テキスト445"/>
        <xdr:cNvSpPr txBox="1"/>
      </xdr:nvSpPr>
      <xdr:spPr>
        <a:xfrm>
          <a:off x="5740400" y="688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85414</xdr:rowOff>
    </xdr:from>
    <xdr:to>
      <xdr:col>4</xdr:col>
      <xdr:colOff>469900</xdr:colOff>
      <xdr:row>35</xdr:row>
      <xdr:rowOff>197885</xdr:rowOff>
    </xdr:to>
    <xdr:cxnSp macro="">
      <xdr:nvCxnSpPr>
        <xdr:cNvPr id="117" name="直線コネクタ 116"/>
        <xdr:cNvCxnSpPr/>
      </xdr:nvCxnSpPr>
      <xdr:spPr bwMode="auto">
        <a:xfrm>
          <a:off x="4305300" y="6695764"/>
          <a:ext cx="698500" cy="11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331997</xdr:rowOff>
    </xdr:from>
    <xdr:to>
      <xdr:col>3</xdr:col>
      <xdr:colOff>904875</xdr:colOff>
      <xdr:row>35</xdr:row>
      <xdr:rowOff>85414</xdr:rowOff>
    </xdr:to>
    <xdr:cxnSp macro="">
      <xdr:nvCxnSpPr>
        <xdr:cNvPr id="120" name="直線コネクタ 119"/>
        <xdr:cNvCxnSpPr/>
      </xdr:nvCxnSpPr>
      <xdr:spPr bwMode="auto">
        <a:xfrm>
          <a:off x="3606800" y="6599447"/>
          <a:ext cx="698500" cy="96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160109</xdr:rowOff>
    </xdr:from>
    <xdr:to>
      <xdr:col>3</xdr:col>
      <xdr:colOff>206375</xdr:colOff>
      <xdr:row>34</xdr:row>
      <xdr:rowOff>331997</xdr:rowOff>
    </xdr:to>
    <xdr:cxnSp macro="">
      <xdr:nvCxnSpPr>
        <xdr:cNvPr id="123" name="直線コネクタ 122"/>
        <xdr:cNvCxnSpPr/>
      </xdr:nvCxnSpPr>
      <xdr:spPr bwMode="auto">
        <a:xfrm>
          <a:off x="2908300" y="6427559"/>
          <a:ext cx="698500" cy="17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185451</xdr:rowOff>
    </xdr:from>
    <xdr:to>
      <xdr:col>5</xdr:col>
      <xdr:colOff>34925</xdr:colOff>
      <xdr:row>35</xdr:row>
      <xdr:rowOff>287051</xdr:rowOff>
    </xdr:to>
    <xdr:sp macro="" textlink="">
      <xdr:nvSpPr>
        <xdr:cNvPr id="133" name="円/楕円 132"/>
        <xdr:cNvSpPr/>
      </xdr:nvSpPr>
      <xdr:spPr bwMode="auto">
        <a:xfrm>
          <a:off x="5600700" y="679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30528</xdr:rowOff>
    </xdr:from>
    <xdr:ext cx="762000" cy="259045"/>
    <xdr:sp macro="" textlink="">
      <xdr:nvSpPr>
        <xdr:cNvPr id="134" name="人口1人当たり決算額の推移該当値テキスト445"/>
        <xdr:cNvSpPr txBox="1"/>
      </xdr:nvSpPr>
      <xdr:spPr>
        <a:xfrm>
          <a:off x="5740400" y="66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147085</xdr:rowOff>
    </xdr:from>
    <xdr:to>
      <xdr:col>4</xdr:col>
      <xdr:colOff>520700</xdr:colOff>
      <xdr:row>35</xdr:row>
      <xdr:rowOff>248685</xdr:rowOff>
    </xdr:to>
    <xdr:sp macro="" textlink="">
      <xdr:nvSpPr>
        <xdr:cNvPr id="135" name="円/楕円 134"/>
        <xdr:cNvSpPr/>
      </xdr:nvSpPr>
      <xdr:spPr bwMode="auto">
        <a:xfrm>
          <a:off x="4953000" y="675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258862</xdr:rowOff>
    </xdr:from>
    <xdr:ext cx="736600" cy="259045"/>
    <xdr:sp macro="" textlink="">
      <xdr:nvSpPr>
        <xdr:cNvPr id="136" name="テキスト ボックス 135"/>
        <xdr:cNvSpPr txBox="1"/>
      </xdr:nvSpPr>
      <xdr:spPr>
        <a:xfrm>
          <a:off x="4622800" y="65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34614</xdr:rowOff>
    </xdr:from>
    <xdr:to>
      <xdr:col>3</xdr:col>
      <xdr:colOff>955675</xdr:colOff>
      <xdr:row>35</xdr:row>
      <xdr:rowOff>136214</xdr:rowOff>
    </xdr:to>
    <xdr:sp macro="" textlink="">
      <xdr:nvSpPr>
        <xdr:cNvPr id="137" name="円/楕円 136"/>
        <xdr:cNvSpPr/>
      </xdr:nvSpPr>
      <xdr:spPr bwMode="auto">
        <a:xfrm>
          <a:off x="4254500" y="66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146391</xdr:rowOff>
    </xdr:from>
    <xdr:ext cx="762000" cy="259045"/>
    <xdr:sp macro="" textlink="">
      <xdr:nvSpPr>
        <xdr:cNvPr id="138" name="テキスト ボックス 137"/>
        <xdr:cNvSpPr txBox="1"/>
      </xdr:nvSpPr>
      <xdr:spPr>
        <a:xfrm>
          <a:off x="3924300" y="64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45,183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281197</xdr:rowOff>
    </xdr:from>
    <xdr:to>
      <xdr:col>3</xdr:col>
      <xdr:colOff>257175</xdr:colOff>
      <xdr:row>35</xdr:row>
      <xdr:rowOff>39897</xdr:rowOff>
    </xdr:to>
    <xdr:sp macro="" textlink="">
      <xdr:nvSpPr>
        <xdr:cNvPr id="139" name="円/楕円 138"/>
        <xdr:cNvSpPr/>
      </xdr:nvSpPr>
      <xdr:spPr bwMode="auto">
        <a:xfrm>
          <a:off x="3556000" y="654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50074</xdr:rowOff>
    </xdr:from>
    <xdr:ext cx="762000" cy="259045"/>
    <xdr:sp macro="" textlink="">
      <xdr:nvSpPr>
        <xdr:cNvPr id="140" name="テキスト ボックス 139"/>
        <xdr:cNvSpPr txBox="1"/>
      </xdr:nvSpPr>
      <xdr:spPr>
        <a:xfrm>
          <a:off x="3225800" y="631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109309</xdr:rowOff>
    </xdr:from>
    <xdr:to>
      <xdr:col>2</xdr:col>
      <xdr:colOff>692150</xdr:colOff>
      <xdr:row>34</xdr:row>
      <xdr:rowOff>210909</xdr:rowOff>
    </xdr:to>
    <xdr:sp macro="" textlink="">
      <xdr:nvSpPr>
        <xdr:cNvPr id="141" name="円/楕円 140"/>
        <xdr:cNvSpPr/>
      </xdr:nvSpPr>
      <xdr:spPr bwMode="auto">
        <a:xfrm>
          <a:off x="2857500" y="637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221086</xdr:rowOff>
    </xdr:from>
    <xdr:ext cx="762000" cy="259045"/>
    <xdr:sp macro="" textlink="">
      <xdr:nvSpPr>
        <xdr:cNvPr id="142" name="テキスト ボックス 141"/>
        <xdr:cNvSpPr txBox="1"/>
      </xdr:nvSpPr>
      <xdr:spPr>
        <a:xfrm>
          <a:off x="2527300" y="61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以前は財政運営上、基金の取り崩しを行ってきたが、平成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年度からは計画的に基金への積立が行えるようになっている。平成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1500</a:t>
          </a:r>
          <a:r>
            <a:rPr kumimoji="1" lang="ja-JP" altLang="en-US" sz="1400">
              <a:latin typeface="ＭＳ ゴシック" pitchFamily="49" charset="-128"/>
              <a:ea typeface="ＭＳ ゴシック" pitchFamily="49" charset="-128"/>
            </a:rPr>
            <a:t>万円あまりの基金積立を行っている。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連結対象会計で赤字を計上している会計はない。標準財政規模比でみると水道事業会計と一般会計以外は大きな余剰金も出ていない状況である。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長野五輪関連事業に伴う地方債は、ここ数年で次々と償還が終了しており、元利償還金等は順調に終了している。今後も減少していく見込みである。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一般会計等に係る地方債の現在高は順調に減少している。また、計画的に基金積立も行っておりここ数年は減少していたが、平成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年度に新規の債務負担行為の追加により昨年度より増加となった。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4952093</v>
      </c>
      <c r="BO4" s="379"/>
      <c r="BP4" s="379"/>
      <c r="BQ4" s="379"/>
      <c r="BR4" s="379"/>
      <c r="BS4" s="379"/>
      <c r="BT4" s="379"/>
      <c r="BU4" s="380"/>
      <c r="BV4" s="378">
        <v>4750244</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5.8</v>
      </c>
      <c r="CU4" s="554"/>
      <c r="CV4" s="554"/>
      <c r="CW4" s="554"/>
      <c r="CX4" s="554"/>
      <c r="CY4" s="554"/>
      <c r="CZ4" s="554"/>
      <c r="DA4" s="555"/>
      <c r="DB4" s="553">
        <v>3.5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4734925</v>
      </c>
      <c r="BO5" s="384"/>
      <c r="BP5" s="384"/>
      <c r="BQ5" s="384"/>
      <c r="BR5" s="384"/>
      <c r="BS5" s="384"/>
      <c r="BT5" s="384"/>
      <c r="BU5" s="385"/>
      <c r="BV5" s="383">
        <v>4591844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79.2</v>
      </c>
      <c r="CU5" s="354"/>
      <c r="CV5" s="354"/>
      <c r="CW5" s="354"/>
      <c r="CX5" s="354"/>
      <c r="CY5" s="354"/>
      <c r="CZ5" s="354"/>
      <c r="DA5" s="355"/>
      <c r="DB5" s="353">
        <v>81.900000000000006</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217168</v>
      </c>
      <c r="BO6" s="384"/>
      <c r="BP6" s="384"/>
      <c r="BQ6" s="384"/>
      <c r="BR6" s="384"/>
      <c r="BS6" s="384"/>
      <c r="BT6" s="384"/>
      <c r="BU6" s="385"/>
      <c r="BV6" s="383">
        <v>158400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81.599999999999994</v>
      </c>
      <c r="CU6" s="528"/>
      <c r="CV6" s="528"/>
      <c r="CW6" s="528"/>
      <c r="CX6" s="528"/>
      <c r="CY6" s="528"/>
      <c r="CZ6" s="528"/>
      <c r="DA6" s="529"/>
      <c r="DB6" s="527">
        <v>83.2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19692</v>
      </c>
      <c r="BO7" s="384"/>
      <c r="BP7" s="384"/>
      <c r="BQ7" s="384"/>
      <c r="BR7" s="384"/>
      <c r="BS7" s="384"/>
      <c r="BT7" s="384"/>
      <c r="BU7" s="385"/>
      <c r="BV7" s="383">
        <v>38923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3396940</v>
      </c>
      <c r="CU7" s="384"/>
      <c r="CV7" s="384"/>
      <c r="CW7" s="384"/>
      <c r="CX7" s="384"/>
      <c r="CY7" s="384"/>
      <c r="CZ7" s="384"/>
      <c r="DA7" s="385"/>
      <c r="DB7" s="383">
        <v>3385366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197476</v>
      </c>
      <c r="BO8" s="384"/>
      <c r="BP8" s="384"/>
      <c r="BQ8" s="384"/>
      <c r="BR8" s="384"/>
      <c r="BS8" s="384"/>
      <c r="BT8" s="384"/>
      <c r="BU8" s="385"/>
      <c r="BV8" s="383">
        <v>119477</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0.45</v>
      </c>
      <c r="CU8" s="491"/>
      <c r="CV8" s="491"/>
      <c r="CW8" s="491"/>
      <c r="CX8" s="491"/>
      <c r="CY8" s="491"/>
      <c r="CZ8" s="491"/>
      <c r="DA8" s="492"/>
      <c r="DB8" s="490">
        <v>0.46</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9205</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77999</v>
      </c>
      <c r="BO9" s="384"/>
      <c r="BP9" s="384"/>
      <c r="BQ9" s="384"/>
      <c r="BR9" s="384"/>
      <c r="BS9" s="384"/>
      <c r="BT9" s="384"/>
      <c r="BU9" s="385"/>
      <c r="BV9" s="383">
        <v>-124725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17.899999999999999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9500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90910</v>
      </c>
      <c r="BO10" s="384"/>
      <c r="BP10" s="384"/>
      <c r="BQ10" s="384"/>
      <c r="BR10" s="384"/>
      <c r="BS10" s="384"/>
      <c r="BT10" s="384"/>
      <c r="BU10" s="385"/>
      <c r="BV10" s="383">
        <v>676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9222</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8889</v>
      </c>
      <c r="S13" s="483"/>
      <c r="T13" s="483"/>
      <c r="U13" s="483"/>
      <c r="V13" s="484"/>
      <c r="W13" s="470" t="s">
        <v>123</v>
      </c>
      <c r="X13" s="396"/>
      <c r="Y13" s="396"/>
      <c r="Z13" s="396"/>
      <c r="AA13" s="396"/>
      <c r="AB13" s="397"/>
      <c r="AC13" s="359">
        <v>311</v>
      </c>
      <c r="AD13" s="360"/>
      <c r="AE13" s="360"/>
      <c r="AF13" s="360"/>
      <c r="AG13" s="361"/>
      <c r="AH13" s="359">
        <v>484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168909</v>
      </c>
      <c r="BO13" s="384"/>
      <c r="BP13" s="384"/>
      <c r="BQ13" s="384"/>
      <c r="BR13" s="384"/>
      <c r="BS13" s="384"/>
      <c r="BT13" s="384"/>
      <c r="BU13" s="385"/>
      <c r="BV13" s="383">
        <v>-124049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13.2</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9094</v>
      </c>
      <c r="S14" s="483"/>
      <c r="T14" s="483"/>
      <c r="U14" s="483"/>
      <c r="V14" s="484"/>
      <c r="W14" s="485"/>
      <c r="X14" s="399"/>
      <c r="Y14" s="399"/>
      <c r="Z14" s="399"/>
      <c r="AA14" s="399"/>
      <c r="AB14" s="400"/>
      <c r="AC14" s="475">
        <v>6.4</v>
      </c>
      <c r="AD14" s="476"/>
      <c r="AE14" s="476"/>
      <c r="AF14" s="476"/>
      <c r="AG14" s="477"/>
      <c r="AH14" s="475">
        <v>9.1999999999999993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17.2</v>
      </c>
      <c r="CU14" s="454"/>
      <c r="CV14" s="454"/>
      <c r="CW14" s="454"/>
      <c r="CX14" s="454"/>
      <c r="CY14" s="454"/>
      <c r="CZ14" s="454"/>
      <c r="DA14" s="455"/>
      <c r="DB14" s="486">
        <v>21.9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8875</v>
      </c>
      <c r="S15" s="483"/>
      <c r="T15" s="483"/>
      <c r="U15" s="483"/>
      <c r="V15" s="484"/>
      <c r="W15" s="470" t="s">
        <v>130</v>
      </c>
      <c r="X15" s="396"/>
      <c r="Y15" s="396"/>
      <c r="Z15" s="396"/>
      <c r="AA15" s="396"/>
      <c r="AB15" s="397"/>
      <c r="AC15" s="359">
        <v>724</v>
      </c>
      <c r="AD15" s="360"/>
      <c r="AE15" s="360"/>
      <c r="AF15" s="360"/>
      <c r="AG15" s="361"/>
      <c r="AH15" s="359">
        <v>814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1226675</v>
      </c>
      <c r="BO15" s="379"/>
      <c r="BP15" s="379"/>
      <c r="BQ15" s="379"/>
      <c r="BR15" s="379"/>
      <c r="BS15" s="379"/>
      <c r="BT15" s="379"/>
      <c r="BU15" s="380"/>
      <c r="BV15" s="378">
        <v>1221592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14.9</v>
      </c>
      <c r="AD16" s="476"/>
      <c r="AE16" s="476"/>
      <c r="AF16" s="476"/>
      <c r="AG16" s="477"/>
      <c r="AH16" s="475">
        <v>15.4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2784484</v>
      </c>
      <c r="BO16" s="384"/>
      <c r="BP16" s="384"/>
      <c r="BQ16" s="384"/>
      <c r="BR16" s="384"/>
      <c r="BS16" s="384"/>
      <c r="BT16" s="384"/>
      <c r="BU16" s="385"/>
      <c r="BV16" s="383">
        <v>2767761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3810</v>
      </c>
      <c r="AD17" s="360"/>
      <c r="AE17" s="360"/>
      <c r="AF17" s="360"/>
      <c r="AG17" s="361"/>
      <c r="AH17" s="359">
        <v>3979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1583246</v>
      </c>
      <c r="BO17" s="384"/>
      <c r="BP17" s="384"/>
      <c r="BQ17" s="384"/>
      <c r="BR17" s="384"/>
      <c r="BS17" s="384"/>
      <c r="BT17" s="384"/>
      <c r="BU17" s="385"/>
      <c r="BV17" s="383">
        <v>1576271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189.37</v>
      </c>
      <c r="M18" s="446"/>
      <c r="N18" s="446"/>
      <c r="O18" s="446"/>
      <c r="P18" s="446"/>
      <c r="Q18" s="446"/>
      <c r="R18" s="447"/>
      <c r="S18" s="447"/>
      <c r="T18" s="447"/>
      <c r="U18" s="447"/>
      <c r="V18" s="448"/>
      <c r="W18" s="462"/>
      <c r="X18" s="463"/>
      <c r="Y18" s="463"/>
      <c r="Z18" s="463"/>
      <c r="AA18" s="463"/>
      <c r="AB18" s="471"/>
      <c r="AC18" s="347">
        <v>78.599999999999994</v>
      </c>
      <c r="AD18" s="348"/>
      <c r="AE18" s="348"/>
      <c r="AF18" s="348"/>
      <c r="AG18" s="449"/>
      <c r="AH18" s="347">
        <v>75.400000000000006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2682345</v>
      </c>
      <c r="BO18" s="384"/>
      <c r="BP18" s="384"/>
      <c r="BQ18" s="384"/>
      <c r="BR18" s="384"/>
      <c r="BS18" s="384"/>
      <c r="BT18" s="384"/>
      <c r="BU18" s="385"/>
      <c r="BV18" s="383">
        <v>2691947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3855293</v>
      </c>
      <c r="BO19" s="384"/>
      <c r="BP19" s="384"/>
      <c r="BQ19" s="384"/>
      <c r="BR19" s="384"/>
      <c r="BS19" s="384"/>
      <c r="BT19" s="384"/>
      <c r="BU19" s="385"/>
      <c r="BV19" s="383">
        <v>3669824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3245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5134048</v>
      </c>
      <c r="BO23" s="384"/>
      <c r="BP23" s="384"/>
      <c r="BQ23" s="384"/>
      <c r="BR23" s="384"/>
      <c r="BS23" s="384"/>
      <c r="BT23" s="384"/>
      <c r="BU23" s="385"/>
      <c r="BV23" s="383">
        <v>5358375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6000</v>
      </c>
      <c r="R24" s="360"/>
      <c r="S24" s="360"/>
      <c r="T24" s="360"/>
      <c r="U24" s="360"/>
      <c r="V24" s="361"/>
      <c r="W24" s="425"/>
      <c r="X24" s="416"/>
      <c r="Y24" s="417"/>
      <c r="Z24" s="356" t="s">
        <v>154</v>
      </c>
      <c r="AA24" s="357"/>
      <c r="AB24" s="357"/>
      <c r="AC24" s="357"/>
      <c r="AD24" s="357"/>
      <c r="AE24" s="357"/>
      <c r="AF24" s="357"/>
      <c r="AG24" s="358"/>
      <c r="AH24" s="359">
        <v>78</v>
      </c>
      <c r="AI24" s="360"/>
      <c r="AJ24" s="360"/>
      <c r="AK24" s="360"/>
      <c r="AL24" s="361"/>
      <c r="AM24" s="359">
        <v>239226</v>
      </c>
      <c r="AN24" s="360"/>
      <c r="AO24" s="360"/>
      <c r="AP24" s="360"/>
      <c r="AQ24" s="360"/>
      <c r="AR24" s="361"/>
      <c r="AS24" s="359">
        <v>3067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3111153</v>
      </c>
      <c r="BO24" s="384"/>
      <c r="BP24" s="384"/>
      <c r="BQ24" s="384"/>
      <c r="BR24" s="384"/>
      <c r="BS24" s="384"/>
      <c r="BT24" s="384"/>
      <c r="BU24" s="385"/>
      <c r="BV24" s="383">
        <v>3340108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5790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95679</v>
      </c>
      <c r="BO25" s="379"/>
      <c r="BP25" s="379"/>
      <c r="BQ25" s="379"/>
      <c r="BR25" s="379"/>
      <c r="BS25" s="379"/>
      <c r="BT25" s="379"/>
      <c r="BU25" s="380"/>
      <c r="BV25" s="378">
        <v>36090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5160</v>
      </c>
      <c r="R26" s="360"/>
      <c r="S26" s="360"/>
      <c r="T26" s="360"/>
      <c r="U26" s="360"/>
      <c r="V26" s="361"/>
      <c r="W26" s="425"/>
      <c r="X26" s="416"/>
      <c r="Y26" s="417"/>
      <c r="Z26" s="356" t="s">
        <v>160</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2790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141577</v>
      </c>
      <c r="BO27" s="387"/>
      <c r="BP27" s="387"/>
      <c r="BQ27" s="387"/>
      <c r="BR27" s="387"/>
      <c r="BS27" s="387"/>
      <c r="BT27" s="387"/>
      <c r="BU27" s="388"/>
      <c r="BV27" s="386">
        <v>141565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870078</v>
      </c>
      <c r="BO28" s="379"/>
      <c r="BP28" s="379"/>
      <c r="BQ28" s="379"/>
      <c r="BR28" s="379"/>
      <c r="BS28" s="379"/>
      <c r="BT28" s="379"/>
      <c r="BU28" s="380"/>
      <c r="BV28" s="378">
        <v>754168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1980</v>
      </c>
      <c r="R29" s="360"/>
      <c r="S29" s="360"/>
      <c r="T29" s="360"/>
      <c r="U29" s="360"/>
      <c r="V29" s="361"/>
      <c r="W29" s="425"/>
      <c r="X29" s="416"/>
      <c r="Y29" s="417"/>
      <c r="Z29" s="356" t="s">
        <v>170</v>
      </c>
      <c r="AA29" s="357"/>
      <c r="AB29" s="357"/>
      <c r="AC29" s="357"/>
      <c r="AD29" s="357"/>
      <c r="AE29" s="357"/>
      <c r="AF29" s="357"/>
      <c r="AG29" s="358"/>
      <c r="AH29" s="359">
        <v>78</v>
      </c>
      <c r="AI29" s="360"/>
      <c r="AJ29" s="360"/>
      <c r="AK29" s="360"/>
      <c r="AL29" s="361"/>
      <c r="AM29" s="359">
        <v>239226</v>
      </c>
      <c r="AN29" s="360"/>
      <c r="AO29" s="360"/>
      <c r="AP29" s="360"/>
      <c r="AQ29" s="360"/>
      <c r="AR29" s="361"/>
      <c r="AS29" s="359">
        <v>3067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334728</v>
      </c>
      <c r="BO29" s="384"/>
      <c r="BP29" s="384"/>
      <c r="BQ29" s="384"/>
      <c r="BR29" s="384"/>
      <c r="BS29" s="384"/>
      <c r="BT29" s="384"/>
      <c r="BU29" s="385"/>
      <c r="BV29" s="383">
        <v>334572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277186</v>
      </c>
      <c r="BO30" s="387"/>
      <c r="BP30" s="387"/>
      <c r="BQ30" s="387"/>
      <c r="BR30" s="387"/>
      <c r="BS30" s="387"/>
      <c r="BT30" s="387"/>
      <c r="BU30" s="388"/>
      <c r="BV30" s="386">
        <v>322219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4</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北アルプス広域連合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白馬村土地開発公社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白馬村振興公社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（ふるさと市町村圏事業特別会計）</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岩岳リゾート</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（介護老人保健施設事業特別会計）</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白馬村観光局</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（介護保険事業特別会計）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（平日夜間救急医療事業特別会計）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長野県市町村自治振興組合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長野県後期高齢者医療広域連合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（後期高齢者医療事業会計）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6267</v>
      </c>
      <c r="J41" s="83">
        <v>6062</v>
      </c>
      <c r="K41" s="83">
        <v>5633</v>
      </c>
      <c r="L41" s="83">
        <v>5358</v>
      </c>
      <c r="M41" s="84">
        <v>5134</v>
      </c>
    </row>
    <row r="42" spans="2:13" ht="27.75" customHeight="1">
      <c r="B42" s="1169"/>
      <c r="C42" s="1170"/>
      <c r="D42" s="85"/>
      <c r="E42" s="1173" t="s">
        <v>25</v>
      </c>
      <c r="F42" s="1173"/>
      <c r="G42" s="1173"/>
      <c r="H42" s="1174"/>
      <c r="I42" s="86">
        <v>57</v>
      </c>
      <c r="J42" s="87">
        <v>45</v>
      </c>
      <c r="K42" s="87">
        <v>42</v>
      </c>
      <c r="L42" s="87">
        <v>26</v>
      </c>
      <c r="M42" s="88">
        <v>96</v>
      </c>
    </row>
    <row r="43" spans="2:13" ht="27.75" customHeight="1">
      <c r="B43" s="1169"/>
      <c r="C43" s="1170"/>
      <c r="D43" s="85"/>
      <c r="E43" s="1173" t="s">
        <v>26</v>
      </c>
      <c r="F43" s="1173"/>
      <c r="G43" s="1173"/>
      <c r="H43" s="1174"/>
      <c r="I43" s="86">
        <v>4767</v>
      </c>
      <c r="J43" s="87">
        <v>4203</v>
      </c>
      <c r="K43" s="87">
        <v>3729</v>
      </c>
      <c r="L43" s="87">
        <v>3300</v>
      </c>
      <c r="M43" s="88">
        <v>3322</v>
      </c>
    </row>
    <row r="44" spans="2:13" ht="27.75" customHeight="1">
      <c r="B44" s="1169"/>
      <c r="C44" s="1170"/>
      <c r="D44" s="85"/>
      <c r="E44" s="1173" t="s">
        <v>27</v>
      </c>
      <c r="F44" s="1173"/>
      <c r="G44" s="1173"/>
      <c r="H44" s="1174"/>
      <c r="I44" s="86">
        <v>38</v>
      </c>
      <c r="J44" s="87">
        <v>20</v>
      </c>
      <c r="K44" s="87">
        <v>1</v>
      </c>
      <c r="L44" s="87">
        <v>162</v>
      </c>
      <c r="M44" s="88">
        <v>154</v>
      </c>
    </row>
    <row r="45" spans="2:13" ht="27.75" customHeight="1">
      <c r="B45" s="1169"/>
      <c r="C45" s="1170"/>
      <c r="D45" s="85"/>
      <c r="E45" s="1173" t="s">
        <v>28</v>
      </c>
      <c r="F45" s="1173"/>
      <c r="G45" s="1173"/>
      <c r="H45" s="1174"/>
      <c r="I45" s="86">
        <v>391</v>
      </c>
      <c r="J45" s="87">
        <v>435</v>
      </c>
      <c r="K45" s="87">
        <v>425</v>
      </c>
      <c r="L45" s="87">
        <v>469</v>
      </c>
      <c r="M45" s="88">
        <v>471</v>
      </c>
    </row>
    <row r="46" spans="2:13" ht="27.75" customHeight="1">
      <c r="B46" s="1169"/>
      <c r="C46" s="1170"/>
      <c r="D46" s="85"/>
      <c r="E46" s="1173" t="s">
        <v>29</v>
      </c>
      <c r="F46" s="1173"/>
      <c r="G46" s="1173"/>
      <c r="H46" s="1174"/>
      <c r="I46" s="86" t="s">
        <v>474</v>
      </c>
      <c r="J46" s="87" t="s">
        <v>474</v>
      </c>
      <c r="K46" s="87" t="s">
        <v>474</v>
      </c>
      <c r="L46" s="87" t="s">
        <v>474</v>
      </c>
      <c r="M46" s="88" t="s">
        <v>474</v>
      </c>
    </row>
    <row r="47" spans="2:13" ht="27.75" customHeight="1">
      <c r="B47" s="1169"/>
      <c r="C47" s="1170"/>
      <c r="D47" s="85"/>
      <c r="E47" s="1173" t="s">
        <v>30</v>
      </c>
      <c r="F47" s="1173"/>
      <c r="G47" s="1173"/>
      <c r="H47" s="1174"/>
      <c r="I47" s="86" t="s">
        <v>474</v>
      </c>
      <c r="J47" s="87" t="s">
        <v>474</v>
      </c>
      <c r="K47" s="87" t="s">
        <v>474</v>
      </c>
      <c r="L47" s="87" t="s">
        <v>474</v>
      </c>
      <c r="M47" s="88" t="s">
        <v>474</v>
      </c>
    </row>
    <row r="48" spans="2:13" ht="27.75" customHeight="1">
      <c r="B48" s="1171"/>
      <c r="C48" s="1172"/>
      <c r="D48" s="85"/>
      <c r="E48" s="1173" t="s">
        <v>31</v>
      </c>
      <c r="F48" s="1173"/>
      <c r="G48" s="1173"/>
      <c r="H48" s="1174"/>
      <c r="I48" s="86" t="s">
        <v>474</v>
      </c>
      <c r="J48" s="87" t="s">
        <v>474</v>
      </c>
      <c r="K48" s="87" t="s">
        <v>474</v>
      </c>
      <c r="L48" s="87" t="s">
        <v>474</v>
      </c>
      <c r="M48" s="88" t="s">
        <v>474</v>
      </c>
    </row>
    <row r="49" spans="2:13" ht="27.75" customHeight="1">
      <c r="B49" s="1167" t="s">
        <v>32</v>
      </c>
      <c r="C49" s="1168"/>
      <c r="D49" s="89"/>
      <c r="E49" s="1173" t="s">
        <v>33</v>
      </c>
      <c r="F49" s="1173"/>
      <c r="G49" s="1173"/>
      <c r="H49" s="1174"/>
      <c r="I49" s="86">
        <v>1075</v>
      </c>
      <c r="J49" s="87">
        <v>1446</v>
      </c>
      <c r="K49" s="87">
        <v>1447</v>
      </c>
      <c r="L49" s="87">
        <v>1624</v>
      </c>
      <c r="M49" s="88">
        <v>1696</v>
      </c>
    </row>
    <row r="50" spans="2:13" ht="27.75" customHeight="1">
      <c r="B50" s="1169"/>
      <c r="C50" s="1170"/>
      <c r="D50" s="85"/>
      <c r="E50" s="1173" t="s">
        <v>34</v>
      </c>
      <c r="F50" s="1173"/>
      <c r="G50" s="1173"/>
      <c r="H50" s="1174"/>
      <c r="I50" s="86">
        <v>63</v>
      </c>
      <c r="J50" s="87">
        <v>30</v>
      </c>
      <c r="K50" s="87">
        <v>20</v>
      </c>
      <c r="L50" s="87">
        <v>9</v>
      </c>
      <c r="M50" s="88">
        <v>2</v>
      </c>
    </row>
    <row r="51" spans="2:13" ht="27.75" customHeight="1">
      <c r="B51" s="1171"/>
      <c r="C51" s="1172"/>
      <c r="D51" s="85"/>
      <c r="E51" s="1173" t="s">
        <v>35</v>
      </c>
      <c r="F51" s="1173"/>
      <c r="G51" s="1173"/>
      <c r="H51" s="1174"/>
      <c r="I51" s="86">
        <v>7440</v>
      </c>
      <c r="J51" s="87">
        <v>7457</v>
      </c>
      <c r="K51" s="87">
        <v>7322</v>
      </c>
      <c r="L51" s="87">
        <v>7073</v>
      </c>
      <c r="M51" s="88">
        <v>6999</v>
      </c>
    </row>
    <row r="52" spans="2:13" ht="27.75" customHeight="1" thickBot="1">
      <c r="B52" s="1175" t="s">
        <v>36</v>
      </c>
      <c r="C52" s="1176"/>
      <c r="D52" s="90"/>
      <c r="E52" s="1177" t="s">
        <v>37</v>
      </c>
      <c r="F52" s="1177"/>
      <c r="G52" s="1177"/>
      <c r="H52" s="1178"/>
      <c r="I52" s="91">
        <v>2943</v>
      </c>
      <c r="J52" s="92">
        <v>1832</v>
      </c>
      <c r="K52" s="92">
        <v>1042</v>
      </c>
      <c r="L52" s="92">
        <v>608</v>
      </c>
      <c r="M52" s="93">
        <v>480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49204</v>
      </c>
      <c r="E3" s="116"/>
      <c r="F3" s="117">
        <v>109234</v>
      </c>
      <c r="G3" s="118"/>
      <c r="H3" s="119"/>
    </row>
    <row r="4" spans="1:8">
      <c r="A4" s="120"/>
      <c r="B4" s="121"/>
      <c r="C4" s="122"/>
      <c r="D4" s="123">
        <v>41346</v>
      </c>
      <c r="E4" s="124"/>
      <c r="F4" s="125">
        <v>63976</v>
      </c>
      <c r="G4" s="126"/>
      <c r="H4" s="127"/>
    </row>
    <row r="5" spans="1:8">
      <c r="A5" s="108" t="s">
        <v>507</v>
      </c>
      <c r="B5" s="113"/>
      <c r="C5" s="114"/>
      <c r="D5" s="115">
        <v>109513</v>
      </c>
      <c r="E5" s="116"/>
      <c r="F5" s="117">
        <v>121932</v>
      </c>
      <c r="G5" s="118"/>
      <c r="H5" s="119"/>
    </row>
    <row r="6" spans="1:8">
      <c r="A6" s="120"/>
      <c r="B6" s="121"/>
      <c r="C6" s="122"/>
      <c r="D6" s="123">
        <v>21569</v>
      </c>
      <c r="E6" s="124"/>
      <c r="F6" s="125">
        <v>68430</v>
      </c>
      <c r="G6" s="126"/>
      <c r="H6" s="127"/>
    </row>
    <row r="7" spans="1:8">
      <c r="A7" s="108" t="s">
        <v>508</v>
      </c>
      <c r="B7" s="113"/>
      <c r="C7" s="114"/>
      <c r="D7" s="115">
        <v>29015</v>
      </c>
      <c r="E7" s="116"/>
      <c r="F7" s="117">
        <v>92021</v>
      </c>
      <c r="G7" s="118"/>
      <c r="H7" s="119"/>
    </row>
    <row r="8" spans="1:8">
      <c r="A8" s="120"/>
      <c r="B8" s="121"/>
      <c r="C8" s="122"/>
      <c r="D8" s="123">
        <v>17719</v>
      </c>
      <c r="E8" s="124"/>
      <c r="F8" s="125">
        <v>52579</v>
      </c>
      <c r="G8" s="126"/>
      <c r="H8" s="127"/>
    </row>
    <row r="9" spans="1:8">
      <c r="A9" s="108" t="s">
        <v>509</v>
      </c>
      <c r="B9" s="113"/>
      <c r="C9" s="114"/>
      <c r="D9" s="115">
        <v>55279</v>
      </c>
      <c r="E9" s="116"/>
      <c r="F9" s="117">
        <v>94828</v>
      </c>
      <c r="G9" s="118"/>
      <c r="H9" s="119"/>
    </row>
    <row r="10" spans="1:8">
      <c r="A10" s="120"/>
      <c r="B10" s="121"/>
      <c r="C10" s="122"/>
      <c r="D10" s="123">
        <v>37776</v>
      </c>
      <c r="E10" s="124"/>
      <c r="F10" s="125">
        <v>55133</v>
      </c>
      <c r="G10" s="126"/>
      <c r="H10" s="127"/>
    </row>
    <row r="11" spans="1:8">
      <c r="A11" s="108" t="s">
        <v>510</v>
      </c>
      <c r="B11" s="113"/>
      <c r="C11" s="114"/>
      <c r="D11" s="115">
        <v>59847</v>
      </c>
      <c r="E11" s="116"/>
      <c r="F11" s="117">
        <v>119674</v>
      </c>
      <c r="G11" s="118"/>
      <c r="H11" s="119"/>
    </row>
    <row r="12" spans="1:8">
      <c r="A12" s="120"/>
      <c r="B12" s="121"/>
      <c r="C12" s="128"/>
      <c r="D12" s="123">
        <v>34588</v>
      </c>
      <c r="E12" s="124"/>
      <c r="F12" s="125">
        <v>57803</v>
      </c>
      <c r="G12" s="126"/>
      <c r="H12" s="127"/>
    </row>
    <row r="13" spans="1:8">
      <c r="A13" s="108"/>
      <c r="B13" s="113"/>
      <c r="C13" s="129"/>
      <c r="D13" s="130">
        <v>60572</v>
      </c>
      <c r="E13" s="131"/>
      <c r="F13" s="132">
        <v>107538</v>
      </c>
      <c r="G13" s="133"/>
      <c r="H13" s="119"/>
    </row>
    <row r="14" spans="1:8">
      <c r="A14" s="120"/>
      <c r="B14" s="121"/>
      <c r="C14" s="122"/>
      <c r="D14" s="123">
        <v>30600</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1.55</v>
      </c>
      <c r="C19" s="134">
        <f>ROUND(VALUE(SUBSTITUTE(実質収支比率等に係る経年分析!G$48,"▲","-")),2)</f>
        <v>2.61</v>
      </c>
      <c r="D19" s="134">
        <f>ROUND(VALUE(SUBSTITUTE(実質収支比率等に係る経年分析!H$48,"▲","-")),2)</f>
        <v>7.16</v>
      </c>
      <c r="E19" s="134">
        <f>ROUND(VALUE(SUBSTITUTE(実質収支比率等に係る経年分析!I$48,"▲","-")),2)</f>
        <v>3.53</v>
      </c>
      <c r="F19" s="134">
        <f>ROUND(VALUE(SUBSTITUTE(実質収支比率等に係る経年分析!J$48,"▲","-")),2)</f>
        <v>5.81</v>
      </c>
    </row>
    <row r="20" spans="1:11">
      <c r="A20" s="134" t="s">
        <v>42</v>
      </c>
      <c r="B20" s="134">
        <f>ROUND(VALUE(SUBSTITUTE(実質収支比率等に係る経年分析!F$47,"▲","-")),2)</f>
        <v>14.85</v>
      </c>
      <c r="C20" s="134">
        <f>ROUND(VALUE(SUBSTITUTE(実質収支比率等に係る経年分析!G$47,"▲","-")),2)</f>
        <v>18.260000000000002</v>
      </c>
      <c r="D20" s="134">
        <f>ROUND(VALUE(SUBSTITUTE(実質収支比率等に係る経年分析!H$47,"▲","-")),2)</f>
        <v>18.55</v>
      </c>
      <c r="E20" s="134">
        <f>ROUND(VALUE(SUBSTITUTE(実質収支比率等に係る経年分析!I$47,"▲","-")),2)</f>
        <v>22.28</v>
      </c>
      <c r="F20" s="134">
        <f>ROUND(VALUE(SUBSTITUTE(実質収支比率等に係る経年分析!J$47,"▲","-")),2)</f>
        <v>25.61</v>
      </c>
    </row>
    <row r="21" spans="1:11">
      <c r="A21" s="134" t="s">
        <v>43</v>
      </c>
      <c r="B21" s="134">
        <f>IF(ISNUMBER(VALUE(SUBSTITUTE(実質収支比率等に係る経年分析!F$49,"▲","-"))),ROUND(VALUE(SUBSTITUTE(実質収支比率等に係る経年分析!F$49,"▲","-")),2),NA())</f>
        <v>2.33</v>
      </c>
      <c r="C21" s="134">
        <f>IF(ISNUMBER(VALUE(SUBSTITUTE(実質収支比率等に係る経年分析!G$49,"▲","-"))),ROUND(VALUE(SUBSTITUTE(実質収支比率等に係る経年分析!G$49,"▲","-")),2),NA())</f>
        <v>4.8899999999999997</v>
      </c>
      <c r="D21" s="134">
        <f>IF(ISNUMBER(VALUE(SUBSTITUTE(実質収支比率等に係る経年分析!H$49,"▲","-"))),ROUND(VALUE(SUBSTITUTE(実質収支比率等に係る経年分析!H$49,"▲","-")),2),NA())</f>
        <v>4.5199999999999996</v>
      </c>
      <c r="E21" s="134">
        <f>IF(ISNUMBER(VALUE(SUBSTITUTE(実質収支比率等に係る経年分析!I$49,"▲","-"))),ROUND(VALUE(SUBSTITUTE(実質収支比率等に係る経年分析!I$49,"▲","-")),2),NA())</f>
        <v>-3.66</v>
      </c>
      <c r="F21" s="134">
        <f>IF(ISNUMBER(VALUE(SUBSTITUTE(実質収支比率等に係る経年分析!J$49,"▲","-"))),ROUND(VALUE(SUBSTITUTE(実質収支比率等に係る経年分析!J$49,"▲","-")),2),NA())</f>
        <v>4.97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2.4700000000000002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657</v>
      </c>
      <c r="E42" s="136"/>
      <c r="F42" s="136"/>
      <c r="G42" s="136">
        <f>'実質公債費比率（分子）の構造'!L$52</f>
        <v>642</v>
      </c>
      <c r="H42" s="136"/>
      <c r="I42" s="136"/>
      <c r="J42" s="136">
        <f>'実質公債費比率（分子）の構造'!M$52</f>
        <v>624</v>
      </c>
      <c r="K42" s="136"/>
      <c r="L42" s="136"/>
      <c r="M42" s="136">
        <f>'実質公債費比率（分子）の構造'!N$52</f>
        <v>629</v>
      </c>
      <c r="N42" s="136"/>
      <c r="O42" s="136"/>
      <c r="P42" s="136">
        <f>'実質公債費比率（分子）の構造'!O$52</f>
        <v>627</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27</v>
      </c>
      <c r="C44" s="136"/>
      <c r="D44" s="136"/>
      <c r="E44" s="136">
        <f>'実質公債費比率（分子）の構造'!L$50</f>
        <v>21</v>
      </c>
      <c r="F44" s="136"/>
      <c r="G44" s="136"/>
      <c r="H44" s="136">
        <f>'実質公債費比率（分子）の構造'!M$50</f>
        <v>15</v>
      </c>
      <c r="I44" s="136"/>
      <c r="J44" s="136"/>
      <c r="K44" s="136">
        <f>'実質公債費比率（分子）の構造'!N$50</f>
        <v>24</v>
      </c>
      <c r="L44" s="136"/>
      <c r="M44" s="136"/>
      <c r="N44" s="136">
        <f>'実質公債費比率（分子）の構造'!O$50</f>
        <v>31</v>
      </c>
      <c r="O44" s="136"/>
      <c r="P44" s="136"/>
    </row>
    <row r="45" spans="1:16">
      <c r="A45" s="136" t="s">
        <v>53</v>
      </c>
      <c r="B45" s="136">
        <f>'実質公債費比率（分子）の構造'!K$49</f>
        <v>74</v>
      </c>
      <c r="C45" s="136"/>
      <c r="D45" s="136"/>
      <c r="E45" s="136">
        <f>'実質公債費比率（分子）の構造'!L$49</f>
        <v>26</v>
      </c>
      <c r="F45" s="136"/>
      <c r="G45" s="136"/>
      <c r="H45" s="136">
        <f>'実質公債費比率（分子）の構造'!M$49</f>
        <v>20</v>
      </c>
      <c r="I45" s="136"/>
      <c r="J45" s="136"/>
      <c r="K45" s="136">
        <f>'実質公債費比率（分子）の構造'!N$49</f>
        <v>2</v>
      </c>
      <c r="L45" s="136"/>
      <c r="M45" s="136"/>
      <c r="N45" s="136">
        <f>'実質公債費比率（分子）の構造'!O$49</f>
        <v>8</v>
      </c>
      <c r="O45" s="136"/>
      <c r="P45" s="136"/>
    </row>
    <row r="46" spans="1:16">
      <c r="A46" s="136" t="s">
        <v>54</v>
      </c>
      <c r="B46" s="136">
        <f>'実質公債費比率（分子）の構造'!K$48</f>
        <v>290</v>
      </c>
      <c r="C46" s="136"/>
      <c r="D46" s="136"/>
      <c r="E46" s="136">
        <f>'実質公債費比率（分子）の構造'!L$48</f>
        <v>280</v>
      </c>
      <c r="F46" s="136"/>
      <c r="G46" s="136"/>
      <c r="H46" s="136">
        <f>'実質公債費比率（分子）の構造'!M$48</f>
        <v>285</v>
      </c>
      <c r="I46" s="136"/>
      <c r="J46" s="136"/>
      <c r="K46" s="136">
        <f>'実質公債費比率（分子）の構造'!N$48</f>
        <v>293</v>
      </c>
      <c r="L46" s="136"/>
      <c r="M46" s="136"/>
      <c r="N46" s="136">
        <f>'実質公債費比率（分子）の構造'!O$48</f>
        <v>312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808</v>
      </c>
      <c r="C49" s="136"/>
      <c r="D49" s="136"/>
      <c r="E49" s="136">
        <f>'実質公債費比率（分子）の構造'!L$45</f>
        <v>770</v>
      </c>
      <c r="F49" s="136"/>
      <c r="G49" s="136"/>
      <c r="H49" s="136">
        <f>'実質公債費比率（分子）の構造'!M$45</f>
        <v>710</v>
      </c>
      <c r="I49" s="136"/>
      <c r="J49" s="136"/>
      <c r="K49" s="136">
        <f>'実質公債費比率（分子）の構造'!N$45</f>
        <v>668</v>
      </c>
      <c r="L49" s="136"/>
      <c r="M49" s="136"/>
      <c r="N49" s="136">
        <f>'実質公債費比率（分子）の構造'!O$45</f>
        <v>620</v>
      </c>
      <c r="O49" s="136"/>
      <c r="P49" s="136"/>
    </row>
    <row r="50" spans="1:16">
      <c r="A50" s="136" t="s">
        <v>58</v>
      </c>
      <c r="B50" s="136" t="e">
        <f>NA()</f>
        <v>#N/A</v>
      </c>
      <c r="C50" s="136">
        <f>IF(ISNUMBER('実質公債費比率（分子）の構造'!K$53),'実質公債費比率（分子）の構造'!K$53,NA())</f>
        <v>542</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406</v>
      </c>
      <c r="J50" s="136" t="e">
        <f>NA()</f>
        <v>#N/A</v>
      </c>
      <c r="K50" s="136" t="e">
        <f>NA()</f>
        <v>#N/A</v>
      </c>
      <c r="L50" s="136">
        <f>IF(ISNUMBER('実質公債費比率（分子）の構造'!N$53),'実質公債費比率（分子）の構造'!N$53,NA())</f>
        <v>358</v>
      </c>
      <c r="M50" s="136" t="e">
        <f>NA()</f>
        <v>#N/A</v>
      </c>
      <c r="N50" s="136" t="e">
        <f>NA()</f>
        <v>#N/A</v>
      </c>
      <c r="O50" s="136">
        <f>IF(ISNUMBER('実質公債費比率（分子）の構造'!O$53),'実質公債費比率（分子）の構造'!O$53,NA())</f>
        <v>344</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7440</v>
      </c>
      <c r="E56" s="135"/>
      <c r="F56" s="135"/>
      <c r="G56" s="135">
        <f>'将来負担比率（分子）の構造'!J$51</f>
        <v>7457</v>
      </c>
      <c r="H56" s="135"/>
      <c r="I56" s="135"/>
      <c r="J56" s="135">
        <f>'将来負担比率（分子）の構造'!K$51</f>
        <v>7322</v>
      </c>
      <c r="K56" s="135"/>
      <c r="L56" s="135"/>
      <c r="M56" s="135">
        <f>'将来負担比率（分子）の構造'!L$51</f>
        <v>7073</v>
      </c>
      <c r="N56" s="135"/>
      <c r="O56" s="135"/>
      <c r="P56" s="135">
        <f>'将来負担比率（分子）の構造'!M$51</f>
        <v>6999</v>
      </c>
    </row>
    <row r="57" spans="1:16">
      <c r="A57" s="135" t="s">
        <v>34</v>
      </c>
      <c r="B57" s="135"/>
      <c r="C57" s="135"/>
      <c r="D57" s="135">
        <f>'将来負担比率（分子）の構造'!I$50</f>
        <v>63</v>
      </c>
      <c r="E57" s="135"/>
      <c r="F57" s="135"/>
      <c r="G57" s="135">
        <f>'将来負担比率（分子）の構造'!J$50</f>
        <v>30</v>
      </c>
      <c r="H57" s="135"/>
      <c r="I57" s="135"/>
      <c r="J57" s="135">
        <f>'将来負担比率（分子）の構造'!K$50</f>
        <v>20</v>
      </c>
      <c r="K57" s="135"/>
      <c r="L57" s="135"/>
      <c r="M57" s="135">
        <f>'将来負担比率（分子）の構造'!L$50</f>
        <v>9</v>
      </c>
      <c r="N57" s="135"/>
      <c r="O57" s="135"/>
      <c r="P57" s="135">
        <f>'将来負担比率（分子）の構造'!M$50</f>
        <v>2</v>
      </c>
    </row>
    <row r="58" spans="1:16">
      <c r="A58" s="135" t="s">
        <v>33</v>
      </c>
      <c r="B58" s="135"/>
      <c r="C58" s="135"/>
      <c r="D58" s="135">
        <f>'将来負担比率（分子）の構造'!I$49</f>
        <v>1075</v>
      </c>
      <c r="E58" s="135"/>
      <c r="F58" s="135"/>
      <c r="G58" s="135">
        <f>'将来負担比率（分子）の構造'!J$49</f>
        <v>1446</v>
      </c>
      <c r="H58" s="135"/>
      <c r="I58" s="135"/>
      <c r="J58" s="135">
        <f>'将来負担比率（分子）の構造'!K$49</f>
        <v>1447</v>
      </c>
      <c r="K58" s="135"/>
      <c r="L58" s="135"/>
      <c r="M58" s="135">
        <f>'将来負担比率（分子）の構造'!L$49</f>
        <v>1624</v>
      </c>
      <c r="N58" s="135"/>
      <c r="O58" s="135"/>
      <c r="P58" s="135">
        <f>'将来負担比率（分子）の構造'!M$49</f>
        <v>1696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391</v>
      </c>
      <c r="C62" s="135"/>
      <c r="D62" s="135"/>
      <c r="E62" s="135">
        <f>'将来負担比率（分子）の構造'!J$45</f>
        <v>435</v>
      </c>
      <c r="F62" s="135"/>
      <c r="G62" s="135"/>
      <c r="H62" s="135">
        <f>'将来負担比率（分子）の構造'!K$45</f>
        <v>425</v>
      </c>
      <c r="I62" s="135"/>
      <c r="J62" s="135"/>
      <c r="K62" s="135">
        <f>'将来負担比率（分子）の構造'!L$45</f>
        <v>469</v>
      </c>
      <c r="L62" s="135"/>
      <c r="M62" s="135"/>
      <c r="N62" s="135">
        <f>'将来負担比率（分子）の構造'!M$45</f>
        <v>471</v>
      </c>
      <c r="O62" s="135"/>
      <c r="P62" s="135"/>
    </row>
    <row r="63" spans="1:16">
      <c r="A63" s="135" t="s">
        <v>27</v>
      </c>
      <c r="B63" s="135">
        <f>'将来負担比率（分子）の構造'!I$44</f>
        <v>38</v>
      </c>
      <c r="C63" s="135"/>
      <c r="D63" s="135"/>
      <c r="E63" s="135">
        <f>'将来負担比率（分子）の構造'!J$44</f>
        <v>20</v>
      </c>
      <c r="F63" s="135"/>
      <c r="G63" s="135"/>
      <c r="H63" s="135">
        <f>'将来負担比率（分子）の構造'!K$44</f>
        <v>1</v>
      </c>
      <c r="I63" s="135"/>
      <c r="J63" s="135"/>
      <c r="K63" s="135">
        <f>'将来負担比率（分子）の構造'!L$44</f>
        <v>162</v>
      </c>
      <c r="L63" s="135"/>
      <c r="M63" s="135"/>
      <c r="N63" s="135">
        <f>'将来負担比率（分子）の構造'!M$44</f>
        <v>154</v>
      </c>
      <c r="O63" s="135"/>
      <c r="P63" s="135"/>
    </row>
    <row r="64" spans="1:16">
      <c r="A64" s="135" t="s">
        <v>26</v>
      </c>
      <c r="B64" s="135">
        <f>'将来負担比率（分子）の構造'!I$43</f>
        <v>4767</v>
      </c>
      <c r="C64" s="135"/>
      <c r="D64" s="135"/>
      <c r="E64" s="135">
        <f>'将来負担比率（分子）の構造'!J$43</f>
        <v>4203</v>
      </c>
      <c r="F64" s="135"/>
      <c r="G64" s="135"/>
      <c r="H64" s="135">
        <f>'将来負担比率（分子）の構造'!K$43</f>
        <v>3729</v>
      </c>
      <c r="I64" s="135"/>
      <c r="J64" s="135"/>
      <c r="K64" s="135">
        <f>'将来負担比率（分子）の構造'!L$43</f>
        <v>3300</v>
      </c>
      <c r="L64" s="135"/>
      <c r="M64" s="135"/>
      <c r="N64" s="135">
        <f>'将来負担比率（分子）の構造'!M$43</f>
        <v>3322</v>
      </c>
      <c r="O64" s="135"/>
      <c r="P64" s="135"/>
    </row>
    <row r="65" spans="1:16">
      <c r="A65" s="135" t="s">
        <v>25</v>
      </c>
      <c r="B65" s="135">
        <f>'将来負担比率（分子）の構造'!I$42</f>
        <v>57</v>
      </c>
      <c r="C65" s="135"/>
      <c r="D65" s="135"/>
      <c r="E65" s="135">
        <f>'将来負担比率（分子）の構造'!J$42</f>
        <v>45</v>
      </c>
      <c r="F65" s="135"/>
      <c r="G65" s="135"/>
      <c r="H65" s="135">
        <f>'将来負担比率（分子）の構造'!K$42</f>
        <v>42</v>
      </c>
      <c r="I65" s="135"/>
      <c r="J65" s="135"/>
      <c r="K65" s="135">
        <f>'将来負担比率（分子）の構造'!L$42</f>
        <v>26</v>
      </c>
      <c r="L65" s="135"/>
      <c r="M65" s="135"/>
      <c r="N65" s="135">
        <f>'将来負担比率（分子）の構造'!M$42</f>
        <v>96</v>
      </c>
      <c r="O65" s="135"/>
      <c r="P65" s="135"/>
    </row>
    <row r="66" spans="1:16">
      <c r="A66" s="135" t="s">
        <v>24</v>
      </c>
      <c r="B66" s="135">
        <f>'将来負担比率（分子）の構造'!I$41</f>
        <v>6267</v>
      </c>
      <c r="C66" s="135"/>
      <c r="D66" s="135"/>
      <c r="E66" s="135">
        <f>'将来負担比率（分子）の構造'!J$41</f>
        <v>6062</v>
      </c>
      <c r="F66" s="135"/>
      <c r="G66" s="135"/>
      <c r="H66" s="135">
        <f>'将来負担比率（分子）の構造'!K$41</f>
        <v>5633</v>
      </c>
      <c r="I66" s="135"/>
      <c r="J66" s="135"/>
      <c r="K66" s="135">
        <f>'将来負担比率（分子）の構造'!L$41</f>
        <v>5358</v>
      </c>
      <c r="L66" s="135"/>
      <c r="M66" s="135"/>
      <c r="N66" s="135">
        <f>'将来負担比率（分子）の構造'!M$41</f>
        <v>5134</v>
      </c>
      <c r="O66" s="135"/>
      <c r="P66" s="135"/>
    </row>
    <row r="67" spans="1:16">
      <c r="A67" s="135" t="s">
        <v>62</v>
      </c>
      <c r="B67" s="135" t="e">
        <f>NA()</f>
        <v>#N/A</v>
      </c>
      <c r="C67" s="135">
        <f>IF(ISNUMBER('将来負担比率（分子）の構造'!I$52), IF('将来負担比率（分子）の構造'!I$52 &lt; 0, 0, '将来負担比率（分子）の構造'!I$52), NA())</f>
        <v>2943</v>
      </c>
      <c r="D67" s="135" t="e">
        <f>NA()</f>
        <v>#N/A</v>
      </c>
      <c r="E67" s="135" t="e">
        <f>NA()</f>
        <v>#N/A</v>
      </c>
      <c r="F67" s="135">
        <f>IF(ISNUMBER('将来負担比率（分子）の構造'!J$52), IF('将来負担比率（分子）の構造'!J$52 &lt; 0, 0, '将来負担比率（分子）の構造'!J$52), NA())</f>
        <v>1832</v>
      </c>
      <c r="G67" s="135" t="e">
        <f>NA()</f>
        <v>#N/A</v>
      </c>
      <c r="H67" s="135" t="e">
        <f>NA()</f>
        <v>#N/A</v>
      </c>
      <c r="I67" s="135">
        <f>IF(ISNUMBER('将来負担比率（分子）の構造'!K$52), IF('将来負担比率（分子）の構造'!K$52 &lt; 0, 0, '将来負担比率（分子）の構造'!K$52), NA())</f>
        <v>1042</v>
      </c>
      <c r="J67" s="135" t="e">
        <f>NA()</f>
        <v>#N/A</v>
      </c>
      <c r="K67" s="135" t="e">
        <f>NA()</f>
        <v>#N/A</v>
      </c>
      <c r="L67" s="135">
        <f>IF(ISNUMBER('将来負担比率（分子）の構造'!L$52), IF('将来負担比率（分子）の構造'!L$52 &lt; 0, 0, '将来負担比率（分子）の構造'!L$52), NA())</f>
        <v>608</v>
      </c>
      <c r="M67" s="135" t="e">
        <f>NA()</f>
        <v>#N/A</v>
      </c>
      <c r="N67" s="135" t="e">
        <f>NA()</f>
        <v>#N/A</v>
      </c>
      <c r="O67" s="135">
        <f>IF(ISNUMBER('将来負担比率（分子）の構造'!M$52), IF('将来負担比率（分子）の構造'!M$52 &lt; 0, 0, '将来負担比率（分子）の構造'!M$52), NA())</f>
        <v>480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11" sqref="Z11:AC1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1503305</v>
      </c>
      <c r="S5" s="637"/>
      <c r="T5" s="637"/>
      <c r="U5" s="637"/>
      <c r="V5" s="637"/>
      <c r="W5" s="637"/>
      <c r="X5" s="637"/>
      <c r="Y5" s="684"/>
      <c r="Z5" s="697">
        <v>30.4</v>
      </c>
      <c r="AA5" s="697"/>
      <c r="AB5" s="697"/>
      <c r="AC5" s="697"/>
      <c r="AD5" s="698">
        <v>1503305</v>
      </c>
      <c r="AE5" s="698"/>
      <c r="AF5" s="698"/>
      <c r="AG5" s="698"/>
      <c r="AH5" s="698"/>
      <c r="AI5" s="698"/>
      <c r="AJ5" s="698"/>
      <c r="AK5" s="698"/>
      <c r="AL5" s="685">
        <v>45.7</v>
      </c>
      <c r="AM5" s="654"/>
      <c r="AN5" s="654"/>
      <c r="AO5" s="686"/>
      <c r="AP5" s="673" t="s">
        <v>208</v>
      </c>
      <c r="AQ5" s="674"/>
      <c r="AR5" s="674"/>
      <c r="AS5" s="674"/>
      <c r="AT5" s="674"/>
      <c r="AU5" s="674"/>
      <c r="AV5" s="674"/>
      <c r="AW5" s="674"/>
      <c r="AX5" s="674"/>
      <c r="AY5" s="674"/>
      <c r="AZ5" s="674"/>
      <c r="BA5" s="674"/>
      <c r="BB5" s="674"/>
      <c r="BC5" s="674"/>
      <c r="BD5" s="674"/>
      <c r="BE5" s="674"/>
      <c r="BF5" s="675"/>
      <c r="BG5" s="586">
        <v>1469204</v>
      </c>
      <c r="BH5" s="587"/>
      <c r="BI5" s="587"/>
      <c r="BJ5" s="587"/>
      <c r="BK5" s="587"/>
      <c r="BL5" s="587"/>
      <c r="BM5" s="587"/>
      <c r="BN5" s="588"/>
      <c r="BO5" s="639">
        <v>97.7</v>
      </c>
      <c r="BP5" s="639"/>
      <c r="BQ5" s="639"/>
      <c r="BR5" s="639"/>
      <c r="BS5" s="640">
        <v>4910</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69305</v>
      </c>
      <c r="S6" s="587"/>
      <c r="T6" s="587"/>
      <c r="U6" s="587"/>
      <c r="V6" s="587"/>
      <c r="W6" s="587"/>
      <c r="X6" s="587"/>
      <c r="Y6" s="588"/>
      <c r="Z6" s="639">
        <v>1.4</v>
      </c>
      <c r="AA6" s="639"/>
      <c r="AB6" s="639"/>
      <c r="AC6" s="639"/>
      <c r="AD6" s="640">
        <v>69305</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1469204</v>
      </c>
      <c r="BH6" s="587"/>
      <c r="BI6" s="587"/>
      <c r="BJ6" s="587"/>
      <c r="BK6" s="587"/>
      <c r="BL6" s="587"/>
      <c r="BM6" s="587"/>
      <c r="BN6" s="588"/>
      <c r="BO6" s="639">
        <v>97.7</v>
      </c>
      <c r="BP6" s="639"/>
      <c r="BQ6" s="639"/>
      <c r="BR6" s="639"/>
      <c r="BS6" s="640">
        <v>4910</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74221</v>
      </c>
      <c r="CS6" s="587"/>
      <c r="CT6" s="587"/>
      <c r="CU6" s="587"/>
      <c r="CV6" s="587"/>
      <c r="CW6" s="587"/>
      <c r="CX6" s="587"/>
      <c r="CY6" s="588"/>
      <c r="CZ6" s="639">
        <v>1.6</v>
      </c>
      <c r="DA6" s="639"/>
      <c r="DB6" s="639"/>
      <c r="DC6" s="639"/>
      <c r="DD6" s="592" t="s">
        <v>215</v>
      </c>
      <c r="DE6" s="587"/>
      <c r="DF6" s="587"/>
      <c r="DG6" s="587"/>
      <c r="DH6" s="587"/>
      <c r="DI6" s="587"/>
      <c r="DJ6" s="587"/>
      <c r="DK6" s="587"/>
      <c r="DL6" s="587"/>
      <c r="DM6" s="587"/>
      <c r="DN6" s="587"/>
      <c r="DO6" s="587"/>
      <c r="DP6" s="588"/>
      <c r="DQ6" s="592">
        <v>74221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1500</v>
      </c>
      <c r="S7" s="587"/>
      <c r="T7" s="587"/>
      <c r="U7" s="587"/>
      <c r="V7" s="587"/>
      <c r="W7" s="587"/>
      <c r="X7" s="587"/>
      <c r="Y7" s="588"/>
      <c r="Z7" s="639">
        <v>0</v>
      </c>
      <c r="AA7" s="639"/>
      <c r="AB7" s="639"/>
      <c r="AC7" s="639"/>
      <c r="AD7" s="640">
        <v>1500</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362504</v>
      </c>
      <c r="BH7" s="587"/>
      <c r="BI7" s="587"/>
      <c r="BJ7" s="587"/>
      <c r="BK7" s="587"/>
      <c r="BL7" s="587"/>
      <c r="BM7" s="587"/>
      <c r="BN7" s="588"/>
      <c r="BO7" s="639">
        <v>24.1</v>
      </c>
      <c r="BP7" s="639"/>
      <c r="BQ7" s="639"/>
      <c r="BR7" s="639"/>
      <c r="BS7" s="640">
        <v>4910</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784133</v>
      </c>
      <c r="CS7" s="587"/>
      <c r="CT7" s="587"/>
      <c r="CU7" s="587"/>
      <c r="CV7" s="587"/>
      <c r="CW7" s="587"/>
      <c r="CX7" s="587"/>
      <c r="CY7" s="588"/>
      <c r="CZ7" s="639">
        <v>16.600000000000001</v>
      </c>
      <c r="DA7" s="639"/>
      <c r="DB7" s="639"/>
      <c r="DC7" s="639"/>
      <c r="DD7" s="592">
        <v>45673</v>
      </c>
      <c r="DE7" s="587"/>
      <c r="DF7" s="587"/>
      <c r="DG7" s="587"/>
      <c r="DH7" s="587"/>
      <c r="DI7" s="587"/>
      <c r="DJ7" s="587"/>
      <c r="DK7" s="587"/>
      <c r="DL7" s="587"/>
      <c r="DM7" s="587"/>
      <c r="DN7" s="587"/>
      <c r="DO7" s="587"/>
      <c r="DP7" s="588"/>
      <c r="DQ7" s="592">
        <v>586970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2205</v>
      </c>
      <c r="S8" s="587"/>
      <c r="T8" s="587"/>
      <c r="U8" s="587"/>
      <c r="V8" s="587"/>
      <c r="W8" s="587"/>
      <c r="X8" s="587"/>
      <c r="Y8" s="588"/>
      <c r="Z8" s="639">
        <v>0</v>
      </c>
      <c r="AA8" s="639"/>
      <c r="AB8" s="639"/>
      <c r="AC8" s="639"/>
      <c r="AD8" s="640">
        <v>2205</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13080</v>
      </c>
      <c r="BH8" s="587"/>
      <c r="BI8" s="587"/>
      <c r="BJ8" s="587"/>
      <c r="BK8" s="587"/>
      <c r="BL8" s="587"/>
      <c r="BM8" s="587"/>
      <c r="BN8" s="588"/>
      <c r="BO8" s="639">
        <v>0.9</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1004426</v>
      </c>
      <c r="CS8" s="587"/>
      <c r="CT8" s="587"/>
      <c r="CU8" s="587"/>
      <c r="CV8" s="587"/>
      <c r="CW8" s="587"/>
      <c r="CX8" s="587"/>
      <c r="CY8" s="588"/>
      <c r="CZ8" s="639">
        <v>21.2</v>
      </c>
      <c r="DA8" s="639"/>
      <c r="DB8" s="639"/>
      <c r="DC8" s="639"/>
      <c r="DD8" s="592">
        <v>50492</v>
      </c>
      <c r="DE8" s="587"/>
      <c r="DF8" s="587"/>
      <c r="DG8" s="587"/>
      <c r="DH8" s="587"/>
      <c r="DI8" s="587"/>
      <c r="DJ8" s="587"/>
      <c r="DK8" s="587"/>
      <c r="DL8" s="587"/>
      <c r="DM8" s="587"/>
      <c r="DN8" s="587"/>
      <c r="DO8" s="587"/>
      <c r="DP8" s="588"/>
      <c r="DQ8" s="592">
        <v>625067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3724</v>
      </c>
      <c r="S9" s="587"/>
      <c r="T9" s="587"/>
      <c r="U9" s="587"/>
      <c r="V9" s="587"/>
      <c r="W9" s="587"/>
      <c r="X9" s="587"/>
      <c r="Y9" s="588"/>
      <c r="Z9" s="639">
        <v>0.1</v>
      </c>
      <c r="AA9" s="639"/>
      <c r="AB9" s="639"/>
      <c r="AC9" s="639"/>
      <c r="AD9" s="640">
        <v>3724</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272375</v>
      </c>
      <c r="BH9" s="587"/>
      <c r="BI9" s="587"/>
      <c r="BJ9" s="587"/>
      <c r="BK9" s="587"/>
      <c r="BL9" s="587"/>
      <c r="BM9" s="587"/>
      <c r="BN9" s="588"/>
      <c r="BO9" s="639">
        <v>18.100000000000001</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384001</v>
      </c>
      <c r="CS9" s="587"/>
      <c r="CT9" s="587"/>
      <c r="CU9" s="587"/>
      <c r="CV9" s="587"/>
      <c r="CW9" s="587"/>
      <c r="CX9" s="587"/>
      <c r="CY9" s="588"/>
      <c r="CZ9" s="639">
        <v>8.1</v>
      </c>
      <c r="DA9" s="639"/>
      <c r="DB9" s="639"/>
      <c r="DC9" s="639"/>
      <c r="DD9" s="592">
        <v>20508</v>
      </c>
      <c r="DE9" s="587"/>
      <c r="DF9" s="587"/>
      <c r="DG9" s="587"/>
      <c r="DH9" s="587"/>
      <c r="DI9" s="587"/>
      <c r="DJ9" s="587"/>
      <c r="DK9" s="587"/>
      <c r="DL9" s="587"/>
      <c r="DM9" s="587"/>
      <c r="DN9" s="587"/>
      <c r="DO9" s="587"/>
      <c r="DP9" s="588"/>
      <c r="DQ9" s="592">
        <v>342979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114119</v>
      </c>
      <c r="S10" s="587"/>
      <c r="T10" s="587"/>
      <c r="U10" s="587"/>
      <c r="V10" s="587"/>
      <c r="W10" s="587"/>
      <c r="X10" s="587"/>
      <c r="Y10" s="588"/>
      <c r="Z10" s="639">
        <v>2.2999999999999998</v>
      </c>
      <c r="AA10" s="639"/>
      <c r="AB10" s="639"/>
      <c r="AC10" s="639"/>
      <c r="AD10" s="640">
        <v>114119</v>
      </c>
      <c r="AE10" s="640"/>
      <c r="AF10" s="640"/>
      <c r="AG10" s="640"/>
      <c r="AH10" s="640"/>
      <c r="AI10" s="640"/>
      <c r="AJ10" s="640"/>
      <c r="AK10" s="640"/>
      <c r="AL10" s="609">
        <v>3.5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45422</v>
      </c>
      <c r="BH10" s="587"/>
      <c r="BI10" s="587"/>
      <c r="BJ10" s="587"/>
      <c r="BK10" s="587"/>
      <c r="BL10" s="587"/>
      <c r="BM10" s="587"/>
      <c r="BN10" s="588"/>
      <c r="BO10" s="639">
        <v>3</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13078</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31627</v>
      </c>
      <c r="BH11" s="587"/>
      <c r="BI11" s="587"/>
      <c r="BJ11" s="587"/>
      <c r="BK11" s="587"/>
      <c r="BL11" s="587"/>
      <c r="BM11" s="587"/>
      <c r="BN11" s="588"/>
      <c r="BO11" s="639">
        <v>2.1</v>
      </c>
      <c r="BP11" s="639"/>
      <c r="BQ11" s="639"/>
      <c r="BR11" s="639"/>
      <c r="BS11" s="592">
        <v>4910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266773</v>
      </c>
      <c r="CS11" s="587"/>
      <c r="CT11" s="587"/>
      <c r="CU11" s="587"/>
      <c r="CV11" s="587"/>
      <c r="CW11" s="587"/>
      <c r="CX11" s="587"/>
      <c r="CY11" s="588"/>
      <c r="CZ11" s="639">
        <v>5.6</v>
      </c>
      <c r="DA11" s="639"/>
      <c r="DB11" s="639"/>
      <c r="DC11" s="639"/>
      <c r="DD11" s="592">
        <v>102383</v>
      </c>
      <c r="DE11" s="587"/>
      <c r="DF11" s="587"/>
      <c r="DG11" s="587"/>
      <c r="DH11" s="587"/>
      <c r="DI11" s="587"/>
      <c r="DJ11" s="587"/>
      <c r="DK11" s="587"/>
      <c r="DL11" s="587"/>
      <c r="DM11" s="587"/>
      <c r="DN11" s="587"/>
      <c r="DO11" s="587"/>
      <c r="DP11" s="588"/>
      <c r="DQ11" s="592">
        <v>142912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1009241</v>
      </c>
      <c r="BH12" s="587"/>
      <c r="BI12" s="587"/>
      <c r="BJ12" s="587"/>
      <c r="BK12" s="587"/>
      <c r="BL12" s="587"/>
      <c r="BM12" s="587"/>
      <c r="BN12" s="588"/>
      <c r="BO12" s="639">
        <v>67.099999999999994</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228664</v>
      </c>
      <c r="CS12" s="587"/>
      <c r="CT12" s="587"/>
      <c r="CU12" s="587"/>
      <c r="CV12" s="587"/>
      <c r="CW12" s="587"/>
      <c r="CX12" s="587"/>
      <c r="CY12" s="588"/>
      <c r="CZ12" s="639">
        <v>4.8</v>
      </c>
      <c r="DA12" s="639"/>
      <c r="DB12" s="639"/>
      <c r="DC12" s="639"/>
      <c r="DD12" s="592">
        <v>21527</v>
      </c>
      <c r="DE12" s="587"/>
      <c r="DF12" s="587"/>
      <c r="DG12" s="587"/>
      <c r="DH12" s="587"/>
      <c r="DI12" s="587"/>
      <c r="DJ12" s="587"/>
      <c r="DK12" s="587"/>
      <c r="DL12" s="587"/>
      <c r="DM12" s="587"/>
      <c r="DN12" s="587"/>
      <c r="DO12" s="587"/>
      <c r="DP12" s="588"/>
      <c r="DQ12" s="592">
        <v>180408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19647</v>
      </c>
      <c r="S13" s="587"/>
      <c r="T13" s="587"/>
      <c r="U13" s="587"/>
      <c r="V13" s="587"/>
      <c r="W13" s="587"/>
      <c r="X13" s="587"/>
      <c r="Y13" s="588"/>
      <c r="Z13" s="639">
        <v>0.4</v>
      </c>
      <c r="AA13" s="639"/>
      <c r="AB13" s="639"/>
      <c r="AC13" s="639"/>
      <c r="AD13" s="640">
        <v>19647</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1007754</v>
      </c>
      <c r="BH13" s="587"/>
      <c r="BI13" s="587"/>
      <c r="BJ13" s="587"/>
      <c r="BK13" s="587"/>
      <c r="BL13" s="587"/>
      <c r="BM13" s="587"/>
      <c r="BN13" s="588"/>
      <c r="BO13" s="639">
        <v>67</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838541</v>
      </c>
      <c r="CS13" s="587"/>
      <c r="CT13" s="587"/>
      <c r="CU13" s="587"/>
      <c r="CV13" s="587"/>
      <c r="CW13" s="587"/>
      <c r="CX13" s="587"/>
      <c r="CY13" s="588"/>
      <c r="CZ13" s="639">
        <v>17.7</v>
      </c>
      <c r="DA13" s="639"/>
      <c r="DB13" s="639"/>
      <c r="DC13" s="639"/>
      <c r="DD13" s="592">
        <v>263030</v>
      </c>
      <c r="DE13" s="587"/>
      <c r="DF13" s="587"/>
      <c r="DG13" s="587"/>
      <c r="DH13" s="587"/>
      <c r="DI13" s="587"/>
      <c r="DJ13" s="587"/>
      <c r="DK13" s="587"/>
      <c r="DL13" s="587"/>
      <c r="DM13" s="587"/>
      <c r="DN13" s="587"/>
      <c r="DO13" s="587"/>
      <c r="DP13" s="588"/>
      <c r="DQ13" s="592">
        <v>635836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24016</v>
      </c>
      <c r="BH14" s="587"/>
      <c r="BI14" s="587"/>
      <c r="BJ14" s="587"/>
      <c r="BK14" s="587"/>
      <c r="BL14" s="587"/>
      <c r="BM14" s="587"/>
      <c r="BN14" s="588"/>
      <c r="BO14" s="639">
        <v>1.6</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166341</v>
      </c>
      <c r="CS14" s="587"/>
      <c r="CT14" s="587"/>
      <c r="CU14" s="587"/>
      <c r="CV14" s="587"/>
      <c r="CW14" s="587"/>
      <c r="CX14" s="587"/>
      <c r="CY14" s="588"/>
      <c r="CZ14" s="639">
        <v>3.5</v>
      </c>
      <c r="DA14" s="639"/>
      <c r="DB14" s="639"/>
      <c r="DC14" s="639"/>
      <c r="DD14" s="592">
        <v>2172</v>
      </c>
      <c r="DE14" s="587"/>
      <c r="DF14" s="587"/>
      <c r="DG14" s="587"/>
      <c r="DH14" s="587"/>
      <c r="DI14" s="587"/>
      <c r="DJ14" s="587"/>
      <c r="DK14" s="587"/>
      <c r="DL14" s="587"/>
      <c r="DM14" s="587"/>
      <c r="DN14" s="587"/>
      <c r="DO14" s="587"/>
      <c r="DP14" s="588"/>
      <c r="DQ14" s="592">
        <v>161032</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2897</v>
      </c>
      <c r="S15" s="587"/>
      <c r="T15" s="587"/>
      <c r="U15" s="587"/>
      <c r="V15" s="587"/>
      <c r="W15" s="587"/>
      <c r="X15" s="587"/>
      <c r="Y15" s="588"/>
      <c r="Z15" s="639">
        <v>0.1</v>
      </c>
      <c r="AA15" s="639"/>
      <c r="AB15" s="639"/>
      <c r="AC15" s="639"/>
      <c r="AD15" s="640">
        <v>2897</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73443</v>
      </c>
      <c r="BH15" s="587"/>
      <c r="BI15" s="587"/>
      <c r="BJ15" s="587"/>
      <c r="BK15" s="587"/>
      <c r="BL15" s="587"/>
      <c r="BM15" s="587"/>
      <c r="BN15" s="588"/>
      <c r="BO15" s="639">
        <v>4.9000000000000004</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337192</v>
      </c>
      <c r="CS15" s="587"/>
      <c r="CT15" s="587"/>
      <c r="CU15" s="587"/>
      <c r="CV15" s="587"/>
      <c r="CW15" s="587"/>
      <c r="CX15" s="587"/>
      <c r="CY15" s="588"/>
      <c r="CZ15" s="639">
        <v>7.1</v>
      </c>
      <c r="DA15" s="639"/>
      <c r="DB15" s="639"/>
      <c r="DC15" s="639"/>
      <c r="DD15" s="592">
        <v>46123</v>
      </c>
      <c r="DE15" s="587"/>
      <c r="DF15" s="587"/>
      <c r="DG15" s="587"/>
      <c r="DH15" s="587"/>
      <c r="DI15" s="587"/>
      <c r="DJ15" s="587"/>
      <c r="DK15" s="587"/>
      <c r="DL15" s="587"/>
      <c r="DM15" s="587"/>
      <c r="DN15" s="587"/>
      <c r="DO15" s="587"/>
      <c r="DP15" s="588"/>
      <c r="DQ15" s="592">
        <v>275342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1771508</v>
      </c>
      <c r="S16" s="587"/>
      <c r="T16" s="587"/>
      <c r="U16" s="587"/>
      <c r="V16" s="587"/>
      <c r="W16" s="587"/>
      <c r="X16" s="587"/>
      <c r="Y16" s="588"/>
      <c r="Z16" s="639">
        <v>35.799999999999997</v>
      </c>
      <c r="AA16" s="639"/>
      <c r="AB16" s="639"/>
      <c r="AC16" s="639"/>
      <c r="AD16" s="640">
        <v>1562811</v>
      </c>
      <c r="AE16" s="640"/>
      <c r="AF16" s="640"/>
      <c r="AG16" s="640"/>
      <c r="AH16" s="640"/>
      <c r="AI16" s="640"/>
      <c r="AJ16" s="640"/>
      <c r="AK16" s="640"/>
      <c r="AL16" s="609">
        <v>47.5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17358</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353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1562811</v>
      </c>
      <c r="S17" s="587"/>
      <c r="T17" s="587"/>
      <c r="U17" s="587"/>
      <c r="V17" s="587"/>
      <c r="W17" s="587"/>
      <c r="X17" s="587"/>
      <c r="Y17" s="588"/>
      <c r="Z17" s="639">
        <v>31.6</v>
      </c>
      <c r="AA17" s="639"/>
      <c r="AB17" s="639"/>
      <c r="AC17" s="639"/>
      <c r="AD17" s="640">
        <v>1562811</v>
      </c>
      <c r="AE17" s="640"/>
      <c r="AF17" s="640"/>
      <c r="AG17" s="640"/>
      <c r="AH17" s="640"/>
      <c r="AI17" s="640"/>
      <c r="AJ17" s="640"/>
      <c r="AK17" s="640"/>
      <c r="AL17" s="609">
        <v>47.5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620197</v>
      </c>
      <c r="CS17" s="587"/>
      <c r="CT17" s="587"/>
      <c r="CU17" s="587"/>
      <c r="CV17" s="587"/>
      <c r="CW17" s="587"/>
      <c r="CX17" s="587"/>
      <c r="CY17" s="588"/>
      <c r="CZ17" s="639">
        <v>13.1</v>
      </c>
      <c r="DA17" s="639"/>
      <c r="DB17" s="639"/>
      <c r="DC17" s="639"/>
      <c r="DD17" s="592" t="s">
        <v>111</v>
      </c>
      <c r="DE17" s="587"/>
      <c r="DF17" s="587"/>
      <c r="DG17" s="587"/>
      <c r="DH17" s="587"/>
      <c r="DI17" s="587"/>
      <c r="DJ17" s="587"/>
      <c r="DK17" s="587"/>
      <c r="DL17" s="587"/>
      <c r="DM17" s="587"/>
      <c r="DN17" s="587"/>
      <c r="DO17" s="587"/>
      <c r="DP17" s="588"/>
      <c r="DQ17" s="592">
        <v>613005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208695</v>
      </c>
      <c r="S18" s="587"/>
      <c r="T18" s="587"/>
      <c r="U18" s="587"/>
      <c r="V18" s="587"/>
      <c r="W18" s="587"/>
      <c r="X18" s="587"/>
      <c r="Y18" s="588"/>
      <c r="Z18" s="639">
        <v>4.2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2</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34101</v>
      </c>
      <c r="BH19" s="587"/>
      <c r="BI19" s="587"/>
      <c r="BJ19" s="587"/>
      <c r="BK19" s="587"/>
      <c r="BL19" s="587"/>
      <c r="BM19" s="587"/>
      <c r="BN19" s="588"/>
      <c r="BO19" s="639">
        <v>2.2999999999999998</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3488210</v>
      </c>
      <c r="S20" s="587"/>
      <c r="T20" s="587"/>
      <c r="U20" s="587"/>
      <c r="V20" s="587"/>
      <c r="W20" s="587"/>
      <c r="X20" s="587"/>
      <c r="Y20" s="588"/>
      <c r="Z20" s="639">
        <v>70.400000000000006</v>
      </c>
      <c r="AA20" s="639"/>
      <c r="AB20" s="639"/>
      <c r="AC20" s="639"/>
      <c r="AD20" s="640">
        <v>3279513</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34101</v>
      </c>
      <c r="BH20" s="587"/>
      <c r="BI20" s="587"/>
      <c r="BJ20" s="587"/>
      <c r="BK20" s="587"/>
      <c r="BL20" s="587"/>
      <c r="BM20" s="587"/>
      <c r="BN20" s="588"/>
      <c r="BO20" s="639">
        <v>2.2999999999999998</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4734925</v>
      </c>
      <c r="CS20" s="587"/>
      <c r="CT20" s="587"/>
      <c r="CU20" s="587"/>
      <c r="CV20" s="587"/>
      <c r="CW20" s="587"/>
      <c r="CX20" s="587"/>
      <c r="CY20" s="588"/>
      <c r="CZ20" s="639">
        <v>100</v>
      </c>
      <c r="DA20" s="639"/>
      <c r="DB20" s="639"/>
      <c r="DC20" s="639"/>
      <c r="DD20" s="592">
        <v>551908</v>
      </c>
      <c r="DE20" s="587"/>
      <c r="DF20" s="587"/>
      <c r="DG20" s="587"/>
      <c r="DH20" s="587"/>
      <c r="DI20" s="587"/>
      <c r="DJ20" s="587"/>
      <c r="DK20" s="587"/>
      <c r="DL20" s="587"/>
      <c r="DM20" s="587"/>
      <c r="DN20" s="587"/>
      <c r="DO20" s="587"/>
      <c r="DP20" s="588"/>
      <c r="DQ20" s="592">
        <v>3638125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1577</v>
      </c>
      <c r="S21" s="587"/>
      <c r="T21" s="587"/>
      <c r="U21" s="587"/>
      <c r="V21" s="587"/>
      <c r="W21" s="587"/>
      <c r="X21" s="587"/>
      <c r="Y21" s="588"/>
      <c r="Z21" s="639">
        <v>0</v>
      </c>
      <c r="AA21" s="639"/>
      <c r="AB21" s="639"/>
      <c r="AC21" s="639"/>
      <c r="AD21" s="640">
        <v>1577</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34101</v>
      </c>
      <c r="BH21" s="587"/>
      <c r="BI21" s="587"/>
      <c r="BJ21" s="587"/>
      <c r="BK21" s="587"/>
      <c r="BL21" s="587"/>
      <c r="BM21" s="587"/>
      <c r="BN21" s="588"/>
      <c r="BO21" s="639">
        <v>2.2999999999999998</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9632</v>
      </c>
      <c r="S22" s="587"/>
      <c r="T22" s="587"/>
      <c r="U22" s="587"/>
      <c r="V22" s="587"/>
      <c r="W22" s="587"/>
      <c r="X22" s="587"/>
      <c r="Y22" s="588"/>
      <c r="Z22" s="639">
        <v>0.2</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109196</v>
      </c>
      <c r="S23" s="587"/>
      <c r="T23" s="587"/>
      <c r="U23" s="587"/>
      <c r="V23" s="587"/>
      <c r="W23" s="587"/>
      <c r="X23" s="587"/>
      <c r="Y23" s="588"/>
      <c r="Z23" s="639">
        <v>2.2000000000000002</v>
      </c>
      <c r="AA23" s="639"/>
      <c r="AB23" s="639"/>
      <c r="AC23" s="639"/>
      <c r="AD23" s="640">
        <v>6664</v>
      </c>
      <c r="AE23" s="640"/>
      <c r="AF23" s="640"/>
      <c r="AG23" s="640"/>
      <c r="AH23" s="640"/>
      <c r="AI23" s="640"/>
      <c r="AJ23" s="640"/>
      <c r="AK23" s="640"/>
      <c r="AL23" s="609">
        <v>0.2</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5332</v>
      </c>
      <c r="S24" s="587"/>
      <c r="T24" s="587"/>
      <c r="U24" s="587"/>
      <c r="V24" s="587"/>
      <c r="W24" s="587"/>
      <c r="X24" s="587"/>
      <c r="Y24" s="588"/>
      <c r="Z24" s="639">
        <v>0.1</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1612655</v>
      </c>
      <c r="CS24" s="637"/>
      <c r="CT24" s="637"/>
      <c r="CU24" s="637"/>
      <c r="CV24" s="637"/>
      <c r="CW24" s="637"/>
      <c r="CX24" s="637"/>
      <c r="CY24" s="684"/>
      <c r="CZ24" s="688">
        <v>34.1</v>
      </c>
      <c r="DA24" s="689"/>
      <c r="DB24" s="689"/>
      <c r="DC24" s="690"/>
      <c r="DD24" s="683">
        <v>1360102</v>
      </c>
      <c r="DE24" s="637"/>
      <c r="DF24" s="637"/>
      <c r="DG24" s="637"/>
      <c r="DH24" s="637"/>
      <c r="DI24" s="637"/>
      <c r="DJ24" s="637"/>
      <c r="DK24" s="684"/>
      <c r="DL24" s="683">
        <v>1332924</v>
      </c>
      <c r="DM24" s="637"/>
      <c r="DN24" s="637"/>
      <c r="DO24" s="637"/>
      <c r="DP24" s="637"/>
      <c r="DQ24" s="637"/>
      <c r="DR24" s="637"/>
      <c r="DS24" s="637"/>
      <c r="DT24" s="637"/>
      <c r="DU24" s="637"/>
      <c r="DV24" s="684"/>
      <c r="DW24" s="685">
        <v>39.299999999999997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407587</v>
      </c>
      <c r="S25" s="587"/>
      <c r="T25" s="587"/>
      <c r="U25" s="587"/>
      <c r="V25" s="587"/>
      <c r="W25" s="587"/>
      <c r="X25" s="587"/>
      <c r="Y25" s="588"/>
      <c r="Z25" s="639">
        <v>8.1999999999999993</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680902</v>
      </c>
      <c r="CS25" s="605"/>
      <c r="CT25" s="605"/>
      <c r="CU25" s="605"/>
      <c r="CV25" s="605"/>
      <c r="CW25" s="605"/>
      <c r="CX25" s="605"/>
      <c r="CY25" s="606"/>
      <c r="CZ25" s="589">
        <v>14.4</v>
      </c>
      <c r="DA25" s="607"/>
      <c r="DB25" s="607"/>
      <c r="DC25" s="608"/>
      <c r="DD25" s="592">
        <v>645504</v>
      </c>
      <c r="DE25" s="605"/>
      <c r="DF25" s="605"/>
      <c r="DG25" s="605"/>
      <c r="DH25" s="605"/>
      <c r="DI25" s="605"/>
      <c r="DJ25" s="605"/>
      <c r="DK25" s="606"/>
      <c r="DL25" s="592">
        <v>643346</v>
      </c>
      <c r="DM25" s="605"/>
      <c r="DN25" s="605"/>
      <c r="DO25" s="605"/>
      <c r="DP25" s="605"/>
      <c r="DQ25" s="605"/>
      <c r="DR25" s="605"/>
      <c r="DS25" s="605"/>
      <c r="DT25" s="605"/>
      <c r="DU25" s="605"/>
      <c r="DV25" s="606"/>
      <c r="DW25" s="609">
        <v>19</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421812</v>
      </c>
      <c r="CS26" s="587"/>
      <c r="CT26" s="587"/>
      <c r="CU26" s="587"/>
      <c r="CV26" s="587"/>
      <c r="CW26" s="587"/>
      <c r="CX26" s="587"/>
      <c r="CY26" s="588"/>
      <c r="CZ26" s="589">
        <v>8.9</v>
      </c>
      <c r="DA26" s="607"/>
      <c r="DB26" s="607"/>
      <c r="DC26" s="608"/>
      <c r="DD26" s="592">
        <v>390802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257554</v>
      </c>
      <c r="S27" s="587"/>
      <c r="T27" s="587"/>
      <c r="U27" s="587"/>
      <c r="V27" s="587"/>
      <c r="W27" s="587"/>
      <c r="X27" s="587"/>
      <c r="Y27" s="588"/>
      <c r="Z27" s="639">
        <v>5.2</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1503305</v>
      </c>
      <c r="BH27" s="587"/>
      <c r="BI27" s="587"/>
      <c r="BJ27" s="587"/>
      <c r="BK27" s="587"/>
      <c r="BL27" s="587"/>
      <c r="BM27" s="587"/>
      <c r="BN27" s="588"/>
      <c r="BO27" s="639">
        <v>100</v>
      </c>
      <c r="BP27" s="639"/>
      <c r="BQ27" s="639"/>
      <c r="BR27" s="639"/>
      <c r="BS27" s="592">
        <v>4910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311556</v>
      </c>
      <c r="CS27" s="605"/>
      <c r="CT27" s="605"/>
      <c r="CU27" s="605"/>
      <c r="CV27" s="605"/>
      <c r="CW27" s="605"/>
      <c r="CX27" s="605"/>
      <c r="CY27" s="606"/>
      <c r="CZ27" s="589">
        <v>6.6</v>
      </c>
      <c r="DA27" s="607"/>
      <c r="DB27" s="607"/>
      <c r="DC27" s="608"/>
      <c r="DD27" s="592">
        <v>101593</v>
      </c>
      <c r="DE27" s="605"/>
      <c r="DF27" s="605"/>
      <c r="DG27" s="605"/>
      <c r="DH27" s="605"/>
      <c r="DI27" s="605"/>
      <c r="DJ27" s="605"/>
      <c r="DK27" s="606"/>
      <c r="DL27" s="592">
        <v>76573</v>
      </c>
      <c r="DM27" s="605"/>
      <c r="DN27" s="605"/>
      <c r="DO27" s="605"/>
      <c r="DP27" s="605"/>
      <c r="DQ27" s="605"/>
      <c r="DR27" s="605"/>
      <c r="DS27" s="605"/>
      <c r="DT27" s="605"/>
      <c r="DU27" s="605"/>
      <c r="DV27" s="606"/>
      <c r="DW27" s="609">
        <v>2.2999999999999998</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10782</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620197</v>
      </c>
      <c r="CS28" s="587"/>
      <c r="CT28" s="587"/>
      <c r="CU28" s="587"/>
      <c r="CV28" s="587"/>
      <c r="CW28" s="587"/>
      <c r="CX28" s="587"/>
      <c r="CY28" s="588"/>
      <c r="CZ28" s="589">
        <v>13.1</v>
      </c>
      <c r="DA28" s="607"/>
      <c r="DB28" s="607"/>
      <c r="DC28" s="608"/>
      <c r="DD28" s="592">
        <v>613005</v>
      </c>
      <c r="DE28" s="587"/>
      <c r="DF28" s="587"/>
      <c r="DG28" s="587"/>
      <c r="DH28" s="587"/>
      <c r="DI28" s="587"/>
      <c r="DJ28" s="587"/>
      <c r="DK28" s="588"/>
      <c r="DL28" s="592">
        <v>613005</v>
      </c>
      <c r="DM28" s="587"/>
      <c r="DN28" s="587"/>
      <c r="DO28" s="587"/>
      <c r="DP28" s="587"/>
      <c r="DQ28" s="587"/>
      <c r="DR28" s="587"/>
      <c r="DS28" s="587"/>
      <c r="DT28" s="587"/>
      <c r="DU28" s="587"/>
      <c r="DV28" s="588"/>
      <c r="DW28" s="609">
        <v>18.100000000000001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6937</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57</v>
      </c>
      <c r="CG29" s="620"/>
      <c r="CH29" s="620"/>
      <c r="CI29" s="620"/>
      <c r="CJ29" s="620"/>
      <c r="CK29" s="620"/>
      <c r="CL29" s="620"/>
      <c r="CM29" s="620"/>
      <c r="CN29" s="620"/>
      <c r="CO29" s="620"/>
      <c r="CP29" s="620"/>
      <c r="CQ29" s="621"/>
      <c r="CR29" s="586">
        <v>620189</v>
      </c>
      <c r="CS29" s="605"/>
      <c r="CT29" s="605"/>
      <c r="CU29" s="605"/>
      <c r="CV29" s="605"/>
      <c r="CW29" s="605"/>
      <c r="CX29" s="605"/>
      <c r="CY29" s="606"/>
      <c r="CZ29" s="589">
        <v>13.1</v>
      </c>
      <c r="DA29" s="607"/>
      <c r="DB29" s="607"/>
      <c r="DC29" s="608"/>
      <c r="DD29" s="592">
        <v>612997</v>
      </c>
      <c r="DE29" s="605"/>
      <c r="DF29" s="605"/>
      <c r="DG29" s="605"/>
      <c r="DH29" s="605"/>
      <c r="DI29" s="605"/>
      <c r="DJ29" s="605"/>
      <c r="DK29" s="606"/>
      <c r="DL29" s="592">
        <v>612997</v>
      </c>
      <c r="DM29" s="605"/>
      <c r="DN29" s="605"/>
      <c r="DO29" s="605"/>
      <c r="DP29" s="605"/>
      <c r="DQ29" s="605"/>
      <c r="DR29" s="605"/>
      <c r="DS29" s="605"/>
      <c r="DT29" s="605"/>
      <c r="DU29" s="605"/>
      <c r="DV29" s="606"/>
      <c r="DW29" s="609">
        <v>18.100000000000001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58280</v>
      </c>
      <c r="S30" s="587"/>
      <c r="T30" s="587"/>
      <c r="U30" s="587"/>
      <c r="V30" s="587"/>
      <c r="W30" s="587"/>
      <c r="X30" s="587"/>
      <c r="Y30" s="588"/>
      <c r="Z30" s="639">
        <v>1.2</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94.9</v>
      </c>
      <c r="BH30" s="653"/>
      <c r="BI30" s="653"/>
      <c r="BJ30" s="653"/>
      <c r="BK30" s="653"/>
      <c r="BL30" s="653"/>
      <c r="BM30" s="654">
        <v>68.2</v>
      </c>
      <c r="BN30" s="653"/>
      <c r="BO30" s="653"/>
      <c r="BP30" s="653"/>
      <c r="BQ30" s="655"/>
      <c r="BR30" s="652">
        <v>91.7</v>
      </c>
      <c r="BS30" s="653"/>
      <c r="BT30" s="653"/>
      <c r="BU30" s="653"/>
      <c r="BV30" s="653"/>
      <c r="BW30" s="653"/>
      <c r="BX30" s="654">
        <v>64.599999999999994</v>
      </c>
      <c r="BY30" s="653"/>
      <c r="BZ30" s="653"/>
      <c r="CA30" s="653"/>
      <c r="CB30" s="655"/>
      <c r="CD30" s="658"/>
      <c r="CE30" s="659"/>
      <c r="CF30" s="623" t="s">
        <v>291</v>
      </c>
      <c r="CG30" s="620"/>
      <c r="CH30" s="620"/>
      <c r="CI30" s="620"/>
      <c r="CJ30" s="620"/>
      <c r="CK30" s="620"/>
      <c r="CL30" s="620"/>
      <c r="CM30" s="620"/>
      <c r="CN30" s="620"/>
      <c r="CO30" s="620"/>
      <c r="CP30" s="620"/>
      <c r="CQ30" s="621"/>
      <c r="CR30" s="586">
        <v>546627</v>
      </c>
      <c r="CS30" s="587"/>
      <c r="CT30" s="587"/>
      <c r="CU30" s="587"/>
      <c r="CV30" s="587"/>
      <c r="CW30" s="587"/>
      <c r="CX30" s="587"/>
      <c r="CY30" s="588"/>
      <c r="CZ30" s="589">
        <v>11.5</v>
      </c>
      <c r="DA30" s="607"/>
      <c r="DB30" s="607"/>
      <c r="DC30" s="608"/>
      <c r="DD30" s="592">
        <v>539435</v>
      </c>
      <c r="DE30" s="587"/>
      <c r="DF30" s="587"/>
      <c r="DG30" s="587"/>
      <c r="DH30" s="587"/>
      <c r="DI30" s="587"/>
      <c r="DJ30" s="587"/>
      <c r="DK30" s="588"/>
      <c r="DL30" s="592">
        <v>539435</v>
      </c>
      <c r="DM30" s="587"/>
      <c r="DN30" s="587"/>
      <c r="DO30" s="587"/>
      <c r="DP30" s="587"/>
      <c r="DQ30" s="587"/>
      <c r="DR30" s="587"/>
      <c r="DS30" s="587"/>
      <c r="DT30" s="587"/>
      <c r="DU30" s="587"/>
      <c r="DV30" s="588"/>
      <c r="DW30" s="609">
        <v>15.9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133400</v>
      </c>
      <c r="S31" s="587"/>
      <c r="T31" s="587"/>
      <c r="U31" s="587"/>
      <c r="V31" s="587"/>
      <c r="W31" s="587"/>
      <c r="X31" s="587"/>
      <c r="Y31" s="588"/>
      <c r="Z31" s="639">
        <v>2.7</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92.9</v>
      </c>
      <c r="BH31" s="605"/>
      <c r="BI31" s="605"/>
      <c r="BJ31" s="605"/>
      <c r="BK31" s="605"/>
      <c r="BL31" s="605"/>
      <c r="BM31" s="641">
        <v>84.1</v>
      </c>
      <c r="BN31" s="651"/>
      <c r="BO31" s="651"/>
      <c r="BP31" s="651"/>
      <c r="BQ31" s="615"/>
      <c r="BR31" s="650">
        <v>94.7</v>
      </c>
      <c r="BS31" s="605"/>
      <c r="BT31" s="605"/>
      <c r="BU31" s="605"/>
      <c r="BV31" s="605"/>
      <c r="BW31" s="605"/>
      <c r="BX31" s="641">
        <v>84.1</v>
      </c>
      <c r="BY31" s="651"/>
      <c r="BZ31" s="651"/>
      <c r="CA31" s="651"/>
      <c r="CB31" s="615"/>
      <c r="CD31" s="658"/>
      <c r="CE31" s="659"/>
      <c r="CF31" s="623" t="s">
        <v>295</v>
      </c>
      <c r="CG31" s="620"/>
      <c r="CH31" s="620"/>
      <c r="CI31" s="620"/>
      <c r="CJ31" s="620"/>
      <c r="CK31" s="620"/>
      <c r="CL31" s="620"/>
      <c r="CM31" s="620"/>
      <c r="CN31" s="620"/>
      <c r="CO31" s="620"/>
      <c r="CP31" s="620"/>
      <c r="CQ31" s="621"/>
      <c r="CR31" s="586">
        <v>73562</v>
      </c>
      <c r="CS31" s="605"/>
      <c r="CT31" s="605"/>
      <c r="CU31" s="605"/>
      <c r="CV31" s="605"/>
      <c r="CW31" s="605"/>
      <c r="CX31" s="605"/>
      <c r="CY31" s="606"/>
      <c r="CZ31" s="589">
        <v>1.6</v>
      </c>
      <c r="DA31" s="607"/>
      <c r="DB31" s="607"/>
      <c r="DC31" s="608"/>
      <c r="DD31" s="592">
        <v>73562</v>
      </c>
      <c r="DE31" s="605"/>
      <c r="DF31" s="605"/>
      <c r="DG31" s="605"/>
      <c r="DH31" s="605"/>
      <c r="DI31" s="605"/>
      <c r="DJ31" s="605"/>
      <c r="DK31" s="606"/>
      <c r="DL31" s="592">
        <v>73562</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141306</v>
      </c>
      <c r="S32" s="587"/>
      <c r="T32" s="587"/>
      <c r="U32" s="587"/>
      <c r="V32" s="587"/>
      <c r="W32" s="587"/>
      <c r="X32" s="587"/>
      <c r="Y32" s="588"/>
      <c r="Z32" s="639">
        <v>2.9</v>
      </c>
      <c r="AA32" s="639"/>
      <c r="AB32" s="639"/>
      <c r="AC32" s="639"/>
      <c r="AD32" s="640">
        <v>216</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95</v>
      </c>
      <c r="BH32" s="571"/>
      <c r="BI32" s="571"/>
      <c r="BJ32" s="571"/>
      <c r="BK32" s="571"/>
      <c r="BL32" s="571"/>
      <c r="BM32" s="634">
        <v>61.6</v>
      </c>
      <c r="BN32" s="571"/>
      <c r="BO32" s="571"/>
      <c r="BP32" s="571"/>
      <c r="BQ32" s="628"/>
      <c r="BR32" s="649">
        <v>90.1</v>
      </c>
      <c r="BS32" s="571"/>
      <c r="BT32" s="571"/>
      <c r="BU32" s="571"/>
      <c r="BV32" s="571"/>
      <c r="BW32" s="571"/>
      <c r="BX32" s="634">
        <v>57.9</v>
      </c>
      <c r="BY32" s="571"/>
      <c r="BZ32" s="571"/>
      <c r="CA32" s="571"/>
      <c r="CB32" s="628"/>
      <c r="CD32" s="660"/>
      <c r="CE32" s="661"/>
      <c r="CF32" s="623" t="s">
        <v>298</v>
      </c>
      <c r="CG32" s="620"/>
      <c r="CH32" s="620"/>
      <c r="CI32" s="620"/>
      <c r="CJ32" s="620"/>
      <c r="CK32" s="620"/>
      <c r="CL32" s="620"/>
      <c r="CM32" s="620"/>
      <c r="CN32" s="620"/>
      <c r="CO32" s="620"/>
      <c r="CP32" s="620"/>
      <c r="CQ32" s="621"/>
      <c r="CR32" s="586">
        <v>8</v>
      </c>
      <c r="CS32" s="587"/>
      <c r="CT32" s="587"/>
      <c r="CU32" s="587"/>
      <c r="CV32" s="587"/>
      <c r="CW32" s="587"/>
      <c r="CX32" s="587"/>
      <c r="CY32" s="588"/>
      <c r="CZ32" s="589">
        <v>0</v>
      </c>
      <c r="DA32" s="607"/>
      <c r="DB32" s="607"/>
      <c r="DC32" s="608"/>
      <c r="DD32" s="592">
        <v>8</v>
      </c>
      <c r="DE32" s="587"/>
      <c r="DF32" s="587"/>
      <c r="DG32" s="587"/>
      <c r="DH32" s="587"/>
      <c r="DI32" s="587"/>
      <c r="DJ32" s="587"/>
      <c r="DK32" s="588"/>
      <c r="DL32" s="592">
        <v>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322300</v>
      </c>
      <c r="S33" s="587"/>
      <c r="T33" s="587"/>
      <c r="U33" s="587"/>
      <c r="V33" s="587"/>
      <c r="W33" s="587"/>
      <c r="X33" s="587"/>
      <c r="Y33" s="588"/>
      <c r="Z33" s="639">
        <v>6.5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2553004</v>
      </c>
      <c r="CS33" s="605"/>
      <c r="CT33" s="605"/>
      <c r="CU33" s="605"/>
      <c r="CV33" s="605"/>
      <c r="CW33" s="605"/>
      <c r="CX33" s="605"/>
      <c r="CY33" s="606"/>
      <c r="CZ33" s="589">
        <v>53.9</v>
      </c>
      <c r="DA33" s="607"/>
      <c r="DB33" s="607"/>
      <c r="DC33" s="608"/>
      <c r="DD33" s="592">
        <v>2118376</v>
      </c>
      <c r="DE33" s="605"/>
      <c r="DF33" s="605"/>
      <c r="DG33" s="605"/>
      <c r="DH33" s="605"/>
      <c r="DI33" s="605"/>
      <c r="DJ33" s="605"/>
      <c r="DK33" s="606"/>
      <c r="DL33" s="592">
        <v>1349421</v>
      </c>
      <c r="DM33" s="605"/>
      <c r="DN33" s="605"/>
      <c r="DO33" s="605"/>
      <c r="DP33" s="605"/>
      <c r="DQ33" s="605"/>
      <c r="DR33" s="605"/>
      <c r="DS33" s="605"/>
      <c r="DT33" s="605"/>
      <c r="DU33" s="605"/>
      <c r="DV33" s="606"/>
      <c r="DW33" s="609">
        <v>39.799999999999997</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764273</v>
      </c>
      <c r="CS34" s="587"/>
      <c r="CT34" s="587"/>
      <c r="CU34" s="587"/>
      <c r="CV34" s="587"/>
      <c r="CW34" s="587"/>
      <c r="CX34" s="587"/>
      <c r="CY34" s="588"/>
      <c r="CZ34" s="589">
        <v>16.100000000000001</v>
      </c>
      <c r="DA34" s="607"/>
      <c r="DB34" s="607"/>
      <c r="DC34" s="608"/>
      <c r="DD34" s="592">
        <v>557948</v>
      </c>
      <c r="DE34" s="587"/>
      <c r="DF34" s="587"/>
      <c r="DG34" s="587"/>
      <c r="DH34" s="587"/>
      <c r="DI34" s="587"/>
      <c r="DJ34" s="587"/>
      <c r="DK34" s="588"/>
      <c r="DL34" s="592">
        <v>303457</v>
      </c>
      <c r="DM34" s="587"/>
      <c r="DN34" s="587"/>
      <c r="DO34" s="587"/>
      <c r="DP34" s="587"/>
      <c r="DQ34" s="587"/>
      <c r="DR34" s="587"/>
      <c r="DS34" s="587"/>
      <c r="DT34" s="587"/>
      <c r="DU34" s="587"/>
      <c r="DV34" s="588"/>
      <c r="DW34" s="609">
        <v>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100000</v>
      </c>
      <c r="S35" s="587"/>
      <c r="T35" s="587"/>
      <c r="U35" s="587"/>
      <c r="V35" s="587"/>
      <c r="W35" s="587"/>
      <c r="X35" s="587"/>
      <c r="Y35" s="588"/>
      <c r="Z35" s="639">
        <v>2</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629879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54038</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284989</v>
      </c>
      <c r="CS35" s="605"/>
      <c r="CT35" s="605"/>
      <c r="CU35" s="605"/>
      <c r="CV35" s="605"/>
      <c r="CW35" s="605"/>
      <c r="CX35" s="605"/>
      <c r="CY35" s="606"/>
      <c r="CZ35" s="589">
        <v>6</v>
      </c>
      <c r="DA35" s="607"/>
      <c r="DB35" s="607"/>
      <c r="DC35" s="608"/>
      <c r="DD35" s="592">
        <v>227525</v>
      </c>
      <c r="DE35" s="605"/>
      <c r="DF35" s="605"/>
      <c r="DG35" s="605"/>
      <c r="DH35" s="605"/>
      <c r="DI35" s="605"/>
      <c r="DJ35" s="605"/>
      <c r="DK35" s="606"/>
      <c r="DL35" s="592">
        <v>11066</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4952093</v>
      </c>
      <c r="S36" s="627"/>
      <c r="T36" s="627"/>
      <c r="U36" s="627"/>
      <c r="V36" s="627"/>
      <c r="W36" s="627"/>
      <c r="X36" s="627"/>
      <c r="Y36" s="630"/>
      <c r="Z36" s="631">
        <v>100</v>
      </c>
      <c r="AA36" s="631"/>
      <c r="AB36" s="631"/>
      <c r="AC36" s="631"/>
      <c r="AD36" s="632">
        <v>3287970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304010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54038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763799</v>
      </c>
      <c r="CS36" s="587"/>
      <c r="CT36" s="587"/>
      <c r="CU36" s="587"/>
      <c r="CV36" s="587"/>
      <c r="CW36" s="587"/>
      <c r="CX36" s="587"/>
      <c r="CY36" s="588"/>
      <c r="CZ36" s="589">
        <v>16.100000000000001</v>
      </c>
      <c r="DA36" s="607"/>
      <c r="DB36" s="607"/>
      <c r="DC36" s="608"/>
      <c r="DD36" s="592">
        <v>676131</v>
      </c>
      <c r="DE36" s="587"/>
      <c r="DF36" s="587"/>
      <c r="DG36" s="587"/>
      <c r="DH36" s="587"/>
      <c r="DI36" s="587"/>
      <c r="DJ36" s="587"/>
      <c r="DK36" s="588"/>
      <c r="DL36" s="592">
        <v>468128</v>
      </c>
      <c r="DM36" s="587"/>
      <c r="DN36" s="587"/>
      <c r="DO36" s="587"/>
      <c r="DP36" s="587"/>
      <c r="DQ36" s="587"/>
      <c r="DR36" s="587"/>
      <c r="DS36" s="587"/>
      <c r="DT36" s="587"/>
      <c r="DU36" s="587"/>
      <c r="DV36" s="588"/>
      <c r="DW36" s="609">
        <v>13.8</v>
      </c>
      <c r="DX36" s="610"/>
      <c r="DY36" s="610"/>
      <c r="DZ36" s="610"/>
      <c r="EA36" s="610"/>
      <c r="EB36" s="610"/>
      <c r="EC36" s="611"/>
    </row>
    <row r="37" spans="2:133" ht="11.25" customHeight="1">
      <c r="AQ37" s="612" t="s">
        <v>313</v>
      </c>
      <c r="AR37" s="613"/>
      <c r="AS37" s="613"/>
      <c r="AT37" s="613"/>
      <c r="AU37" s="613"/>
      <c r="AV37" s="613"/>
      <c r="AW37" s="613"/>
      <c r="AX37" s="613"/>
      <c r="AY37" s="614"/>
      <c r="AZ37" s="586">
        <v>9669</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1941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424170</v>
      </c>
      <c r="CS37" s="605"/>
      <c r="CT37" s="605"/>
      <c r="CU37" s="605"/>
      <c r="CV37" s="605"/>
      <c r="CW37" s="605"/>
      <c r="CX37" s="605"/>
      <c r="CY37" s="606"/>
      <c r="CZ37" s="589">
        <v>9</v>
      </c>
      <c r="DA37" s="607"/>
      <c r="DB37" s="607"/>
      <c r="DC37" s="608"/>
      <c r="DD37" s="592">
        <v>415824</v>
      </c>
      <c r="DE37" s="605"/>
      <c r="DF37" s="605"/>
      <c r="DG37" s="605"/>
      <c r="DH37" s="605"/>
      <c r="DI37" s="605"/>
      <c r="DJ37" s="605"/>
      <c r="DK37" s="606"/>
      <c r="DL37" s="592">
        <v>382732</v>
      </c>
      <c r="DM37" s="605"/>
      <c r="DN37" s="605"/>
      <c r="DO37" s="605"/>
      <c r="DP37" s="605"/>
      <c r="DQ37" s="605"/>
      <c r="DR37" s="605"/>
      <c r="DS37" s="605"/>
      <c r="DT37" s="605"/>
      <c r="DU37" s="605"/>
      <c r="DV37" s="606"/>
      <c r="DW37" s="609">
        <v>11.3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3597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620210</v>
      </c>
      <c r="CS38" s="587"/>
      <c r="CT38" s="587"/>
      <c r="CU38" s="587"/>
      <c r="CV38" s="587"/>
      <c r="CW38" s="587"/>
      <c r="CX38" s="587"/>
      <c r="CY38" s="588"/>
      <c r="CZ38" s="589">
        <v>13.1</v>
      </c>
      <c r="DA38" s="607"/>
      <c r="DB38" s="607"/>
      <c r="DC38" s="608"/>
      <c r="DD38" s="592">
        <v>566770</v>
      </c>
      <c r="DE38" s="587"/>
      <c r="DF38" s="587"/>
      <c r="DG38" s="587"/>
      <c r="DH38" s="587"/>
      <c r="DI38" s="587"/>
      <c r="DJ38" s="587"/>
      <c r="DK38" s="588"/>
      <c r="DL38" s="592">
        <v>566770</v>
      </c>
      <c r="DM38" s="587"/>
      <c r="DN38" s="587"/>
      <c r="DO38" s="587"/>
      <c r="DP38" s="587"/>
      <c r="DQ38" s="587"/>
      <c r="DR38" s="587"/>
      <c r="DS38" s="587"/>
      <c r="DT38" s="587"/>
      <c r="DU38" s="587"/>
      <c r="DV38" s="588"/>
      <c r="DW38" s="609">
        <v>16.7</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99733</v>
      </c>
      <c r="CS39" s="605"/>
      <c r="CT39" s="605"/>
      <c r="CU39" s="605"/>
      <c r="CV39" s="605"/>
      <c r="CW39" s="605"/>
      <c r="CX39" s="605"/>
      <c r="CY39" s="606"/>
      <c r="CZ39" s="589">
        <v>2.1</v>
      </c>
      <c r="DA39" s="607"/>
      <c r="DB39" s="607"/>
      <c r="DC39" s="608"/>
      <c r="DD39" s="592">
        <v>90002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97695</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20000</v>
      </c>
      <c r="CS40" s="587"/>
      <c r="CT40" s="587"/>
      <c r="CU40" s="587"/>
      <c r="CV40" s="587"/>
      <c r="CW40" s="587"/>
      <c r="CX40" s="587"/>
      <c r="CY40" s="588"/>
      <c r="CZ40" s="589">
        <v>0.4</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218505</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200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569266</v>
      </c>
      <c r="CS42" s="587"/>
      <c r="CT42" s="587"/>
      <c r="CU42" s="587"/>
      <c r="CV42" s="587"/>
      <c r="CW42" s="587"/>
      <c r="CX42" s="587"/>
      <c r="CY42" s="588"/>
      <c r="CZ42" s="589">
        <v>12</v>
      </c>
      <c r="DA42" s="590"/>
      <c r="DB42" s="590"/>
      <c r="DC42" s="591"/>
      <c r="DD42" s="592">
        <v>159647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13808</v>
      </c>
      <c r="CS43" s="605"/>
      <c r="CT43" s="605"/>
      <c r="CU43" s="605"/>
      <c r="CV43" s="605"/>
      <c r="CW43" s="605"/>
      <c r="CX43" s="605"/>
      <c r="CY43" s="606"/>
      <c r="CZ43" s="589">
        <v>0.3</v>
      </c>
      <c r="DA43" s="607"/>
      <c r="DB43" s="607"/>
      <c r="DC43" s="608"/>
      <c r="DD43" s="592">
        <v>13808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551908</v>
      </c>
      <c r="CS44" s="587"/>
      <c r="CT44" s="587"/>
      <c r="CU44" s="587"/>
      <c r="CV44" s="587"/>
      <c r="CW44" s="587"/>
      <c r="CX44" s="587"/>
      <c r="CY44" s="588"/>
      <c r="CZ44" s="589">
        <v>11.7</v>
      </c>
      <c r="DA44" s="590"/>
      <c r="DB44" s="590"/>
      <c r="DC44" s="591"/>
      <c r="DD44" s="592">
        <v>159294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215615</v>
      </c>
      <c r="CS45" s="605"/>
      <c r="CT45" s="605"/>
      <c r="CU45" s="605"/>
      <c r="CV45" s="605"/>
      <c r="CW45" s="605"/>
      <c r="CX45" s="605"/>
      <c r="CY45" s="606"/>
      <c r="CZ45" s="589">
        <v>4.5999999999999996</v>
      </c>
      <c r="DA45" s="607"/>
      <c r="DB45" s="607"/>
      <c r="DC45" s="608"/>
      <c r="DD45" s="592">
        <v>20205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318972</v>
      </c>
      <c r="CS46" s="587"/>
      <c r="CT46" s="587"/>
      <c r="CU46" s="587"/>
      <c r="CV46" s="587"/>
      <c r="CW46" s="587"/>
      <c r="CX46" s="587"/>
      <c r="CY46" s="588"/>
      <c r="CZ46" s="589">
        <v>6.7</v>
      </c>
      <c r="DA46" s="590"/>
      <c r="DB46" s="590"/>
      <c r="DC46" s="591"/>
      <c r="DD46" s="592">
        <v>130968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17358</v>
      </c>
      <c r="CS47" s="605"/>
      <c r="CT47" s="605"/>
      <c r="CU47" s="605"/>
      <c r="CV47" s="605"/>
      <c r="CW47" s="605"/>
      <c r="CX47" s="605"/>
      <c r="CY47" s="606"/>
      <c r="CZ47" s="589">
        <v>0.4</v>
      </c>
      <c r="DA47" s="607"/>
      <c r="DB47" s="607"/>
      <c r="DC47" s="608"/>
      <c r="DD47" s="592">
        <v>353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4734925</v>
      </c>
      <c r="CS49" s="571"/>
      <c r="CT49" s="571"/>
      <c r="CU49" s="571"/>
      <c r="CV49" s="571"/>
      <c r="CW49" s="571"/>
      <c r="CX49" s="571"/>
      <c r="CY49" s="572"/>
      <c r="CZ49" s="573">
        <v>100</v>
      </c>
      <c r="DA49" s="574"/>
      <c r="DB49" s="574"/>
      <c r="DC49" s="575"/>
      <c r="DD49" s="576">
        <v>3638125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CM9" sqref="CM9:CQ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4952</v>
      </c>
      <c r="R7" s="1099"/>
      <c r="S7" s="1099"/>
      <c r="T7" s="1099"/>
      <c r="U7" s="1099"/>
      <c r="V7" s="1099">
        <v>4735</v>
      </c>
      <c r="W7" s="1099"/>
      <c r="X7" s="1099"/>
      <c r="Y7" s="1099"/>
      <c r="Z7" s="1099"/>
      <c r="AA7" s="1099">
        <v>217</v>
      </c>
      <c r="AB7" s="1099"/>
      <c r="AC7" s="1099"/>
      <c r="AD7" s="1099"/>
      <c r="AE7" s="1100"/>
      <c r="AF7" s="1101">
        <v>197</v>
      </c>
      <c r="AG7" s="1102"/>
      <c r="AH7" s="1102"/>
      <c r="AI7" s="1102"/>
      <c r="AJ7" s="1103"/>
      <c r="AK7" s="1085">
        <v>0</v>
      </c>
      <c r="AL7" s="1086"/>
      <c r="AM7" s="1086"/>
      <c r="AN7" s="1086"/>
      <c r="AO7" s="1086"/>
      <c r="AP7" s="1086">
        <v>5134</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527</v>
      </c>
      <c r="BT7" s="1090"/>
      <c r="BU7" s="1090"/>
      <c r="BV7" s="1090"/>
      <c r="BW7" s="1090"/>
      <c r="BX7" s="1090"/>
      <c r="BY7" s="1090"/>
      <c r="BZ7" s="1090"/>
      <c r="CA7" s="1090"/>
      <c r="CB7" s="1090"/>
      <c r="CC7" s="1090"/>
      <c r="CD7" s="1090"/>
      <c r="CE7" s="1090"/>
      <c r="CF7" s="1090"/>
      <c r="CG7" s="1091"/>
      <c r="CH7" s="1082">
        <v>0</v>
      </c>
      <c r="CI7" s="1083"/>
      <c r="CJ7" s="1083"/>
      <c r="CK7" s="1083"/>
      <c r="CL7" s="1084"/>
      <c r="CM7" s="1082">
        <v>4</v>
      </c>
      <c r="CN7" s="1083"/>
      <c r="CO7" s="1083"/>
      <c r="CP7" s="1083"/>
      <c r="CQ7" s="1084"/>
      <c r="CR7" s="1082">
        <v>3</v>
      </c>
      <c r="CS7" s="1083"/>
      <c r="CT7" s="1083"/>
      <c r="CU7" s="1083"/>
      <c r="CV7" s="1084"/>
      <c r="CW7" s="1082">
        <v>0</v>
      </c>
      <c r="CX7" s="1083"/>
      <c r="CY7" s="1083"/>
      <c r="CZ7" s="1083"/>
      <c r="DA7" s="1084"/>
      <c r="DB7" s="1082">
        <v>0</v>
      </c>
      <c r="DC7" s="1083"/>
      <c r="DD7" s="1083"/>
      <c r="DE7" s="1083"/>
      <c r="DF7" s="1084"/>
      <c r="DG7" s="1082">
        <v>0</v>
      </c>
      <c r="DH7" s="1083"/>
      <c r="DI7" s="1083"/>
      <c r="DJ7" s="1083"/>
      <c r="DK7" s="1084"/>
      <c r="DL7" s="1082">
        <v>0</v>
      </c>
      <c r="DM7" s="1083"/>
      <c r="DN7" s="1083"/>
      <c r="DO7" s="1083"/>
      <c r="DP7" s="1084"/>
      <c r="DQ7" s="1082">
        <v>0</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528</v>
      </c>
      <c r="BT8" s="1009"/>
      <c r="BU8" s="1009"/>
      <c r="BV8" s="1009"/>
      <c r="BW8" s="1009"/>
      <c r="BX8" s="1009"/>
      <c r="BY8" s="1009"/>
      <c r="BZ8" s="1009"/>
      <c r="CA8" s="1009"/>
      <c r="CB8" s="1009"/>
      <c r="CC8" s="1009"/>
      <c r="CD8" s="1009"/>
      <c r="CE8" s="1009"/>
      <c r="CF8" s="1009"/>
      <c r="CG8" s="1010"/>
      <c r="CH8" s="983">
        <v>3</v>
      </c>
      <c r="CI8" s="984"/>
      <c r="CJ8" s="984"/>
      <c r="CK8" s="984"/>
      <c r="CL8" s="985"/>
      <c r="CM8" s="983">
        <v>96</v>
      </c>
      <c r="CN8" s="984"/>
      <c r="CO8" s="984"/>
      <c r="CP8" s="984"/>
      <c r="CQ8" s="985"/>
      <c r="CR8" s="983">
        <v>40</v>
      </c>
      <c r="CS8" s="984"/>
      <c r="CT8" s="984"/>
      <c r="CU8" s="984"/>
      <c r="CV8" s="985"/>
      <c r="CW8" s="983">
        <v>36</v>
      </c>
      <c r="CX8" s="984"/>
      <c r="CY8" s="984"/>
      <c r="CZ8" s="984"/>
      <c r="DA8" s="985"/>
      <c r="DB8" s="983">
        <v>0</v>
      </c>
      <c r="DC8" s="984"/>
      <c r="DD8" s="984"/>
      <c r="DE8" s="984"/>
      <c r="DF8" s="985"/>
      <c r="DG8" s="983">
        <v>0</v>
      </c>
      <c r="DH8" s="984"/>
      <c r="DI8" s="984"/>
      <c r="DJ8" s="984"/>
      <c r="DK8" s="985"/>
      <c r="DL8" s="983">
        <v>0</v>
      </c>
      <c r="DM8" s="984"/>
      <c r="DN8" s="984"/>
      <c r="DO8" s="984"/>
      <c r="DP8" s="985"/>
      <c r="DQ8" s="983">
        <v>0</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529</v>
      </c>
      <c r="BT9" s="1009"/>
      <c r="BU9" s="1009"/>
      <c r="BV9" s="1009"/>
      <c r="BW9" s="1009"/>
      <c r="BX9" s="1009"/>
      <c r="BY9" s="1009"/>
      <c r="BZ9" s="1009"/>
      <c r="CA9" s="1009"/>
      <c r="CB9" s="1009"/>
      <c r="CC9" s="1009"/>
      <c r="CD9" s="1009"/>
      <c r="CE9" s="1009"/>
      <c r="CF9" s="1009"/>
      <c r="CG9" s="1010"/>
      <c r="CH9" s="983" t="s">
        <v>551</v>
      </c>
      <c r="CI9" s="984"/>
      <c r="CJ9" s="984"/>
      <c r="CK9" s="984"/>
      <c r="CL9" s="985"/>
      <c r="CM9" s="983">
        <v>0</v>
      </c>
      <c r="CN9" s="984"/>
      <c r="CO9" s="984"/>
      <c r="CP9" s="984"/>
      <c r="CQ9" s="985"/>
      <c r="CR9" s="983">
        <v>8</v>
      </c>
      <c r="CS9" s="984"/>
      <c r="CT9" s="984"/>
      <c r="CU9" s="984"/>
      <c r="CV9" s="985"/>
      <c r="CW9" s="983">
        <v>0</v>
      </c>
      <c r="CX9" s="984"/>
      <c r="CY9" s="984"/>
      <c r="CZ9" s="984"/>
      <c r="DA9" s="985"/>
      <c r="DB9" s="983">
        <v>0</v>
      </c>
      <c r="DC9" s="984"/>
      <c r="DD9" s="984"/>
      <c r="DE9" s="984"/>
      <c r="DF9" s="985"/>
      <c r="DG9" s="983">
        <v>0</v>
      </c>
      <c r="DH9" s="984"/>
      <c r="DI9" s="984"/>
      <c r="DJ9" s="984"/>
      <c r="DK9" s="985"/>
      <c r="DL9" s="983">
        <v>0</v>
      </c>
      <c r="DM9" s="984"/>
      <c r="DN9" s="984"/>
      <c r="DO9" s="984"/>
      <c r="DP9" s="985"/>
      <c r="DQ9" s="983">
        <v>0</v>
      </c>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530</v>
      </c>
      <c r="BT10" s="1009"/>
      <c r="BU10" s="1009"/>
      <c r="BV10" s="1009"/>
      <c r="BW10" s="1009"/>
      <c r="BX10" s="1009"/>
      <c r="BY10" s="1009"/>
      <c r="BZ10" s="1009"/>
      <c r="CA10" s="1009"/>
      <c r="CB10" s="1009"/>
      <c r="CC10" s="1009"/>
      <c r="CD10" s="1009"/>
      <c r="CE10" s="1009"/>
      <c r="CF10" s="1009"/>
      <c r="CG10" s="1010"/>
      <c r="CH10" s="983">
        <v>14</v>
      </c>
      <c r="CI10" s="984"/>
      <c r="CJ10" s="984"/>
      <c r="CK10" s="984"/>
      <c r="CL10" s="985"/>
      <c r="CM10" s="983">
        <v>82</v>
      </c>
      <c r="CN10" s="984"/>
      <c r="CO10" s="984"/>
      <c r="CP10" s="984"/>
      <c r="CQ10" s="985"/>
      <c r="CR10" s="983">
        <v>16</v>
      </c>
      <c r="CS10" s="984"/>
      <c r="CT10" s="984"/>
      <c r="CU10" s="984"/>
      <c r="CV10" s="985"/>
      <c r="CW10" s="983">
        <v>80</v>
      </c>
      <c r="CX10" s="984"/>
      <c r="CY10" s="984"/>
      <c r="CZ10" s="984"/>
      <c r="DA10" s="985"/>
      <c r="DB10" s="983">
        <v>0</v>
      </c>
      <c r="DC10" s="984"/>
      <c r="DD10" s="984"/>
      <c r="DE10" s="984"/>
      <c r="DF10" s="985"/>
      <c r="DG10" s="983">
        <v>0</v>
      </c>
      <c r="DH10" s="984"/>
      <c r="DI10" s="984"/>
      <c r="DJ10" s="984"/>
      <c r="DK10" s="985"/>
      <c r="DL10" s="983">
        <v>0</v>
      </c>
      <c r="DM10" s="984"/>
      <c r="DN10" s="984"/>
      <c r="DO10" s="984"/>
      <c r="DP10" s="985"/>
      <c r="DQ10" s="983">
        <v>0</v>
      </c>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4952</v>
      </c>
      <c r="R23" s="1063"/>
      <c r="S23" s="1063"/>
      <c r="T23" s="1063"/>
      <c r="U23" s="1063"/>
      <c r="V23" s="1063">
        <v>4735</v>
      </c>
      <c r="W23" s="1063"/>
      <c r="X23" s="1063"/>
      <c r="Y23" s="1063"/>
      <c r="Z23" s="1063"/>
      <c r="AA23" s="1063">
        <v>217</v>
      </c>
      <c r="AB23" s="1063"/>
      <c r="AC23" s="1063"/>
      <c r="AD23" s="1063"/>
      <c r="AE23" s="1064"/>
      <c r="AF23" s="1065">
        <v>197</v>
      </c>
      <c r="AG23" s="1063"/>
      <c r="AH23" s="1063"/>
      <c r="AI23" s="1063"/>
      <c r="AJ23" s="1066"/>
      <c r="AK23" s="1067"/>
      <c r="AL23" s="1068"/>
      <c r="AM23" s="1068"/>
      <c r="AN23" s="1068"/>
      <c r="AO23" s="1068"/>
      <c r="AP23" s="1063">
        <v>5134</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1239</v>
      </c>
      <c r="R28" s="1048"/>
      <c r="S28" s="1048"/>
      <c r="T28" s="1048"/>
      <c r="U28" s="1048"/>
      <c r="V28" s="1048">
        <v>1185</v>
      </c>
      <c r="W28" s="1048"/>
      <c r="X28" s="1048"/>
      <c r="Y28" s="1048"/>
      <c r="Z28" s="1048"/>
      <c r="AA28" s="1048">
        <v>54</v>
      </c>
      <c r="AB28" s="1048"/>
      <c r="AC28" s="1048"/>
      <c r="AD28" s="1048"/>
      <c r="AE28" s="1049"/>
      <c r="AF28" s="1050">
        <v>54</v>
      </c>
      <c r="AG28" s="1048"/>
      <c r="AH28" s="1048"/>
      <c r="AI28" s="1048"/>
      <c r="AJ28" s="1051"/>
      <c r="AK28" s="1052">
        <v>98</v>
      </c>
      <c r="AL28" s="1040"/>
      <c r="AM28" s="1040"/>
      <c r="AN28" s="1040"/>
      <c r="AO28" s="1040"/>
      <c r="AP28" s="1040">
        <v>0</v>
      </c>
      <c r="AQ28" s="1040"/>
      <c r="AR28" s="1040"/>
      <c r="AS28" s="1040"/>
      <c r="AT28" s="1040"/>
      <c r="AU28" s="1040" t="s">
        <v>547</v>
      </c>
      <c r="AV28" s="1040"/>
      <c r="AW28" s="1040"/>
      <c r="AX28" s="1040"/>
      <c r="AY28" s="1040"/>
      <c r="AZ28" s="1041" t="s">
        <v>548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68</v>
      </c>
      <c r="R29" s="1038"/>
      <c r="S29" s="1038"/>
      <c r="T29" s="1038"/>
      <c r="U29" s="1038"/>
      <c r="V29" s="1038">
        <v>68</v>
      </c>
      <c r="W29" s="1038"/>
      <c r="X29" s="1038"/>
      <c r="Y29" s="1038"/>
      <c r="Z29" s="1038"/>
      <c r="AA29" s="1038">
        <v>0</v>
      </c>
      <c r="AB29" s="1038"/>
      <c r="AC29" s="1038"/>
      <c r="AD29" s="1038"/>
      <c r="AE29" s="1039"/>
      <c r="AF29" s="1031">
        <v>0</v>
      </c>
      <c r="AG29" s="1032"/>
      <c r="AH29" s="1032"/>
      <c r="AI29" s="1032"/>
      <c r="AJ29" s="1033"/>
      <c r="AK29" s="974">
        <v>19</v>
      </c>
      <c r="AL29" s="965"/>
      <c r="AM29" s="965"/>
      <c r="AN29" s="965"/>
      <c r="AO29" s="965"/>
      <c r="AP29" s="965">
        <v>0</v>
      </c>
      <c r="AQ29" s="965"/>
      <c r="AR29" s="965"/>
      <c r="AS29" s="965"/>
      <c r="AT29" s="965"/>
      <c r="AU29" s="965" t="s">
        <v>547</v>
      </c>
      <c r="AV29" s="965"/>
      <c r="AW29" s="965"/>
      <c r="AX29" s="965"/>
      <c r="AY29" s="965"/>
      <c r="AZ29" s="1036" t="s">
        <v>548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272</v>
      </c>
      <c r="R30" s="1038"/>
      <c r="S30" s="1038"/>
      <c r="T30" s="1038"/>
      <c r="U30" s="1038"/>
      <c r="V30" s="1038">
        <v>250</v>
      </c>
      <c r="W30" s="1038"/>
      <c r="X30" s="1038"/>
      <c r="Y30" s="1038"/>
      <c r="Z30" s="1038"/>
      <c r="AA30" s="1038">
        <v>22</v>
      </c>
      <c r="AB30" s="1038"/>
      <c r="AC30" s="1038"/>
      <c r="AD30" s="1038"/>
      <c r="AE30" s="1039"/>
      <c r="AF30" s="1031">
        <v>264</v>
      </c>
      <c r="AG30" s="1032"/>
      <c r="AH30" s="1032"/>
      <c r="AI30" s="1032"/>
      <c r="AJ30" s="1033"/>
      <c r="AK30" s="974">
        <v>3</v>
      </c>
      <c r="AL30" s="965"/>
      <c r="AM30" s="965"/>
      <c r="AN30" s="965"/>
      <c r="AO30" s="965"/>
      <c r="AP30" s="965">
        <v>619</v>
      </c>
      <c r="AQ30" s="965"/>
      <c r="AR30" s="965"/>
      <c r="AS30" s="965"/>
      <c r="AT30" s="965"/>
      <c r="AU30" s="965">
        <v>49</v>
      </c>
      <c r="AV30" s="965"/>
      <c r="AW30" s="965"/>
      <c r="AX30" s="965"/>
      <c r="AY30" s="965"/>
      <c r="AZ30" s="1036" t="s">
        <v>548</v>
      </c>
      <c r="BA30" s="1036"/>
      <c r="BB30" s="1036"/>
      <c r="BC30" s="1036"/>
      <c r="BD30" s="1036"/>
      <c r="BE30" s="1020" t="s">
        <v>381</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702</v>
      </c>
      <c r="R31" s="1038"/>
      <c r="S31" s="1038"/>
      <c r="T31" s="1038"/>
      <c r="U31" s="1038"/>
      <c r="V31" s="1038">
        <v>685</v>
      </c>
      <c r="W31" s="1038"/>
      <c r="X31" s="1038"/>
      <c r="Y31" s="1038"/>
      <c r="Z31" s="1038"/>
      <c r="AA31" s="1038">
        <v>17</v>
      </c>
      <c r="AB31" s="1038"/>
      <c r="AC31" s="1038"/>
      <c r="AD31" s="1038"/>
      <c r="AE31" s="1039"/>
      <c r="AF31" s="1031">
        <v>11</v>
      </c>
      <c r="AG31" s="1032"/>
      <c r="AH31" s="1032"/>
      <c r="AI31" s="1032"/>
      <c r="AJ31" s="1033"/>
      <c r="AK31" s="974">
        <v>283</v>
      </c>
      <c r="AL31" s="965"/>
      <c r="AM31" s="965"/>
      <c r="AN31" s="965"/>
      <c r="AO31" s="965"/>
      <c r="AP31" s="965">
        <v>5526</v>
      </c>
      <c r="AQ31" s="965"/>
      <c r="AR31" s="965"/>
      <c r="AS31" s="965"/>
      <c r="AT31" s="965"/>
      <c r="AU31" s="965">
        <v>3117</v>
      </c>
      <c r="AV31" s="965"/>
      <c r="AW31" s="965"/>
      <c r="AX31" s="965"/>
      <c r="AY31" s="965"/>
      <c r="AZ31" s="1036" t="s">
        <v>548</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33</v>
      </c>
      <c r="R32" s="1038"/>
      <c r="S32" s="1038"/>
      <c r="T32" s="1038"/>
      <c r="U32" s="1038"/>
      <c r="V32" s="1038">
        <v>33</v>
      </c>
      <c r="W32" s="1038"/>
      <c r="X32" s="1038"/>
      <c r="Y32" s="1038"/>
      <c r="Z32" s="1038"/>
      <c r="AA32" s="1038">
        <v>0</v>
      </c>
      <c r="AB32" s="1038"/>
      <c r="AC32" s="1038"/>
      <c r="AD32" s="1038"/>
      <c r="AE32" s="1039"/>
      <c r="AF32" s="1031">
        <v>0</v>
      </c>
      <c r="AG32" s="1032"/>
      <c r="AH32" s="1032"/>
      <c r="AI32" s="1032"/>
      <c r="AJ32" s="1033"/>
      <c r="AK32" s="974">
        <v>21</v>
      </c>
      <c r="AL32" s="965"/>
      <c r="AM32" s="965"/>
      <c r="AN32" s="965"/>
      <c r="AO32" s="965"/>
      <c r="AP32" s="965">
        <v>173</v>
      </c>
      <c r="AQ32" s="965"/>
      <c r="AR32" s="965"/>
      <c r="AS32" s="965"/>
      <c r="AT32" s="965"/>
      <c r="AU32" s="965">
        <v>156</v>
      </c>
      <c r="AV32" s="965"/>
      <c r="AW32" s="965"/>
      <c r="AX32" s="965"/>
      <c r="AY32" s="965"/>
      <c r="AZ32" s="1036" t="s">
        <v>548</v>
      </c>
      <c r="BA32" s="1036"/>
      <c r="BB32" s="1036"/>
      <c r="BC32" s="1036"/>
      <c r="BD32" s="1036"/>
      <c r="BE32" s="1020" t="s">
        <v>383</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329</v>
      </c>
      <c r="AG63" s="953"/>
      <c r="AH63" s="953"/>
      <c r="AI63" s="953"/>
      <c r="AJ63" s="1018"/>
      <c r="AK63" s="1019"/>
      <c r="AL63" s="957"/>
      <c r="AM63" s="957"/>
      <c r="AN63" s="957"/>
      <c r="AO63" s="957"/>
      <c r="AP63" s="953">
        <v>6318</v>
      </c>
      <c r="AQ63" s="953"/>
      <c r="AR63" s="953"/>
      <c r="AS63" s="953"/>
      <c r="AT63" s="953"/>
      <c r="AU63" s="953">
        <v>3322</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531</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1773</v>
      </c>
      <c r="R69" s="965"/>
      <c r="S69" s="965"/>
      <c r="T69" s="965"/>
      <c r="U69" s="965"/>
      <c r="V69" s="965">
        <v>1670</v>
      </c>
      <c r="W69" s="965"/>
      <c r="X69" s="965"/>
      <c r="Y69" s="965"/>
      <c r="Z69" s="965"/>
      <c r="AA69" s="965">
        <v>103</v>
      </c>
      <c r="AB69" s="965"/>
      <c r="AC69" s="965"/>
      <c r="AD69" s="965"/>
      <c r="AE69" s="965"/>
      <c r="AF69" s="965" t="s">
        <v>549</v>
      </c>
      <c r="AG69" s="965"/>
      <c r="AH69" s="965"/>
      <c r="AI69" s="965"/>
      <c r="AJ69" s="965"/>
      <c r="AK69" s="965">
        <v>0</v>
      </c>
      <c r="AL69" s="965"/>
      <c r="AM69" s="965"/>
      <c r="AN69" s="965"/>
      <c r="AO69" s="965"/>
      <c r="AP69" s="965" t="s">
        <v>550</v>
      </c>
      <c r="AQ69" s="965"/>
      <c r="AR69" s="965"/>
      <c r="AS69" s="965"/>
      <c r="AT69" s="965"/>
      <c r="AU69" s="965" t="s">
        <v>550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34</v>
      </c>
      <c r="R70" s="965"/>
      <c r="S70" s="965"/>
      <c r="T70" s="965"/>
      <c r="U70" s="965"/>
      <c r="V70" s="965">
        <v>32</v>
      </c>
      <c r="W70" s="965"/>
      <c r="X70" s="965"/>
      <c r="Y70" s="965"/>
      <c r="Z70" s="965"/>
      <c r="AA70" s="965">
        <v>2</v>
      </c>
      <c r="AB70" s="965"/>
      <c r="AC70" s="965"/>
      <c r="AD70" s="965"/>
      <c r="AE70" s="965"/>
      <c r="AF70" s="965" t="s">
        <v>549</v>
      </c>
      <c r="AG70" s="965"/>
      <c r="AH70" s="965"/>
      <c r="AI70" s="965"/>
      <c r="AJ70" s="965"/>
      <c r="AK70" s="965">
        <v>30</v>
      </c>
      <c r="AL70" s="965"/>
      <c r="AM70" s="965"/>
      <c r="AN70" s="965"/>
      <c r="AO70" s="965"/>
      <c r="AP70" s="965" t="s">
        <v>550</v>
      </c>
      <c r="AQ70" s="965"/>
      <c r="AR70" s="965"/>
      <c r="AS70" s="965"/>
      <c r="AT70" s="965"/>
      <c r="AU70" s="965" t="s">
        <v>550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275</v>
      </c>
      <c r="R71" s="965"/>
      <c r="S71" s="965"/>
      <c r="T71" s="965"/>
      <c r="U71" s="965"/>
      <c r="V71" s="965">
        <v>251</v>
      </c>
      <c r="W71" s="965"/>
      <c r="X71" s="965"/>
      <c r="Y71" s="965"/>
      <c r="Z71" s="965"/>
      <c r="AA71" s="965">
        <v>24</v>
      </c>
      <c r="AB71" s="965"/>
      <c r="AC71" s="965"/>
      <c r="AD71" s="965"/>
      <c r="AE71" s="965"/>
      <c r="AF71" s="965" t="s">
        <v>549</v>
      </c>
      <c r="AG71" s="965"/>
      <c r="AH71" s="965"/>
      <c r="AI71" s="965"/>
      <c r="AJ71" s="965"/>
      <c r="AK71" s="965">
        <v>18</v>
      </c>
      <c r="AL71" s="965"/>
      <c r="AM71" s="965"/>
      <c r="AN71" s="965"/>
      <c r="AO71" s="965"/>
      <c r="AP71" s="965" t="s">
        <v>550</v>
      </c>
      <c r="AQ71" s="965"/>
      <c r="AR71" s="965"/>
      <c r="AS71" s="965"/>
      <c r="AT71" s="965"/>
      <c r="AU71" s="965" t="s">
        <v>550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6045</v>
      </c>
      <c r="R72" s="965"/>
      <c r="S72" s="965"/>
      <c r="T72" s="965"/>
      <c r="U72" s="965"/>
      <c r="V72" s="965">
        <v>6014</v>
      </c>
      <c r="W72" s="965"/>
      <c r="X72" s="965"/>
      <c r="Y72" s="965"/>
      <c r="Z72" s="965"/>
      <c r="AA72" s="965">
        <v>31</v>
      </c>
      <c r="AB72" s="965"/>
      <c r="AC72" s="965"/>
      <c r="AD72" s="965"/>
      <c r="AE72" s="965"/>
      <c r="AF72" s="965" t="s">
        <v>549</v>
      </c>
      <c r="AG72" s="965"/>
      <c r="AH72" s="965"/>
      <c r="AI72" s="965"/>
      <c r="AJ72" s="965"/>
      <c r="AK72" s="965">
        <v>0</v>
      </c>
      <c r="AL72" s="965"/>
      <c r="AM72" s="965"/>
      <c r="AN72" s="965"/>
      <c r="AO72" s="965"/>
      <c r="AP72" s="965" t="s">
        <v>550</v>
      </c>
      <c r="AQ72" s="965"/>
      <c r="AR72" s="965"/>
      <c r="AS72" s="965"/>
      <c r="AT72" s="965"/>
      <c r="AU72" s="965" t="s">
        <v>550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18</v>
      </c>
      <c r="R73" s="965"/>
      <c r="S73" s="965"/>
      <c r="T73" s="965"/>
      <c r="U73" s="965"/>
      <c r="V73" s="965">
        <v>17</v>
      </c>
      <c r="W73" s="965"/>
      <c r="X73" s="965"/>
      <c r="Y73" s="965"/>
      <c r="Z73" s="965"/>
      <c r="AA73" s="965">
        <v>1</v>
      </c>
      <c r="AB73" s="965"/>
      <c r="AC73" s="965"/>
      <c r="AD73" s="965"/>
      <c r="AE73" s="965"/>
      <c r="AF73" s="965" t="s">
        <v>549</v>
      </c>
      <c r="AG73" s="965"/>
      <c r="AH73" s="965"/>
      <c r="AI73" s="965"/>
      <c r="AJ73" s="965"/>
      <c r="AK73" s="965">
        <v>0</v>
      </c>
      <c r="AL73" s="965"/>
      <c r="AM73" s="965"/>
      <c r="AN73" s="965"/>
      <c r="AO73" s="965"/>
      <c r="AP73" s="965" t="s">
        <v>550</v>
      </c>
      <c r="AQ73" s="965"/>
      <c r="AR73" s="965"/>
      <c r="AS73" s="965"/>
      <c r="AT73" s="965"/>
      <c r="AU73" s="965" t="s">
        <v>550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195</v>
      </c>
      <c r="R74" s="965"/>
      <c r="S74" s="965"/>
      <c r="T74" s="965"/>
      <c r="U74" s="965"/>
      <c r="V74" s="965">
        <v>192</v>
      </c>
      <c r="W74" s="965"/>
      <c r="X74" s="965"/>
      <c r="Y74" s="965"/>
      <c r="Z74" s="965"/>
      <c r="AA74" s="965">
        <v>3</v>
      </c>
      <c r="AB74" s="965"/>
      <c r="AC74" s="965"/>
      <c r="AD74" s="965"/>
      <c r="AE74" s="965"/>
      <c r="AF74" s="965">
        <v>3</v>
      </c>
      <c r="AG74" s="965"/>
      <c r="AH74" s="965"/>
      <c r="AI74" s="965"/>
      <c r="AJ74" s="965"/>
      <c r="AK74" s="965" t="s">
        <v>538</v>
      </c>
      <c r="AL74" s="965"/>
      <c r="AM74" s="965"/>
      <c r="AN74" s="965"/>
      <c r="AO74" s="965"/>
      <c r="AP74" s="965" t="s">
        <v>550</v>
      </c>
      <c r="AQ74" s="965"/>
      <c r="AR74" s="965"/>
      <c r="AS74" s="965"/>
      <c r="AT74" s="965"/>
      <c r="AU74" s="965" t="s">
        <v>550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532</v>
      </c>
      <c r="C76" s="969"/>
      <c r="D76" s="969"/>
      <c r="E76" s="969"/>
      <c r="F76" s="969"/>
      <c r="G76" s="969"/>
      <c r="H76" s="969"/>
      <c r="I76" s="969"/>
      <c r="J76" s="969"/>
      <c r="K76" s="969"/>
      <c r="L76" s="969"/>
      <c r="M76" s="969"/>
      <c r="N76" s="969"/>
      <c r="O76" s="969"/>
      <c r="P76" s="970"/>
      <c r="Q76" s="972">
        <v>388</v>
      </c>
      <c r="R76" s="973"/>
      <c r="S76" s="973"/>
      <c r="T76" s="973"/>
      <c r="U76" s="974"/>
      <c r="V76" s="975">
        <v>283</v>
      </c>
      <c r="W76" s="973"/>
      <c r="X76" s="973"/>
      <c r="Y76" s="973"/>
      <c r="Z76" s="974"/>
      <c r="AA76" s="975">
        <v>104</v>
      </c>
      <c r="AB76" s="973"/>
      <c r="AC76" s="973"/>
      <c r="AD76" s="973"/>
      <c r="AE76" s="974"/>
      <c r="AF76" s="975">
        <v>104</v>
      </c>
      <c r="AG76" s="973"/>
      <c r="AH76" s="973"/>
      <c r="AI76" s="973"/>
      <c r="AJ76" s="974"/>
      <c r="AK76" s="975">
        <v>153</v>
      </c>
      <c r="AL76" s="973"/>
      <c r="AM76" s="973"/>
      <c r="AN76" s="973"/>
      <c r="AO76" s="974"/>
      <c r="AP76" s="975" t="s">
        <v>474</v>
      </c>
      <c r="AQ76" s="973"/>
      <c r="AR76" s="973"/>
      <c r="AS76" s="973"/>
      <c r="AT76" s="974"/>
      <c r="AU76" s="975" t="s">
        <v>474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540</v>
      </c>
      <c r="C77" s="969"/>
      <c r="D77" s="969"/>
      <c r="E77" s="969"/>
      <c r="F77" s="969"/>
      <c r="G77" s="969"/>
      <c r="H77" s="969"/>
      <c r="I77" s="969"/>
      <c r="J77" s="969"/>
      <c r="K77" s="969"/>
      <c r="L77" s="969"/>
      <c r="M77" s="969"/>
      <c r="N77" s="969"/>
      <c r="O77" s="969"/>
      <c r="P77" s="970"/>
      <c r="Q77" s="972">
        <v>256025</v>
      </c>
      <c r="R77" s="973"/>
      <c r="S77" s="973"/>
      <c r="T77" s="973"/>
      <c r="U77" s="974"/>
      <c r="V77" s="975">
        <v>245776</v>
      </c>
      <c r="W77" s="973"/>
      <c r="X77" s="973"/>
      <c r="Y77" s="973"/>
      <c r="Z77" s="974"/>
      <c r="AA77" s="975">
        <v>10249</v>
      </c>
      <c r="AB77" s="973"/>
      <c r="AC77" s="973"/>
      <c r="AD77" s="973"/>
      <c r="AE77" s="974"/>
      <c r="AF77" s="975">
        <v>10249</v>
      </c>
      <c r="AG77" s="973"/>
      <c r="AH77" s="973"/>
      <c r="AI77" s="973"/>
      <c r="AJ77" s="974"/>
      <c r="AK77" s="975">
        <v>1593</v>
      </c>
      <c r="AL77" s="973"/>
      <c r="AM77" s="973"/>
      <c r="AN77" s="973"/>
      <c r="AO77" s="974"/>
      <c r="AP77" s="975" t="s">
        <v>474</v>
      </c>
      <c r="AQ77" s="973"/>
      <c r="AR77" s="973"/>
      <c r="AS77" s="973"/>
      <c r="AT77" s="974"/>
      <c r="AU77" s="975" t="s">
        <v>474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541</v>
      </c>
      <c r="C78" s="969"/>
      <c r="D78" s="969"/>
      <c r="E78" s="969"/>
      <c r="F78" s="969"/>
      <c r="G78" s="969"/>
      <c r="H78" s="969"/>
      <c r="I78" s="969"/>
      <c r="J78" s="969"/>
      <c r="K78" s="969"/>
      <c r="L78" s="969"/>
      <c r="M78" s="969"/>
      <c r="N78" s="969"/>
      <c r="O78" s="969"/>
      <c r="P78" s="970"/>
      <c r="Q78" s="972"/>
      <c r="R78" s="973"/>
      <c r="S78" s="973"/>
      <c r="T78" s="973"/>
      <c r="U78" s="974"/>
      <c r="V78" s="975"/>
      <c r="W78" s="973"/>
      <c r="X78" s="973"/>
      <c r="Y78" s="973"/>
      <c r="Z78" s="974"/>
      <c r="AA78" s="975"/>
      <c r="AB78" s="973"/>
      <c r="AC78" s="973"/>
      <c r="AD78" s="973"/>
      <c r="AE78" s="974"/>
      <c r="AF78" s="975"/>
      <c r="AG78" s="973"/>
      <c r="AH78" s="973"/>
      <c r="AI78" s="973"/>
      <c r="AJ78" s="974"/>
      <c r="AK78" s="975"/>
      <c r="AL78" s="973"/>
      <c r="AM78" s="973"/>
      <c r="AN78" s="973"/>
      <c r="AO78" s="974"/>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532</v>
      </c>
      <c r="C79" s="969"/>
      <c r="D79" s="969"/>
      <c r="E79" s="969"/>
      <c r="F79" s="969"/>
      <c r="G79" s="969"/>
      <c r="H79" s="969"/>
      <c r="I79" s="969"/>
      <c r="J79" s="969"/>
      <c r="K79" s="969"/>
      <c r="L79" s="969"/>
      <c r="M79" s="969"/>
      <c r="N79" s="969"/>
      <c r="O79" s="969"/>
      <c r="P79" s="970"/>
      <c r="Q79" s="972">
        <v>8349</v>
      </c>
      <c r="R79" s="973"/>
      <c r="S79" s="973"/>
      <c r="T79" s="973"/>
      <c r="U79" s="974"/>
      <c r="V79" s="975">
        <v>8162</v>
      </c>
      <c r="W79" s="973"/>
      <c r="X79" s="973"/>
      <c r="Y79" s="973"/>
      <c r="Z79" s="974"/>
      <c r="AA79" s="975">
        <v>187</v>
      </c>
      <c r="AB79" s="973"/>
      <c r="AC79" s="973"/>
      <c r="AD79" s="973"/>
      <c r="AE79" s="974"/>
      <c r="AF79" s="975">
        <v>187</v>
      </c>
      <c r="AG79" s="973"/>
      <c r="AH79" s="973"/>
      <c r="AI79" s="973"/>
      <c r="AJ79" s="974"/>
      <c r="AK79" s="975">
        <v>1670</v>
      </c>
      <c r="AL79" s="973"/>
      <c r="AM79" s="973"/>
      <c r="AN79" s="973"/>
      <c r="AO79" s="974"/>
      <c r="AP79" s="965" t="s">
        <v>474</v>
      </c>
      <c r="AQ79" s="965"/>
      <c r="AR79" s="965"/>
      <c r="AS79" s="965"/>
      <c r="AT79" s="965"/>
      <c r="AU79" s="965" t="s">
        <v>474</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542</v>
      </c>
      <c r="C80" s="969"/>
      <c r="D80" s="969"/>
      <c r="E80" s="969"/>
      <c r="F80" s="969"/>
      <c r="G80" s="969"/>
      <c r="H80" s="969"/>
      <c r="I80" s="969"/>
      <c r="J80" s="969"/>
      <c r="K80" s="969"/>
      <c r="L80" s="969"/>
      <c r="M80" s="969"/>
      <c r="N80" s="969"/>
      <c r="O80" s="969"/>
      <c r="P80" s="970"/>
      <c r="Q80" s="971">
        <v>13</v>
      </c>
      <c r="R80" s="965"/>
      <c r="S80" s="965"/>
      <c r="T80" s="965"/>
      <c r="U80" s="965"/>
      <c r="V80" s="965">
        <v>12</v>
      </c>
      <c r="W80" s="965"/>
      <c r="X80" s="965"/>
      <c r="Y80" s="965"/>
      <c r="Z80" s="965"/>
      <c r="AA80" s="965">
        <v>2</v>
      </c>
      <c r="AB80" s="965"/>
      <c r="AC80" s="965"/>
      <c r="AD80" s="965"/>
      <c r="AE80" s="965"/>
      <c r="AF80" s="965">
        <v>2</v>
      </c>
      <c r="AG80" s="965"/>
      <c r="AH80" s="965"/>
      <c r="AI80" s="965"/>
      <c r="AJ80" s="965"/>
      <c r="AK80" s="965">
        <v>7</v>
      </c>
      <c r="AL80" s="965"/>
      <c r="AM80" s="965"/>
      <c r="AN80" s="965"/>
      <c r="AO80" s="965"/>
      <c r="AP80" s="965" t="s">
        <v>474</v>
      </c>
      <c r="AQ80" s="965"/>
      <c r="AR80" s="965"/>
      <c r="AS80" s="965"/>
      <c r="AT80" s="965"/>
      <c r="AU80" s="965" t="s">
        <v>474</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543</v>
      </c>
      <c r="C81" s="969"/>
      <c r="D81" s="969"/>
      <c r="E81" s="969"/>
      <c r="F81" s="969"/>
      <c r="G81" s="969"/>
      <c r="H81" s="969"/>
      <c r="I81" s="969"/>
      <c r="J81" s="969"/>
      <c r="K81" s="969"/>
      <c r="L81" s="969"/>
      <c r="M81" s="969"/>
      <c r="N81" s="969"/>
      <c r="O81" s="969"/>
      <c r="P81" s="970"/>
      <c r="Q81" s="971">
        <v>61</v>
      </c>
      <c r="R81" s="965"/>
      <c r="S81" s="965"/>
      <c r="T81" s="965"/>
      <c r="U81" s="965"/>
      <c r="V81" s="965">
        <v>54</v>
      </c>
      <c r="W81" s="965"/>
      <c r="X81" s="965"/>
      <c r="Y81" s="965"/>
      <c r="Z81" s="965"/>
      <c r="AA81" s="965">
        <v>7</v>
      </c>
      <c r="AB81" s="965"/>
      <c r="AC81" s="965"/>
      <c r="AD81" s="965"/>
      <c r="AE81" s="965"/>
      <c r="AF81" s="965">
        <v>20</v>
      </c>
      <c r="AG81" s="965"/>
      <c r="AH81" s="965"/>
      <c r="AI81" s="965"/>
      <c r="AJ81" s="965"/>
      <c r="AK81" s="965" t="s">
        <v>544</v>
      </c>
      <c r="AL81" s="965"/>
      <c r="AM81" s="965"/>
      <c r="AN81" s="965"/>
      <c r="AO81" s="965"/>
      <c r="AP81" s="965" t="s">
        <v>474</v>
      </c>
      <c r="AQ81" s="965"/>
      <c r="AR81" s="965"/>
      <c r="AS81" s="965"/>
      <c r="AT81" s="965"/>
      <c r="AU81" s="965" t="s">
        <v>474</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545</v>
      </c>
      <c r="C82" s="969"/>
      <c r="D82" s="969"/>
      <c r="E82" s="969"/>
      <c r="F82" s="969"/>
      <c r="G82" s="969"/>
      <c r="H82" s="969"/>
      <c r="I82" s="969"/>
      <c r="J82" s="969"/>
      <c r="K82" s="969"/>
      <c r="L82" s="969"/>
      <c r="M82" s="969"/>
      <c r="N82" s="969"/>
      <c r="O82" s="969"/>
      <c r="P82" s="970"/>
      <c r="Q82" s="971">
        <v>379</v>
      </c>
      <c r="R82" s="965"/>
      <c r="S82" s="965"/>
      <c r="T82" s="965"/>
      <c r="U82" s="965"/>
      <c r="V82" s="965">
        <v>376</v>
      </c>
      <c r="W82" s="965"/>
      <c r="X82" s="965"/>
      <c r="Y82" s="965"/>
      <c r="Z82" s="965"/>
      <c r="AA82" s="965">
        <v>3</v>
      </c>
      <c r="AB82" s="965"/>
      <c r="AC82" s="965"/>
      <c r="AD82" s="965"/>
      <c r="AE82" s="965"/>
      <c r="AF82" s="965">
        <v>0</v>
      </c>
      <c r="AG82" s="965"/>
      <c r="AH82" s="965"/>
      <c r="AI82" s="965"/>
      <c r="AJ82" s="965"/>
      <c r="AK82" s="965" t="s">
        <v>544</v>
      </c>
      <c r="AL82" s="965"/>
      <c r="AM82" s="965"/>
      <c r="AN82" s="965"/>
      <c r="AO82" s="965"/>
      <c r="AP82" s="965" t="s">
        <v>474</v>
      </c>
      <c r="AQ82" s="965"/>
      <c r="AR82" s="965"/>
      <c r="AS82" s="965"/>
      <c r="AT82" s="965"/>
      <c r="AU82" s="965" t="s">
        <v>474</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546</v>
      </c>
      <c r="C83" s="969"/>
      <c r="D83" s="969"/>
      <c r="E83" s="969"/>
      <c r="F83" s="969"/>
      <c r="G83" s="969"/>
      <c r="H83" s="969"/>
      <c r="I83" s="969"/>
      <c r="J83" s="969"/>
      <c r="K83" s="969"/>
      <c r="L83" s="969"/>
      <c r="M83" s="969"/>
      <c r="N83" s="969"/>
      <c r="O83" s="969"/>
      <c r="P83" s="970"/>
      <c r="Q83" s="971">
        <v>201</v>
      </c>
      <c r="R83" s="965"/>
      <c r="S83" s="965"/>
      <c r="T83" s="965"/>
      <c r="U83" s="965"/>
      <c r="V83" s="965">
        <v>175</v>
      </c>
      <c r="W83" s="965"/>
      <c r="X83" s="965"/>
      <c r="Y83" s="965"/>
      <c r="Z83" s="965"/>
      <c r="AA83" s="965">
        <v>26</v>
      </c>
      <c r="AB83" s="965"/>
      <c r="AC83" s="965"/>
      <c r="AD83" s="965"/>
      <c r="AE83" s="965"/>
      <c r="AF83" s="965">
        <v>26</v>
      </c>
      <c r="AG83" s="965"/>
      <c r="AH83" s="965"/>
      <c r="AI83" s="965"/>
      <c r="AJ83" s="965"/>
      <c r="AK83" s="965" t="s">
        <v>544</v>
      </c>
      <c r="AL83" s="965"/>
      <c r="AM83" s="965"/>
      <c r="AN83" s="965"/>
      <c r="AO83" s="965"/>
      <c r="AP83" s="965" t="s">
        <v>474</v>
      </c>
      <c r="AQ83" s="965"/>
      <c r="AR83" s="965"/>
      <c r="AS83" s="965"/>
      <c r="AT83" s="965"/>
      <c r="AU83" s="965" t="s">
        <v>474</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10591</v>
      </c>
      <c r="AG88" s="953"/>
      <c r="AH88" s="953"/>
      <c r="AI88" s="953"/>
      <c r="AJ88" s="953"/>
      <c r="AK88" s="957"/>
      <c r="AL88" s="957"/>
      <c r="AM88" s="957"/>
      <c r="AN88" s="957"/>
      <c r="AO88" s="957"/>
      <c r="AP88" s="953" t="s">
        <v>550</v>
      </c>
      <c r="AQ88" s="953"/>
      <c r="AR88" s="953"/>
      <c r="AS88" s="953"/>
      <c r="AT88" s="953"/>
      <c r="AU88" s="953" t="s">
        <v>550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67</v>
      </c>
      <c r="CS102" s="945"/>
      <c r="CT102" s="945"/>
      <c r="CU102" s="945"/>
      <c r="CV102" s="946"/>
      <c r="CW102" s="944">
        <v>116</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709777</v>
      </c>
      <c r="AB110" s="871"/>
      <c r="AC110" s="871"/>
      <c r="AD110" s="871"/>
      <c r="AE110" s="872"/>
      <c r="AF110" s="873">
        <v>667967</v>
      </c>
      <c r="AG110" s="871"/>
      <c r="AH110" s="871"/>
      <c r="AI110" s="871"/>
      <c r="AJ110" s="872"/>
      <c r="AK110" s="873">
        <v>620189</v>
      </c>
      <c r="AL110" s="871"/>
      <c r="AM110" s="871"/>
      <c r="AN110" s="871"/>
      <c r="AO110" s="872"/>
      <c r="AP110" s="874">
        <v>22.3</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5633354</v>
      </c>
      <c r="BR110" s="798"/>
      <c r="BS110" s="798"/>
      <c r="BT110" s="798"/>
      <c r="BU110" s="798"/>
      <c r="BV110" s="798">
        <v>5358375</v>
      </c>
      <c r="BW110" s="798"/>
      <c r="BX110" s="798"/>
      <c r="BY110" s="798"/>
      <c r="BZ110" s="798"/>
      <c r="CA110" s="798">
        <v>5134048</v>
      </c>
      <c r="CB110" s="798"/>
      <c r="CC110" s="798"/>
      <c r="CD110" s="798"/>
      <c r="CE110" s="798"/>
      <c r="CF110" s="859">
        <v>184.9</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41801</v>
      </c>
      <c r="BR111" s="769"/>
      <c r="BS111" s="769"/>
      <c r="BT111" s="769"/>
      <c r="BU111" s="769"/>
      <c r="BV111" s="769">
        <v>25961</v>
      </c>
      <c r="BW111" s="769"/>
      <c r="BX111" s="769"/>
      <c r="BY111" s="769"/>
      <c r="BZ111" s="769"/>
      <c r="CA111" s="769">
        <v>95679</v>
      </c>
      <c r="CB111" s="769"/>
      <c r="CC111" s="769"/>
      <c r="CD111" s="769"/>
      <c r="CE111" s="769"/>
      <c r="CF111" s="846">
        <v>3.4</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3729338</v>
      </c>
      <c r="BR112" s="769"/>
      <c r="BS112" s="769"/>
      <c r="BT112" s="769"/>
      <c r="BU112" s="769"/>
      <c r="BV112" s="769">
        <v>3299978</v>
      </c>
      <c r="BW112" s="769"/>
      <c r="BX112" s="769"/>
      <c r="BY112" s="769"/>
      <c r="BZ112" s="769"/>
      <c r="CA112" s="769">
        <v>3322273</v>
      </c>
      <c r="CB112" s="769"/>
      <c r="CC112" s="769"/>
      <c r="CD112" s="769"/>
      <c r="CE112" s="769"/>
      <c r="CF112" s="846">
        <v>119.6</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285377</v>
      </c>
      <c r="AB113" s="907"/>
      <c r="AC113" s="907"/>
      <c r="AD113" s="907"/>
      <c r="AE113" s="908"/>
      <c r="AF113" s="909">
        <v>292703</v>
      </c>
      <c r="AG113" s="907"/>
      <c r="AH113" s="907"/>
      <c r="AI113" s="907"/>
      <c r="AJ113" s="908"/>
      <c r="AK113" s="909">
        <v>311639</v>
      </c>
      <c r="AL113" s="907"/>
      <c r="AM113" s="907"/>
      <c r="AN113" s="907"/>
      <c r="AO113" s="908"/>
      <c r="AP113" s="910">
        <v>11.2</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992</v>
      </c>
      <c r="BR113" s="769"/>
      <c r="BS113" s="769"/>
      <c r="BT113" s="769"/>
      <c r="BU113" s="769"/>
      <c r="BV113" s="769">
        <v>161940</v>
      </c>
      <c r="BW113" s="769"/>
      <c r="BX113" s="769"/>
      <c r="BY113" s="769"/>
      <c r="BZ113" s="769"/>
      <c r="CA113" s="769">
        <v>154294</v>
      </c>
      <c r="CB113" s="769"/>
      <c r="CC113" s="769"/>
      <c r="CD113" s="769"/>
      <c r="CE113" s="769"/>
      <c r="CF113" s="846">
        <v>5.6</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20178</v>
      </c>
      <c r="AB114" s="782"/>
      <c r="AC114" s="782"/>
      <c r="AD114" s="782"/>
      <c r="AE114" s="783"/>
      <c r="AF114" s="784">
        <v>2499</v>
      </c>
      <c r="AG114" s="782"/>
      <c r="AH114" s="782"/>
      <c r="AI114" s="782"/>
      <c r="AJ114" s="783"/>
      <c r="AK114" s="784">
        <v>7758</v>
      </c>
      <c r="AL114" s="782"/>
      <c r="AM114" s="782"/>
      <c r="AN114" s="782"/>
      <c r="AO114" s="783"/>
      <c r="AP114" s="752">
        <v>0.3</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424964</v>
      </c>
      <c r="BR114" s="769"/>
      <c r="BS114" s="769"/>
      <c r="BT114" s="769"/>
      <c r="BU114" s="769"/>
      <c r="BV114" s="769">
        <v>468691</v>
      </c>
      <c r="BW114" s="769"/>
      <c r="BX114" s="769"/>
      <c r="BY114" s="769"/>
      <c r="BZ114" s="769"/>
      <c r="CA114" s="769">
        <v>470677</v>
      </c>
      <c r="CB114" s="769"/>
      <c r="CC114" s="769"/>
      <c r="CD114" s="769"/>
      <c r="CE114" s="769"/>
      <c r="CF114" s="846">
        <v>16.899999999999999</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14719</v>
      </c>
      <c r="AB115" s="907"/>
      <c r="AC115" s="907"/>
      <c r="AD115" s="907"/>
      <c r="AE115" s="908"/>
      <c r="AF115" s="909">
        <v>23727</v>
      </c>
      <c r="AG115" s="907"/>
      <c r="AH115" s="907"/>
      <c r="AI115" s="907"/>
      <c r="AJ115" s="908"/>
      <c r="AK115" s="909">
        <v>30926</v>
      </c>
      <c r="AL115" s="907"/>
      <c r="AM115" s="907"/>
      <c r="AN115" s="907"/>
      <c r="AO115" s="908"/>
      <c r="AP115" s="910">
        <v>1.1000000000000001</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8150</v>
      </c>
      <c r="DH115" s="782"/>
      <c r="DI115" s="782"/>
      <c r="DJ115" s="782"/>
      <c r="DK115" s="783"/>
      <c r="DL115" s="784">
        <v>4075</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8</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1030051</v>
      </c>
      <c r="AB117" s="893"/>
      <c r="AC117" s="893"/>
      <c r="AD117" s="893"/>
      <c r="AE117" s="894"/>
      <c r="AF117" s="896">
        <v>986896</v>
      </c>
      <c r="AG117" s="893"/>
      <c r="AH117" s="893"/>
      <c r="AI117" s="893"/>
      <c r="AJ117" s="894"/>
      <c r="AK117" s="896">
        <v>970520</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9830449</v>
      </c>
      <c r="BR118" s="856"/>
      <c r="BS118" s="856"/>
      <c r="BT118" s="856"/>
      <c r="BU118" s="856"/>
      <c r="BV118" s="856">
        <v>9314945</v>
      </c>
      <c r="BW118" s="856"/>
      <c r="BX118" s="856"/>
      <c r="BY118" s="856"/>
      <c r="BZ118" s="856"/>
      <c r="CA118" s="856">
        <v>9176971</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1447183</v>
      </c>
      <c r="BR119" s="798"/>
      <c r="BS119" s="798"/>
      <c r="BT119" s="798"/>
      <c r="BU119" s="798"/>
      <c r="BV119" s="798">
        <v>1624485</v>
      </c>
      <c r="BW119" s="798"/>
      <c r="BX119" s="798"/>
      <c r="BY119" s="798"/>
      <c r="BZ119" s="798"/>
      <c r="CA119" s="798">
        <v>1695565</v>
      </c>
      <c r="CB119" s="798"/>
      <c r="CC119" s="798"/>
      <c r="CD119" s="798"/>
      <c r="CE119" s="798"/>
      <c r="CF119" s="859">
        <v>61.1</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33651</v>
      </c>
      <c r="DH119" s="715"/>
      <c r="DI119" s="715"/>
      <c r="DJ119" s="715"/>
      <c r="DK119" s="716"/>
      <c r="DL119" s="717">
        <v>21886</v>
      </c>
      <c r="DM119" s="715"/>
      <c r="DN119" s="715"/>
      <c r="DO119" s="715"/>
      <c r="DP119" s="716"/>
      <c r="DQ119" s="717">
        <v>95679</v>
      </c>
      <c r="DR119" s="715"/>
      <c r="DS119" s="715"/>
      <c r="DT119" s="715"/>
      <c r="DU119" s="716"/>
      <c r="DV119" s="805">
        <v>3.4</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19662</v>
      </c>
      <c r="BR120" s="769"/>
      <c r="BS120" s="769"/>
      <c r="BT120" s="769"/>
      <c r="BU120" s="769"/>
      <c r="BV120" s="769">
        <v>9279</v>
      </c>
      <c r="BW120" s="769"/>
      <c r="BX120" s="769"/>
      <c r="BY120" s="769"/>
      <c r="BZ120" s="769"/>
      <c r="CA120" s="769">
        <v>2086</v>
      </c>
      <c r="CB120" s="769"/>
      <c r="CC120" s="769"/>
      <c r="CD120" s="769"/>
      <c r="CE120" s="769"/>
      <c r="CF120" s="846">
        <v>0.1</v>
      </c>
      <c r="CG120" s="847"/>
      <c r="CH120" s="847"/>
      <c r="CI120" s="847"/>
      <c r="CJ120" s="847"/>
      <c r="CK120" s="848" t="s">
        <v>434</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3488384</v>
      </c>
      <c r="DH120" s="798"/>
      <c r="DI120" s="798"/>
      <c r="DJ120" s="798"/>
      <c r="DK120" s="798"/>
      <c r="DL120" s="798">
        <v>3077376</v>
      </c>
      <c r="DM120" s="798"/>
      <c r="DN120" s="798"/>
      <c r="DO120" s="798"/>
      <c r="DP120" s="798"/>
      <c r="DQ120" s="798">
        <v>3116763</v>
      </c>
      <c r="DR120" s="798"/>
      <c r="DS120" s="798"/>
      <c r="DT120" s="798"/>
      <c r="DU120" s="798"/>
      <c r="DV120" s="799">
        <v>112.2</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7321935</v>
      </c>
      <c r="BR121" s="856"/>
      <c r="BS121" s="856"/>
      <c r="BT121" s="856"/>
      <c r="BU121" s="856"/>
      <c r="BV121" s="856">
        <v>7073427</v>
      </c>
      <c r="BW121" s="856"/>
      <c r="BX121" s="856"/>
      <c r="BY121" s="856"/>
      <c r="BZ121" s="856"/>
      <c r="CA121" s="856">
        <v>6999425</v>
      </c>
      <c r="CB121" s="856"/>
      <c r="CC121" s="856"/>
      <c r="CD121" s="856"/>
      <c r="CE121" s="856"/>
      <c r="CF121" s="857">
        <v>252</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196587</v>
      </c>
      <c r="DH121" s="769"/>
      <c r="DI121" s="769"/>
      <c r="DJ121" s="769"/>
      <c r="DK121" s="769"/>
      <c r="DL121" s="769">
        <v>178090</v>
      </c>
      <c r="DM121" s="769"/>
      <c r="DN121" s="769"/>
      <c r="DO121" s="769"/>
      <c r="DP121" s="769"/>
      <c r="DQ121" s="769">
        <v>156019</v>
      </c>
      <c r="DR121" s="769"/>
      <c r="DS121" s="769"/>
      <c r="DT121" s="769"/>
      <c r="DU121" s="769"/>
      <c r="DV121" s="821">
        <v>5.6</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8788780</v>
      </c>
      <c r="BR122" s="838"/>
      <c r="BS122" s="838"/>
      <c r="BT122" s="838"/>
      <c r="BU122" s="838"/>
      <c r="BV122" s="838">
        <v>8707191</v>
      </c>
      <c r="BW122" s="838"/>
      <c r="BX122" s="838"/>
      <c r="BY122" s="838"/>
      <c r="BZ122" s="838"/>
      <c r="CA122" s="838">
        <v>8697076</v>
      </c>
      <c r="CB122" s="838"/>
      <c r="CC122" s="838"/>
      <c r="CD122" s="838"/>
      <c r="CE122" s="838"/>
      <c r="CF122" s="741"/>
      <c r="CG122" s="742"/>
      <c r="CH122" s="742"/>
      <c r="CI122" s="742"/>
      <c r="CJ122" s="839"/>
      <c r="CK122" s="849"/>
      <c r="CL122" s="810"/>
      <c r="CM122" s="810"/>
      <c r="CN122" s="810"/>
      <c r="CO122" s="811"/>
      <c r="CP122" s="826" t="s">
        <v>380</v>
      </c>
      <c r="CQ122" s="827"/>
      <c r="CR122" s="827"/>
      <c r="CS122" s="827"/>
      <c r="CT122" s="827"/>
      <c r="CU122" s="827"/>
      <c r="CV122" s="827"/>
      <c r="CW122" s="827"/>
      <c r="CX122" s="827"/>
      <c r="CY122" s="827"/>
      <c r="CZ122" s="827"/>
      <c r="DA122" s="827"/>
      <c r="DB122" s="827"/>
      <c r="DC122" s="827"/>
      <c r="DD122" s="827"/>
      <c r="DE122" s="827"/>
      <c r="DF122" s="828"/>
      <c r="DG122" s="768">
        <v>44367</v>
      </c>
      <c r="DH122" s="769"/>
      <c r="DI122" s="769"/>
      <c r="DJ122" s="769"/>
      <c r="DK122" s="769"/>
      <c r="DL122" s="769">
        <v>44512</v>
      </c>
      <c r="DM122" s="769"/>
      <c r="DN122" s="769"/>
      <c r="DO122" s="769"/>
      <c r="DP122" s="769"/>
      <c r="DQ122" s="769">
        <v>49491</v>
      </c>
      <c r="DR122" s="769"/>
      <c r="DS122" s="769"/>
      <c r="DT122" s="769"/>
      <c r="DU122" s="769"/>
      <c r="DV122" s="821">
        <v>1.8</v>
      </c>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37.200000000000003</v>
      </c>
      <c r="BR123" s="830"/>
      <c r="BS123" s="830"/>
      <c r="BT123" s="830"/>
      <c r="BU123" s="830"/>
      <c r="BV123" s="830">
        <v>21.9</v>
      </c>
      <c r="BW123" s="830"/>
      <c r="BX123" s="830"/>
      <c r="BY123" s="830"/>
      <c r="BZ123" s="830"/>
      <c r="CA123" s="830">
        <v>17.2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14719</v>
      </c>
      <c r="AB126" s="782"/>
      <c r="AC126" s="782"/>
      <c r="AD126" s="782"/>
      <c r="AE126" s="783"/>
      <c r="AF126" s="784">
        <v>23727</v>
      </c>
      <c r="AG126" s="782"/>
      <c r="AH126" s="782"/>
      <c r="AI126" s="782"/>
      <c r="AJ126" s="783"/>
      <c r="AK126" s="784">
        <v>30926</v>
      </c>
      <c r="AL126" s="782"/>
      <c r="AM126" s="782"/>
      <c r="AN126" s="782"/>
      <c r="AO126" s="783"/>
      <c r="AP126" s="752">
        <v>1.1000000000000001</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111</v>
      </c>
      <c r="AB127" s="782"/>
      <c r="AC127" s="782"/>
      <c r="AD127" s="782"/>
      <c r="AE127" s="783"/>
      <c r="AF127" s="784" t="s">
        <v>111</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448</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10804</v>
      </c>
      <c r="AB128" s="722"/>
      <c r="AC128" s="722"/>
      <c r="AD128" s="722"/>
      <c r="AE128" s="723"/>
      <c r="AF128" s="724">
        <v>10382</v>
      </c>
      <c r="AG128" s="722"/>
      <c r="AH128" s="722"/>
      <c r="AI128" s="722"/>
      <c r="AJ128" s="723"/>
      <c r="AK128" s="724">
        <v>7192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3410425</v>
      </c>
      <c r="AB129" s="782"/>
      <c r="AC129" s="782"/>
      <c r="AD129" s="782"/>
      <c r="AE129" s="783"/>
      <c r="AF129" s="784">
        <v>3385366</v>
      </c>
      <c r="AG129" s="782"/>
      <c r="AH129" s="782"/>
      <c r="AI129" s="782"/>
      <c r="AJ129" s="783"/>
      <c r="AK129" s="784">
        <v>3396940</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13.2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613598</v>
      </c>
      <c r="AB130" s="782"/>
      <c r="AC130" s="782"/>
      <c r="AD130" s="782"/>
      <c r="AE130" s="783"/>
      <c r="AF130" s="784">
        <v>619311</v>
      </c>
      <c r="AG130" s="782"/>
      <c r="AH130" s="782"/>
      <c r="AI130" s="782"/>
      <c r="AJ130" s="783"/>
      <c r="AK130" s="784">
        <v>619667</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17.2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2796827</v>
      </c>
      <c r="AB131" s="715"/>
      <c r="AC131" s="715"/>
      <c r="AD131" s="715"/>
      <c r="AE131" s="716"/>
      <c r="AF131" s="717">
        <v>2766055</v>
      </c>
      <c r="AG131" s="715"/>
      <c r="AH131" s="715"/>
      <c r="AI131" s="715"/>
      <c r="AJ131" s="716"/>
      <c r="AK131" s="717">
        <v>2777273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14.503900310000001</v>
      </c>
      <c r="AB132" s="738"/>
      <c r="AC132" s="738"/>
      <c r="AD132" s="738"/>
      <c r="AE132" s="739"/>
      <c r="AF132" s="740">
        <v>12.91380685</v>
      </c>
      <c r="AG132" s="738"/>
      <c r="AH132" s="738"/>
      <c r="AI132" s="738"/>
      <c r="AJ132" s="739"/>
      <c r="AK132" s="740">
        <v>12.37404461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16.7</v>
      </c>
      <c r="AB133" s="747"/>
      <c r="AC133" s="747"/>
      <c r="AD133" s="747"/>
      <c r="AE133" s="748"/>
      <c r="AF133" s="746">
        <v>14.4</v>
      </c>
      <c r="AG133" s="747"/>
      <c r="AH133" s="747"/>
      <c r="AI133" s="747"/>
      <c r="AJ133" s="748"/>
      <c r="AK133" s="746">
        <v>13.2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25" zoomScaleNormal="85" zoomScaleSheetLayoutView="55" workbookViewId="0">
      <selection activeCell="Q76" sqref="Q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680902</v>
      </c>
      <c r="L9" s="264">
        <v>73835</v>
      </c>
      <c r="M9" s="265">
        <v>107860</v>
      </c>
      <c r="N9" s="266">
        <v>-31.5</v>
      </c>
    </row>
    <row r="10" spans="1:16">
      <c r="A10" s="248"/>
      <c r="B10" s="244"/>
      <c r="C10" s="244"/>
      <c r="D10" s="244"/>
      <c r="E10" s="244"/>
      <c r="F10" s="244"/>
      <c r="G10" s="1131" t="s">
        <v>470</v>
      </c>
      <c r="H10" s="1132"/>
      <c r="I10" s="1132"/>
      <c r="J10" s="1133"/>
      <c r="K10" s="267">
        <v>127300</v>
      </c>
      <c r="L10" s="268">
        <v>13804</v>
      </c>
      <c r="M10" s="269">
        <v>10528</v>
      </c>
      <c r="N10" s="270">
        <v>31.1</v>
      </c>
    </row>
    <row r="11" spans="1:16" ht="13.5" customHeight="1">
      <c r="A11" s="248"/>
      <c r="B11" s="244"/>
      <c r="C11" s="244"/>
      <c r="D11" s="244"/>
      <c r="E11" s="244"/>
      <c r="F11" s="244"/>
      <c r="G11" s="1131" t="s">
        <v>471</v>
      </c>
      <c r="H11" s="1132"/>
      <c r="I11" s="1132"/>
      <c r="J11" s="1133"/>
      <c r="K11" s="267">
        <v>154396</v>
      </c>
      <c r="L11" s="268">
        <v>16742</v>
      </c>
      <c r="M11" s="269">
        <v>15409</v>
      </c>
      <c r="N11" s="270">
        <v>8.6999999999999993</v>
      </c>
    </row>
    <row r="12" spans="1:16" ht="13.5" customHeight="1">
      <c r="A12" s="248"/>
      <c r="B12" s="244"/>
      <c r="C12" s="244"/>
      <c r="D12" s="244"/>
      <c r="E12" s="244"/>
      <c r="F12" s="244"/>
      <c r="G12" s="1131" t="s">
        <v>472</v>
      </c>
      <c r="H12" s="1132"/>
      <c r="I12" s="1132"/>
      <c r="J12" s="1133"/>
      <c r="K12" s="267">
        <v>540</v>
      </c>
      <c r="L12" s="268">
        <v>59</v>
      </c>
      <c r="M12" s="269">
        <v>1372</v>
      </c>
      <c r="N12" s="270">
        <v>-95.7</v>
      </c>
    </row>
    <row r="13" spans="1:16" ht="13.5" customHeight="1">
      <c r="A13" s="248"/>
      <c r="B13" s="244"/>
      <c r="C13" s="244"/>
      <c r="D13" s="244"/>
      <c r="E13" s="244"/>
      <c r="F13" s="244"/>
      <c r="G13" s="1131" t="s">
        <v>473</v>
      </c>
      <c r="H13" s="1132"/>
      <c r="I13" s="1132"/>
      <c r="J13" s="1133"/>
      <c r="K13" s="267" t="s">
        <v>474</v>
      </c>
      <c r="L13" s="268" t="s">
        <v>474</v>
      </c>
      <c r="M13" s="269" t="s">
        <v>474</v>
      </c>
      <c r="N13" s="270" t="s">
        <v>474</v>
      </c>
    </row>
    <row r="14" spans="1:16" ht="13.5" customHeight="1">
      <c r="A14" s="248"/>
      <c r="B14" s="244"/>
      <c r="C14" s="244"/>
      <c r="D14" s="244"/>
      <c r="E14" s="244"/>
      <c r="F14" s="244"/>
      <c r="G14" s="1131" t="s">
        <v>475</v>
      </c>
      <c r="H14" s="1132"/>
      <c r="I14" s="1132"/>
      <c r="J14" s="1133"/>
      <c r="K14" s="267">
        <v>699</v>
      </c>
      <c r="L14" s="268">
        <v>76</v>
      </c>
      <c r="M14" s="269">
        <v>4790</v>
      </c>
      <c r="N14" s="270">
        <v>-98.4</v>
      </c>
    </row>
    <row r="15" spans="1:16" ht="13.5" customHeight="1">
      <c r="A15" s="248"/>
      <c r="B15" s="244"/>
      <c r="C15" s="244"/>
      <c r="D15" s="244"/>
      <c r="E15" s="244"/>
      <c r="F15" s="244"/>
      <c r="G15" s="1131" t="s">
        <v>476</v>
      </c>
      <c r="H15" s="1132"/>
      <c r="I15" s="1132"/>
      <c r="J15" s="1133"/>
      <c r="K15" s="267">
        <v>13808</v>
      </c>
      <c r="L15" s="268">
        <v>1497</v>
      </c>
      <c r="M15" s="269">
        <v>2476</v>
      </c>
      <c r="N15" s="270">
        <v>-39.5</v>
      </c>
    </row>
    <row r="16" spans="1:16">
      <c r="A16" s="248"/>
      <c r="B16" s="244"/>
      <c r="C16" s="244"/>
      <c r="D16" s="244"/>
      <c r="E16" s="244"/>
      <c r="F16" s="244"/>
      <c r="G16" s="1134" t="s">
        <v>477</v>
      </c>
      <c r="H16" s="1135"/>
      <c r="I16" s="1135"/>
      <c r="J16" s="1136"/>
      <c r="K16" s="268">
        <v>-55558</v>
      </c>
      <c r="L16" s="268">
        <v>-6025</v>
      </c>
      <c r="M16" s="269">
        <v>-12174</v>
      </c>
      <c r="N16" s="270">
        <v>-50.5</v>
      </c>
    </row>
    <row r="17" spans="1:16">
      <c r="A17" s="248"/>
      <c r="B17" s="244"/>
      <c r="C17" s="244"/>
      <c r="D17" s="244"/>
      <c r="E17" s="244"/>
      <c r="F17" s="244"/>
      <c r="G17" s="1134" t="s">
        <v>170</v>
      </c>
      <c r="H17" s="1135"/>
      <c r="I17" s="1135"/>
      <c r="J17" s="1136"/>
      <c r="K17" s="268">
        <v>922087</v>
      </c>
      <c r="L17" s="268">
        <v>99988</v>
      </c>
      <c r="M17" s="269">
        <v>130260</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8.4600000000000009</v>
      </c>
      <c r="L21" s="281">
        <v>12.26</v>
      </c>
      <c r="M21" s="282">
        <v>-3.8</v>
      </c>
      <c r="N21" s="249"/>
      <c r="O21" s="283"/>
      <c r="P21" s="279"/>
    </row>
    <row r="22" spans="1:16" s="284" customFormat="1">
      <c r="A22" s="279"/>
      <c r="B22" s="249"/>
      <c r="C22" s="249"/>
      <c r="D22" s="249"/>
      <c r="E22" s="249"/>
      <c r="F22" s="249"/>
      <c r="G22" s="1128" t="s">
        <v>483</v>
      </c>
      <c r="H22" s="1129"/>
      <c r="I22" s="1129"/>
      <c r="J22" s="1130"/>
      <c r="K22" s="285">
        <v>95</v>
      </c>
      <c r="L22" s="286">
        <v>94.9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620189</v>
      </c>
      <c r="L32" s="294">
        <v>67251</v>
      </c>
      <c r="M32" s="295">
        <v>71410</v>
      </c>
      <c r="N32" s="296">
        <v>-5.8</v>
      </c>
    </row>
    <row r="33" spans="1:16" ht="13.5" customHeight="1">
      <c r="A33" s="248"/>
      <c r="B33" s="244"/>
      <c r="C33" s="244"/>
      <c r="D33" s="244"/>
      <c r="E33" s="244"/>
      <c r="F33" s="244"/>
      <c r="G33" s="1119" t="s">
        <v>488</v>
      </c>
      <c r="H33" s="1120"/>
      <c r="I33" s="1120"/>
      <c r="J33" s="1121"/>
      <c r="K33" s="294" t="s">
        <v>474</v>
      </c>
      <c r="L33" s="294" t="s">
        <v>474</v>
      </c>
      <c r="M33" s="295" t="s">
        <v>474</v>
      </c>
      <c r="N33" s="296" t="s">
        <v>474</v>
      </c>
    </row>
    <row r="34" spans="1:16" ht="27" customHeight="1">
      <c r="A34" s="248"/>
      <c r="B34" s="244"/>
      <c r="C34" s="244"/>
      <c r="D34" s="244"/>
      <c r="E34" s="244"/>
      <c r="F34" s="244"/>
      <c r="G34" s="1119" t="s">
        <v>489</v>
      </c>
      <c r="H34" s="1120"/>
      <c r="I34" s="1120"/>
      <c r="J34" s="1121"/>
      <c r="K34" s="294" t="s">
        <v>474</v>
      </c>
      <c r="L34" s="294" t="s">
        <v>474</v>
      </c>
      <c r="M34" s="295" t="s">
        <v>474</v>
      </c>
      <c r="N34" s="296" t="s">
        <v>474</v>
      </c>
    </row>
    <row r="35" spans="1:16" ht="27" customHeight="1">
      <c r="A35" s="248"/>
      <c r="B35" s="244"/>
      <c r="C35" s="244"/>
      <c r="D35" s="244"/>
      <c r="E35" s="244"/>
      <c r="F35" s="244"/>
      <c r="G35" s="1119" t="s">
        <v>490</v>
      </c>
      <c r="H35" s="1120"/>
      <c r="I35" s="1120"/>
      <c r="J35" s="1121"/>
      <c r="K35" s="294">
        <v>311639</v>
      </c>
      <c r="L35" s="294">
        <v>33793</v>
      </c>
      <c r="M35" s="295">
        <v>19838</v>
      </c>
      <c r="N35" s="296">
        <v>70.3</v>
      </c>
    </row>
    <row r="36" spans="1:16" ht="27" customHeight="1">
      <c r="A36" s="248"/>
      <c r="B36" s="244"/>
      <c r="C36" s="244"/>
      <c r="D36" s="244"/>
      <c r="E36" s="244"/>
      <c r="F36" s="244"/>
      <c r="G36" s="1119" t="s">
        <v>491</v>
      </c>
      <c r="H36" s="1120"/>
      <c r="I36" s="1120"/>
      <c r="J36" s="1121"/>
      <c r="K36" s="294">
        <v>7758</v>
      </c>
      <c r="L36" s="294">
        <v>841</v>
      </c>
      <c r="M36" s="295">
        <v>4809</v>
      </c>
      <c r="N36" s="296">
        <v>-82.5</v>
      </c>
    </row>
    <row r="37" spans="1:16" ht="13.5" customHeight="1">
      <c r="A37" s="248"/>
      <c r="B37" s="244"/>
      <c r="C37" s="244"/>
      <c r="D37" s="244"/>
      <c r="E37" s="244"/>
      <c r="F37" s="244"/>
      <c r="G37" s="1119" t="s">
        <v>492</v>
      </c>
      <c r="H37" s="1120"/>
      <c r="I37" s="1120"/>
      <c r="J37" s="1121"/>
      <c r="K37" s="294">
        <v>30926</v>
      </c>
      <c r="L37" s="294">
        <v>3354</v>
      </c>
      <c r="M37" s="295">
        <v>1747</v>
      </c>
      <c r="N37" s="296">
        <v>92</v>
      </c>
    </row>
    <row r="38" spans="1:16" ht="27" customHeight="1">
      <c r="A38" s="248"/>
      <c r="B38" s="244"/>
      <c r="C38" s="244"/>
      <c r="D38" s="244"/>
      <c r="E38" s="244"/>
      <c r="F38" s="244"/>
      <c r="G38" s="1122" t="s">
        <v>493</v>
      </c>
      <c r="H38" s="1123"/>
      <c r="I38" s="1123"/>
      <c r="J38" s="1124"/>
      <c r="K38" s="297">
        <v>8</v>
      </c>
      <c r="L38" s="297">
        <v>1</v>
      </c>
      <c r="M38" s="298">
        <v>16</v>
      </c>
      <c r="N38" s="299">
        <v>-93.8</v>
      </c>
      <c r="O38" s="293"/>
    </row>
    <row r="39" spans="1:16">
      <c r="A39" s="248"/>
      <c r="B39" s="244"/>
      <c r="C39" s="244"/>
      <c r="D39" s="244"/>
      <c r="E39" s="244"/>
      <c r="F39" s="244"/>
      <c r="G39" s="1122" t="s">
        <v>494</v>
      </c>
      <c r="H39" s="1123"/>
      <c r="I39" s="1123"/>
      <c r="J39" s="1124"/>
      <c r="K39" s="300">
        <v>-7192</v>
      </c>
      <c r="L39" s="300">
        <v>-780</v>
      </c>
      <c r="M39" s="301">
        <v>-2838</v>
      </c>
      <c r="N39" s="302">
        <v>-72.5</v>
      </c>
      <c r="O39" s="293"/>
    </row>
    <row r="40" spans="1:16" ht="27" customHeight="1">
      <c r="A40" s="248"/>
      <c r="B40" s="244"/>
      <c r="C40" s="244"/>
      <c r="D40" s="244"/>
      <c r="E40" s="244"/>
      <c r="F40" s="244"/>
      <c r="G40" s="1119" t="s">
        <v>495</v>
      </c>
      <c r="H40" s="1120"/>
      <c r="I40" s="1120"/>
      <c r="J40" s="1121"/>
      <c r="K40" s="300">
        <v>-619667</v>
      </c>
      <c r="L40" s="300">
        <v>-67194</v>
      </c>
      <c r="M40" s="301">
        <v>-63648</v>
      </c>
      <c r="N40" s="302">
        <v>5.6</v>
      </c>
      <c r="O40" s="293"/>
    </row>
    <row r="41" spans="1:16">
      <c r="A41" s="248"/>
      <c r="B41" s="244"/>
      <c r="C41" s="244"/>
      <c r="D41" s="244"/>
      <c r="E41" s="244"/>
      <c r="F41" s="244"/>
      <c r="G41" s="1125" t="s">
        <v>280</v>
      </c>
      <c r="H41" s="1126"/>
      <c r="I41" s="1126"/>
      <c r="J41" s="1127"/>
      <c r="K41" s="294">
        <v>343661</v>
      </c>
      <c r="L41" s="300">
        <v>37265</v>
      </c>
      <c r="M41" s="301">
        <v>31334</v>
      </c>
      <c r="N41" s="302">
        <v>18.899999999999999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449433</v>
      </c>
      <c r="J51" s="320">
        <v>49204</v>
      </c>
      <c r="K51" s="321">
        <v>31.3</v>
      </c>
      <c r="L51" s="322">
        <v>109234</v>
      </c>
      <c r="M51" s="323">
        <v>32.799999999999997</v>
      </c>
      <c r="N51" s="324">
        <v>-1.5</v>
      </c>
    </row>
    <row r="52" spans="1:14">
      <c r="A52" s="248"/>
      <c r="B52" s="244"/>
      <c r="C52" s="244"/>
      <c r="D52" s="244"/>
      <c r="E52" s="244"/>
      <c r="F52" s="244"/>
      <c r="G52" s="325"/>
      <c r="H52" s="326" t="s">
        <v>506</v>
      </c>
      <c r="I52" s="327">
        <v>377650</v>
      </c>
      <c r="J52" s="328">
        <v>41346</v>
      </c>
      <c r="K52" s="329">
        <v>59.9</v>
      </c>
      <c r="L52" s="330">
        <v>63976</v>
      </c>
      <c r="M52" s="331">
        <v>45.4</v>
      </c>
      <c r="N52" s="332">
        <v>14.5</v>
      </c>
    </row>
    <row r="53" spans="1:14">
      <c r="A53" s="248"/>
      <c r="B53" s="244"/>
      <c r="C53" s="244"/>
      <c r="D53" s="244"/>
      <c r="E53" s="244"/>
      <c r="F53" s="244"/>
      <c r="G53" s="310" t="s">
        <v>507</v>
      </c>
      <c r="H53" s="311"/>
      <c r="I53" s="319">
        <v>992301</v>
      </c>
      <c r="J53" s="320">
        <v>109513</v>
      </c>
      <c r="K53" s="321">
        <v>122.6</v>
      </c>
      <c r="L53" s="322">
        <v>121932</v>
      </c>
      <c r="M53" s="323">
        <v>11.6</v>
      </c>
      <c r="N53" s="324">
        <v>111</v>
      </c>
    </row>
    <row r="54" spans="1:14">
      <c r="A54" s="248"/>
      <c r="B54" s="244"/>
      <c r="C54" s="244"/>
      <c r="D54" s="244"/>
      <c r="E54" s="244"/>
      <c r="F54" s="244"/>
      <c r="G54" s="325"/>
      <c r="H54" s="326" t="s">
        <v>506</v>
      </c>
      <c r="I54" s="327">
        <v>195433</v>
      </c>
      <c r="J54" s="328">
        <v>21569</v>
      </c>
      <c r="K54" s="329">
        <v>-47.8</v>
      </c>
      <c r="L54" s="330">
        <v>68430</v>
      </c>
      <c r="M54" s="331">
        <v>7</v>
      </c>
      <c r="N54" s="332">
        <v>-54.8</v>
      </c>
    </row>
    <row r="55" spans="1:14">
      <c r="A55" s="248"/>
      <c r="B55" s="244"/>
      <c r="C55" s="244"/>
      <c r="D55" s="244"/>
      <c r="E55" s="244"/>
      <c r="F55" s="244"/>
      <c r="G55" s="310" t="s">
        <v>508</v>
      </c>
      <c r="H55" s="311"/>
      <c r="I55" s="319">
        <v>260497</v>
      </c>
      <c r="J55" s="320">
        <v>29015</v>
      </c>
      <c r="K55" s="321">
        <v>-73.5</v>
      </c>
      <c r="L55" s="322">
        <v>92021</v>
      </c>
      <c r="M55" s="323">
        <v>-24.5</v>
      </c>
      <c r="N55" s="324">
        <v>-49</v>
      </c>
    </row>
    <row r="56" spans="1:14">
      <c r="A56" s="248"/>
      <c r="B56" s="244"/>
      <c r="C56" s="244"/>
      <c r="D56" s="244"/>
      <c r="E56" s="244"/>
      <c r="F56" s="244"/>
      <c r="G56" s="325"/>
      <c r="H56" s="326" t="s">
        <v>506</v>
      </c>
      <c r="I56" s="327">
        <v>159078</v>
      </c>
      <c r="J56" s="328">
        <v>17719</v>
      </c>
      <c r="K56" s="329">
        <v>-17.8</v>
      </c>
      <c r="L56" s="330">
        <v>52579</v>
      </c>
      <c r="M56" s="331">
        <v>-23.2</v>
      </c>
      <c r="N56" s="332">
        <v>5.4</v>
      </c>
    </row>
    <row r="57" spans="1:14">
      <c r="A57" s="248"/>
      <c r="B57" s="244"/>
      <c r="C57" s="244"/>
      <c r="D57" s="244"/>
      <c r="E57" s="244"/>
      <c r="F57" s="244"/>
      <c r="G57" s="310" t="s">
        <v>509</v>
      </c>
      <c r="H57" s="311"/>
      <c r="I57" s="319">
        <v>502706</v>
      </c>
      <c r="J57" s="320">
        <v>55279</v>
      </c>
      <c r="K57" s="321">
        <v>90.5</v>
      </c>
      <c r="L57" s="322">
        <v>94828</v>
      </c>
      <c r="M57" s="323">
        <v>3.1</v>
      </c>
      <c r="N57" s="324">
        <v>87.4</v>
      </c>
    </row>
    <row r="58" spans="1:14">
      <c r="A58" s="248"/>
      <c r="B58" s="244"/>
      <c r="C58" s="244"/>
      <c r="D58" s="244"/>
      <c r="E58" s="244"/>
      <c r="F58" s="244"/>
      <c r="G58" s="325"/>
      <c r="H58" s="326" t="s">
        <v>506</v>
      </c>
      <c r="I58" s="327">
        <v>343538</v>
      </c>
      <c r="J58" s="328">
        <v>37776</v>
      </c>
      <c r="K58" s="329">
        <v>113.2</v>
      </c>
      <c r="L58" s="330">
        <v>55133</v>
      </c>
      <c r="M58" s="331">
        <v>4.9000000000000004</v>
      </c>
      <c r="N58" s="332">
        <v>108.3</v>
      </c>
    </row>
    <row r="59" spans="1:14">
      <c r="A59" s="248"/>
      <c r="B59" s="244"/>
      <c r="C59" s="244"/>
      <c r="D59" s="244"/>
      <c r="E59" s="244"/>
      <c r="F59" s="244"/>
      <c r="G59" s="310" t="s">
        <v>510</v>
      </c>
      <c r="H59" s="311"/>
      <c r="I59" s="319">
        <v>551908</v>
      </c>
      <c r="J59" s="320">
        <v>59847</v>
      </c>
      <c r="K59" s="321">
        <v>8.3000000000000007</v>
      </c>
      <c r="L59" s="322">
        <v>119674</v>
      </c>
      <c r="M59" s="323">
        <v>26.2</v>
      </c>
      <c r="N59" s="324">
        <v>-17.899999999999999</v>
      </c>
    </row>
    <row r="60" spans="1:14">
      <c r="A60" s="248"/>
      <c r="B60" s="244"/>
      <c r="C60" s="244"/>
      <c r="D60" s="244"/>
      <c r="E60" s="244"/>
      <c r="F60" s="244"/>
      <c r="G60" s="325"/>
      <c r="H60" s="326" t="s">
        <v>506</v>
      </c>
      <c r="I60" s="333">
        <v>318972</v>
      </c>
      <c r="J60" s="328">
        <v>34588</v>
      </c>
      <c r="K60" s="329">
        <v>-8.4</v>
      </c>
      <c r="L60" s="330">
        <v>57803</v>
      </c>
      <c r="M60" s="331">
        <v>4.8</v>
      </c>
      <c r="N60" s="332">
        <v>-13.2</v>
      </c>
    </row>
    <row r="61" spans="1:14">
      <c r="A61" s="248"/>
      <c r="B61" s="244"/>
      <c r="C61" s="244"/>
      <c r="D61" s="244"/>
      <c r="E61" s="244"/>
      <c r="F61" s="244"/>
      <c r="G61" s="310" t="s">
        <v>511</v>
      </c>
      <c r="H61" s="334"/>
      <c r="I61" s="335">
        <v>551369</v>
      </c>
      <c r="J61" s="336">
        <v>60572</v>
      </c>
      <c r="K61" s="337">
        <v>35.799999999999997</v>
      </c>
      <c r="L61" s="338">
        <v>107538</v>
      </c>
      <c r="M61" s="339">
        <v>9.8000000000000007</v>
      </c>
      <c r="N61" s="324">
        <v>26</v>
      </c>
    </row>
    <row r="62" spans="1:14">
      <c r="A62" s="248"/>
      <c r="B62" s="244"/>
      <c r="C62" s="244"/>
      <c r="D62" s="244"/>
      <c r="E62" s="244"/>
      <c r="F62" s="244"/>
      <c r="G62" s="325"/>
      <c r="H62" s="326" t="s">
        <v>506</v>
      </c>
      <c r="I62" s="327">
        <v>278934</v>
      </c>
      <c r="J62" s="328">
        <v>30600</v>
      </c>
      <c r="K62" s="329">
        <v>19.8</v>
      </c>
      <c r="L62" s="330">
        <v>59584</v>
      </c>
      <c r="M62" s="331">
        <v>7.8</v>
      </c>
      <c r="N62" s="332">
        <v>12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election activeCell="I44" sqref="I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14.85</v>
      </c>
      <c r="G47" s="12">
        <v>18.260000000000002</v>
      </c>
      <c r="H47" s="12">
        <v>18.55</v>
      </c>
      <c r="I47" s="12">
        <v>22.28</v>
      </c>
      <c r="J47" s="13">
        <v>25.61</v>
      </c>
    </row>
    <row r="48" spans="2:10" ht="57.75" customHeight="1">
      <c r="B48" s="14"/>
      <c r="C48" s="1139" t="s">
        <v>4</v>
      </c>
      <c r="D48" s="1139"/>
      <c r="E48" s="1140"/>
      <c r="F48" s="15">
        <v>1.55</v>
      </c>
      <c r="G48" s="16">
        <v>2.61</v>
      </c>
      <c r="H48" s="16">
        <v>7.16</v>
      </c>
      <c r="I48" s="16">
        <v>3.53</v>
      </c>
      <c r="J48" s="17">
        <v>5.81</v>
      </c>
    </row>
    <row r="49" spans="2:10" ht="57.75" customHeight="1" thickBot="1">
      <c r="B49" s="18"/>
      <c r="C49" s="1141" t="s">
        <v>5</v>
      </c>
      <c r="D49" s="1141"/>
      <c r="E49" s="1142"/>
      <c r="F49" s="19">
        <v>2.33</v>
      </c>
      <c r="G49" s="20">
        <v>4.8899999999999997</v>
      </c>
      <c r="H49" s="20">
        <v>4.5199999999999996</v>
      </c>
      <c r="I49" s="20" t="s">
        <v>518</v>
      </c>
      <c r="J49" s="21">
        <v>4.97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2.4700000000000002</v>
      </c>
      <c r="G34" s="33">
        <v>2.79</v>
      </c>
      <c r="H34" s="33">
        <v>3.5</v>
      </c>
      <c r="I34" s="33">
        <v>5.49</v>
      </c>
      <c r="J34" s="34">
        <v>7.77</v>
      </c>
      <c r="K34" s="22"/>
      <c r="L34" s="22"/>
      <c r="M34" s="22"/>
      <c r="N34" s="22"/>
      <c r="O34" s="22"/>
      <c r="P34" s="22"/>
    </row>
    <row r="35" spans="1:16" ht="39" customHeight="1">
      <c r="A35" s="22"/>
      <c r="B35" s="35"/>
      <c r="C35" s="1143" t="s">
        <v>520</v>
      </c>
      <c r="D35" s="1144"/>
      <c r="E35" s="1145"/>
      <c r="F35" s="36">
        <v>1.55</v>
      </c>
      <c r="G35" s="37">
        <v>2.61</v>
      </c>
      <c r="H35" s="37">
        <v>7.16</v>
      </c>
      <c r="I35" s="37">
        <v>3.53</v>
      </c>
      <c r="J35" s="38">
        <v>5.81</v>
      </c>
      <c r="K35" s="22"/>
      <c r="L35" s="22"/>
      <c r="M35" s="22"/>
      <c r="N35" s="22"/>
      <c r="O35" s="22"/>
      <c r="P35" s="22"/>
    </row>
    <row r="36" spans="1:16" ht="39" customHeight="1">
      <c r="A36" s="22"/>
      <c r="B36" s="35"/>
      <c r="C36" s="1143" t="s">
        <v>521</v>
      </c>
      <c r="D36" s="1144"/>
      <c r="E36" s="1145"/>
      <c r="F36" s="36">
        <v>0</v>
      </c>
      <c r="G36" s="37">
        <v>0</v>
      </c>
      <c r="H36" s="37">
        <v>1.49</v>
      </c>
      <c r="I36" s="37">
        <v>1.01</v>
      </c>
      <c r="J36" s="38">
        <v>1.59</v>
      </c>
      <c r="K36" s="22"/>
      <c r="L36" s="22"/>
      <c r="M36" s="22"/>
      <c r="N36" s="22"/>
      <c r="O36" s="22"/>
      <c r="P36" s="22"/>
    </row>
    <row r="37" spans="1:16" ht="39" customHeight="1">
      <c r="A37" s="22"/>
      <c r="B37" s="35"/>
      <c r="C37" s="1143" t="s">
        <v>522</v>
      </c>
      <c r="D37" s="1144"/>
      <c r="E37" s="1145"/>
      <c r="F37" s="36">
        <v>0.04</v>
      </c>
      <c r="G37" s="37">
        <v>0.27</v>
      </c>
      <c r="H37" s="37">
        <v>0.48</v>
      </c>
      <c r="I37" s="37">
        <v>0.38</v>
      </c>
      <c r="J37" s="38">
        <v>0.33</v>
      </c>
      <c r="K37" s="22"/>
      <c r="L37" s="22"/>
      <c r="M37" s="22"/>
      <c r="N37" s="22"/>
      <c r="O37" s="22"/>
      <c r="P37" s="22"/>
    </row>
    <row r="38" spans="1:16" ht="39" customHeight="1">
      <c r="A38" s="22"/>
      <c r="B38" s="35"/>
      <c r="C38" s="1143" t="s">
        <v>523</v>
      </c>
      <c r="D38" s="1144"/>
      <c r="E38" s="1145"/>
      <c r="F38" s="36">
        <v>0.01</v>
      </c>
      <c r="G38" s="37">
        <v>0</v>
      </c>
      <c r="H38" s="37">
        <v>0</v>
      </c>
      <c r="I38" s="37">
        <v>0.01</v>
      </c>
      <c r="J38" s="38">
        <v>0</v>
      </c>
      <c r="K38" s="22"/>
      <c r="L38" s="22"/>
      <c r="M38" s="22"/>
      <c r="N38" s="22"/>
      <c r="O38" s="22"/>
      <c r="P38" s="22"/>
    </row>
    <row r="39" spans="1:16" ht="39" customHeight="1">
      <c r="A39" s="22"/>
      <c r="B39" s="35"/>
      <c r="C39" s="1143" t="s">
        <v>524</v>
      </c>
      <c r="D39" s="1144"/>
      <c r="E39" s="1145"/>
      <c r="F39" s="36">
        <v>0.01</v>
      </c>
      <c r="G39" s="37">
        <v>0.04</v>
      </c>
      <c r="H39" s="37">
        <v>0.04</v>
      </c>
      <c r="I39" s="37">
        <v>0.04</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526</v>
      </c>
      <c r="D43" s="1147"/>
      <c r="E43" s="1148"/>
      <c r="F43" s="41">
        <v>0</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808</v>
      </c>
      <c r="L45" s="60">
        <v>770</v>
      </c>
      <c r="M45" s="60">
        <v>710</v>
      </c>
      <c r="N45" s="60">
        <v>668</v>
      </c>
      <c r="O45" s="61">
        <v>620</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290</v>
      </c>
      <c r="L48" s="64">
        <v>280</v>
      </c>
      <c r="M48" s="64">
        <v>285</v>
      </c>
      <c r="N48" s="64">
        <v>293</v>
      </c>
      <c r="O48" s="65">
        <v>312</v>
      </c>
      <c r="P48" s="48"/>
      <c r="Q48" s="48"/>
      <c r="R48" s="48"/>
      <c r="S48" s="48"/>
      <c r="T48" s="48"/>
      <c r="U48" s="48"/>
    </row>
    <row r="49" spans="1:21" ht="30.75" customHeight="1">
      <c r="A49" s="48"/>
      <c r="B49" s="1161"/>
      <c r="C49" s="1162"/>
      <c r="D49" s="62"/>
      <c r="E49" s="1153" t="s">
        <v>15</v>
      </c>
      <c r="F49" s="1153"/>
      <c r="G49" s="1153"/>
      <c r="H49" s="1153"/>
      <c r="I49" s="1153"/>
      <c r="J49" s="1154"/>
      <c r="K49" s="63">
        <v>74</v>
      </c>
      <c r="L49" s="64">
        <v>26</v>
      </c>
      <c r="M49" s="64">
        <v>20</v>
      </c>
      <c r="N49" s="64">
        <v>2</v>
      </c>
      <c r="O49" s="65">
        <v>8</v>
      </c>
      <c r="P49" s="48"/>
      <c r="Q49" s="48"/>
      <c r="R49" s="48"/>
      <c r="S49" s="48"/>
      <c r="T49" s="48"/>
      <c r="U49" s="48"/>
    </row>
    <row r="50" spans="1:21" ht="30.75" customHeight="1">
      <c r="A50" s="48"/>
      <c r="B50" s="1161"/>
      <c r="C50" s="1162"/>
      <c r="D50" s="62"/>
      <c r="E50" s="1153" t="s">
        <v>16</v>
      </c>
      <c r="F50" s="1153"/>
      <c r="G50" s="1153"/>
      <c r="H50" s="1153"/>
      <c r="I50" s="1153"/>
      <c r="J50" s="1154"/>
      <c r="K50" s="63">
        <v>27</v>
      </c>
      <c r="L50" s="64">
        <v>21</v>
      </c>
      <c r="M50" s="64">
        <v>15</v>
      </c>
      <c r="N50" s="64">
        <v>24</v>
      </c>
      <c r="O50" s="65">
        <v>31</v>
      </c>
      <c r="P50" s="48"/>
      <c r="Q50" s="48"/>
      <c r="R50" s="48"/>
      <c r="S50" s="48"/>
      <c r="T50" s="48"/>
      <c r="U50" s="48"/>
    </row>
    <row r="51" spans="1:21" ht="30.75" customHeight="1">
      <c r="A51" s="48"/>
      <c r="B51" s="1163"/>
      <c r="C51" s="1164"/>
      <c r="D51" s="66"/>
      <c r="E51" s="1153" t="s">
        <v>17</v>
      </c>
      <c r="F51" s="1153"/>
      <c r="G51" s="1153"/>
      <c r="H51" s="1153"/>
      <c r="I51" s="1153"/>
      <c r="J51" s="1154"/>
      <c r="K51" s="63">
        <v>0</v>
      </c>
      <c r="L51" s="64" t="s">
        <v>474</v>
      </c>
      <c r="M51" s="64" t="s">
        <v>474</v>
      </c>
      <c r="N51" s="64" t="s">
        <v>474</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657</v>
      </c>
      <c r="L52" s="64">
        <v>642</v>
      </c>
      <c r="M52" s="64">
        <v>624</v>
      </c>
      <c r="N52" s="64">
        <v>629</v>
      </c>
      <c r="O52" s="65">
        <v>627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542</v>
      </c>
      <c r="L53" s="69">
        <v>455</v>
      </c>
      <c r="M53" s="69">
        <v>406</v>
      </c>
      <c r="N53" s="69">
        <v>358</v>
      </c>
      <c r="O53" s="70">
        <v>344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2015-04-15T01:35:56Z</cp:lastPrinted>
  <dcterms:created xsi:type="dcterms:W3CDTF">2015-02-17T06:52:51Z</dcterms:created>
  <dcterms:modified xsi:type="dcterms:W3CDTF">2015-04-30T08:49:40Z</dcterms:modified>
</cp:coreProperties>
</file>