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AM35" i="9"/>
  <c r="C35" i="9"/>
  <c r="BW34" i="9"/>
  <c r="BW35" i="9" s="1"/>
  <c r="BW36" i="9" s="1"/>
  <c r="BW37" i="9" s="1"/>
  <c r="BW38" i="9" s="1"/>
  <c r="C34" i="9"/>
  <c r="BW39" i="9" l="1"/>
  <c r="BW40" i="9" s="1"/>
  <c r="BW41" i="9" s="1"/>
  <c r="BW42" i="9" s="1"/>
  <c r="BW43" i="9" s="1"/>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BE34" i="9"/>
  <c r="BE35" i="9" s="1"/>
</calcChain>
</file>

<file path=xl/sharedStrings.xml><?xml version="1.0" encoding="utf-8"?>
<sst xmlns="http://schemas.openxmlformats.org/spreadsheetml/2006/main" count="1000" uniqueCount="548">
  <si>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</si>
  <si>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</si>
  <si>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</si>
  <si>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</si>
  <si>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</si>
  <si>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</si>
  <si>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</si>
  <si>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</si>
  <si>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</si>
  <si>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</si>
  <si>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</si>
  <si>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</si>
  <si>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</si>
  <si>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</si>
  <si>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</si>
  <si>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</si>
  <si>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</si>
  <si>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</si>
  <si>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</si>
  <si>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</si>
  <si>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</si>
  <si>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</si>
  <si>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</si>
  <si>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</si>
  <si>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</si>
  <si>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</si>
  <si>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</si>
  <si>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</si>
  <si>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</si>
  <si>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</si>
  <si>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</si>
  <si>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</si>
  <si>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</si>
  <si>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</si>
  <si>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</si>
  <si>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</si>
  <si>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</si>
  <si>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</si>
  <si>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</si>
  <si>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</si>
  <si>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</si>
  <si>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</si>
  <si>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</si>
  <si>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</si>
  <si>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</si>
  <si>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</si>
  <si>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</si>
  <si>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</si>
  <si>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</si>
  <si>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</si>
  <si>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</si>
  <si>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</si>
  <si>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</si>
  <si>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</si>
  <si>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</si>
  <si>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</si>
  <si>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</si>
  <si>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</si>
  <si>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</si>
  <si>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</si>
  <si>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</si>
  <si>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</si>
  <si>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</si>
  <si>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</si>
  <si>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</si>
  <si>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</si>
  <si>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</si>
  <si>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</si>
  <si>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</si>
  <si>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</si>
  <si>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</si>
  <si>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</si>
  <si>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</si>
  <si>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</si>
  <si>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</si>
  <si>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</si>
  <si>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</si>
  <si>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</si>
  <si>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</si>
  <si>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</si>
  <si>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</si>
  <si>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</si>
  <si>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</si>
  <si>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</si>
  <si>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</si>
  <si>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</si>
  <si>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</si>
  <si>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</si>
  <si>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</si>
  <si>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</si>
  <si>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</si>
  <si>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</si>
  <si>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</si>
  <si>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</si>
  <si>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</si>
  <si>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</si>
  <si>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</si>
  <si>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</si>
  <si>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</si>
  <si>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</si>
  <si>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</si>
  <si>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</si>
  <si>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</si>
  <si>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</si>
  <si>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</si>
  <si>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</si>
  <si>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</si>
  <si>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</si>
  <si>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</si>
  <si>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</si>
  <si>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</si>
  <si>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</si>
  <si>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</si>
  <si>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</si>
  <si>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</si>
  <si>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</si>
  <si>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</si>
  <si>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</si>
  <si>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</si>
  <si>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</si>
  <si>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</si>
  <si>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</si>
  <si>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</si>
  <si>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</si>
  <si>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</si>
  <si>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</si>
  <si>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</si>
  <si>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</si>
  <si>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</si>
  <si>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</si>
  <si>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</si>
  <si>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</si>
  <si>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</si>
  <si>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</si>
  <si>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</si>
  <si>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</si>
  <si>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</si>
  <si>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</si>
  <si>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</si>
  <si>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</si>
  <si>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</si>
  <si>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</si>
  <si>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</si>
  <si>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</si>
  <si>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</si>
  <si>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</si>
  <si>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</si>
  <si>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</si>
  <si>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</si>
  <si>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</si>
  <si>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</si>
  <si>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</si>
  <si>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</si>
  <si>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</si>
  <si>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</si>
  <si>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</si>
  <si>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</si>
  <si>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</si>
  <si>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</si>
  <si>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</si>
  <si>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</si>
  <si>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</si>
  <si>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</si>
  <si>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</si>
  <si>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</si>
  <si>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</si>
  <si>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</si>
  <si>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</si>
  <si>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</si>
  <si>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</si>
  <si>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</si>
  <si>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</si>
  <si>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</si>
  <si>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</si>
  <si>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</si>
  <si>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</si>
  <si>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</si>
  <si>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</si>
  <si>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</si>
  <si>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</si>
  <si>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</si>
  <si>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</si>
  <si>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</si>
  <si>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</si>
  <si>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</si>
  <si>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</si>
  <si>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</si>
  <si>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</si>
  <si>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</si>
  <si>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</si>
  <si>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</si>
  <si>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</si>
  <si>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</si>
  <si>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</si>
  <si>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</si>
  <si>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長野県白馬村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</si>
  <si>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</si>
  <si>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</si>
  <si>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</si>
  <si>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</si>
  <si>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</si>
  <si>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</si>
  <si>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</si>
  <si>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</si>
  <si>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</si>
  <si>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</si>
  <si>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</si>
  <si>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</si>
  <si>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</si>
  <si>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</si>
  <si>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</si>
  <si>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</si>
  <si>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</si>
  <si>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</si>
  <si>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</si>
  <si>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</si>
  <si>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</si>
  <si>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</si>
  <si>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</si>
  <si>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</si>
  <si>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</si>
  <si>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</si>
  <si>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</si>
  <si>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</si>
  <si>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</si>
  <si>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</si>
  <si>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</si>
  <si>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</si>
  <si>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</si>
  <si>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</si>
  <si>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</si>
  <si>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</si>
  <si>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</si>
  <si>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</si>
  <si>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</si>
  <si>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</si>
  <si>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</si>
  <si>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</si>
  <si>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</si>
  <si>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</si>
  <si>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</si>
  <si>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</si>
  <si>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</si>
  <si>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</si>
  <si>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</si>
  <si>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</si>
  <si>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</si>
  <si>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</si>
  <si>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</si>
  <si>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</si>
  <si>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</si>
  <si>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</si>
  <si>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</si>
  <si>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</si>
  <si>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</si>
  <si>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</si>
  <si>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</si>
  <si>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</si>
  <si>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</si>
  <si>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</si>
  <si>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</si>
  <si>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</si>
  <si>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</si>
  <si>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</si>
  <si>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</si>
  <si>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</si>
  <si>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</si>
  <si>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</si>
  <si>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</si>
  <si>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</si>
  <si>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</si>
  <si>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</si>
  <si>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</si>
  <si>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</si>
  <si>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</si>
  <si>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</si>
  <si>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</si>
  <si>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</si>
  <si>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</si>
  <si>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</si>
  <si>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</si>
  <si>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</si>
  <si>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</si>
  <si>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</si>
  <si>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</si>
  <si>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</si>
  <si>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</si>
  <si>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</si>
  <si>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</si>
  <si>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</si>
  <si>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</si>
  <si>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</si>
  <si>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</si>
  <si>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</si>
  <si>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</si>
  <si>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</si>
  <si>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</si>
  <si>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</si>
  <si>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</si>
  <si>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</si>
  <si>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</si>
  <si>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</si>
  <si>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</si>
  <si>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</si>
  <si>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</si>
  <si>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</si>
  <si>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</si>
  <si>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</si>
  <si>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</si>
  <si>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</si>
  <si>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</si>
  <si>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</si>
  <si>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</si>
  <si>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</si>
  <si>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</si>
  <si>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</si>
  <si>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</si>
  <si>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</si>
  <si>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</si>
  <si>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</si>
  <si>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</si>
  <si>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</si>
  <si>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</si>
  <si>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</si>
  <si>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</si>
  <si>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</si>
  <si>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</si>
  <si>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</si>
  <si>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</si>
  <si>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</si>
  <si>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</si>
  <si>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</si>
  <si>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</si>
  <si>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</si>
  <si>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</si>
  <si>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</si>
  <si>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</si>
  <si>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</si>
  <si>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</si>
  <si>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</si>
  <si>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</si>
  <si>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</si>
  <si>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</si>
  <si>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</si>
  <si>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長野県白馬村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</si>
  <si>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</si>
  <si>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</si>
  <si>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</si>
  <si>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</si>
  <si>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</si>
  <si>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</si>
  <si>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</si>
  <si>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</si>
  <si>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</si>
  <si>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</si>
  <si>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</si>
  <si>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</si>
  <si>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</si>
  <si>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</si>
  <si>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</si>
  <si>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</si>
  <si>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</si>
  <si>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</si>
  <si>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</si>
  <si>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</si>
  <si>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</si>
  <si>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</si>
  <si>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</si>
  <si>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</si>
  <si>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</si>
  <si>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</si>
  <si>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</si>
  <si>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</si>
  <si>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</si>
  <si>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</si>
  <si>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</si>
  <si>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</si>
  <si>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</si>
  <si>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</si>
  <si>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</si>
  <si>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</si>
  <si>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</si>
  <si>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</si>
  <si>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</si>
  <si>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</si>
  <si>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</si>
  <si>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</si>
  <si>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</si>
  <si>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</si>
  <si>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</si>
  <si>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</si>
  <si>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</si>
  <si>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</si>
  <si>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</si>
  <si>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</si>
  <si>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</si>
  <si>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</si>
  <si>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</si>
  <si>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</si>
  <si>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</si>
  <si>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</si>
  <si>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</si>
  <si>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</si>
  <si>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</si>
  <si>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</si>
  <si>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</si>
  <si>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</si>
  <si>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</si>
  <si>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</si>
  <si>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</si>
  <si>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</si>
  <si>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</si>
  <si>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</si>
  <si>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</si>
  <si>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</si>
  <si>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</si>
  <si>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</si>
  <si>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</si>
  <si>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</si>
  <si>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</si>
  <si>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</si>
  <si>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</si>
  <si>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</si>
  <si>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</si>
  <si>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</si>
  <si>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</si>
  <si>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</si>
  <si>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</si>
  <si>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</si>
  <si>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</si>
  <si>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</si>
  <si>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</si>
  <si>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</si>
  <si>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</si>
  <si>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</si>
  <si>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</si>
  <si>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</si>
  <si>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</si>
  <si>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</si>
  <si>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</si>
  <si>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</si>
  <si>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</si>
  <si>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</si>
  <si>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</si>
  <si>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</si>
  <si>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</si>
  <si>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</si>
  <si>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</si>
  <si>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</si>
  <si>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</si>
  <si>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</si>
  <si>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</si>
  <si>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</si>
  <si>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</si>
  <si>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</si>
  <si>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</si>
  <si>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</si>
  <si>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</si>
  <si>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</si>
  <si>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</si>
  <si>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</si>
  <si>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</si>
  <si>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</si>
  <si>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</si>
  <si>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</si>
  <si>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</si>
  <si>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</si>
  <si>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</si>
  <si>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</si>
  <si>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</si>
  <si>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</si>
  <si>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</si>
  <si>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</si>
  <si>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</si>
  <si>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</si>
  <si>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</si>
  <si>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</si>
  <si>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</si>
  <si>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</si>
  <si>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</si>
  <si>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</si>
  <si>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</si>
  <si>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</si>
  <si>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</si>
  <si>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</si>
  <si>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</si>
  <si>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</si>
  <si>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</si>
  <si>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</si>
  <si>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</si>
  <si>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</si>
  <si>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</si>
  <si>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</si>
  <si>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</si>
  <si>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</si>
  <si>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</si>
  <si>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</si>
  <si>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</si>
  <si>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</si>
  <si>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</si>
  <si>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</si>
  <si>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</si>
  <si>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</si>
  <si>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</si>
  <si>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</si>
  <si>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</si>
  <si>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</si>
  <si>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</si>
  <si>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</si>
  <si>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</si>
  <si>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</si>
  <si>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</si>
  <si>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</si>
  <si>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</si>
  <si>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</si>
  <si>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</si>
  <si>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</si>
  <si>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3.66</t>
  </si>
  <si>
    <t>▲ 10.40</t>
  </si>
  <si>
    <t>水道事業会計</t>
  </si>
  <si>
    <t>一般会計</t>
  </si>
  <si>
    <t>国民健康保険事業勘定特別会計</t>
  </si>
  <si>
    <t>下水道事業特別会計</t>
  </si>
  <si>
    <t>後期高齢者医療特別会計</t>
  </si>
  <si>
    <t>農業集落排水事業特別会計</t>
  </si>
  <si>
    <t>その他会計（赤字）</t>
  </si>
  <si>
    <t>その他会計（黒字）</t>
  </si>
  <si>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</si>
  <si>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</si>
  <si>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白馬山麓環境施設組合</t>
    <rPh sb="0" eb="2">
      <t>ハクバ</t>
    </rPh>
    <rPh sb="2" eb="4">
      <t>サンロク</t>
    </rPh>
    <rPh sb="4" eb="6">
      <t>カンキョウ</t>
    </rPh>
    <rPh sb="6" eb="8">
      <t>シセツ</t>
    </rPh>
    <rPh sb="8" eb="10">
      <t>クミアイ</t>
    </rPh>
    <phoneticPr fontId="2"/>
  </si>
  <si>
    <t>白馬村土地開発公社</t>
    <rPh sb="0" eb="3">
      <t>ハクバムラ</t>
    </rPh>
    <rPh sb="3" eb="5">
      <t>トチ</t>
    </rPh>
    <rPh sb="5" eb="7">
      <t>カイハツ</t>
    </rPh>
    <rPh sb="7" eb="9">
      <t>コウシャ</t>
    </rPh>
    <phoneticPr fontId="2"/>
  </si>
  <si>
    <t>白馬村振興公社</t>
    <rPh sb="0" eb="3">
      <t>ハクバムラ</t>
    </rPh>
    <rPh sb="3" eb="5">
      <t>シンコウ</t>
    </rPh>
    <rPh sb="5" eb="7">
      <t>コウシャ</t>
    </rPh>
    <phoneticPr fontId="2"/>
  </si>
  <si>
    <t>岩岳リゾート</t>
    <rPh sb="0" eb="1">
      <t>イワ</t>
    </rPh>
    <rPh sb="1" eb="2">
      <t>タケ</t>
    </rPh>
    <phoneticPr fontId="2"/>
  </si>
  <si>
    <t>白馬村観光局</t>
    <rPh sb="0" eb="3">
      <t>ハクバムラ</t>
    </rPh>
    <rPh sb="3" eb="6">
      <t>カンコウキョク</t>
    </rPh>
    <phoneticPr fontId="2"/>
  </si>
  <si>
    <t>-</t>
    <phoneticPr fontId="2"/>
  </si>
  <si>
    <t>-</t>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</si>
  <si>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</si>
  <si>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</si>
  <si>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北アルプス広域連合</t>
    <rPh sb="0" eb="1">
      <t>キタ</t>
    </rPh>
    <rPh sb="5" eb="7">
      <t>コウイキ</t>
    </rPh>
    <rPh sb="7" eb="9">
      <t>レンゴウ</t>
    </rPh>
    <phoneticPr fontId="5"/>
  </si>
  <si>
    <t>(一般会計）</t>
    <rPh sb="1" eb="3">
      <t>イッパン</t>
    </rPh>
    <rPh sb="3" eb="5">
      <t>カイケイ</t>
    </rPh>
    <phoneticPr fontId="5"/>
  </si>
  <si>
    <t>(介護保険事業会計）</t>
    <rPh sb="1" eb="3">
      <t>カイゴ</t>
    </rPh>
    <rPh sb="3" eb="5">
      <t>ホケン</t>
    </rPh>
    <rPh sb="5" eb="7">
      <t>ジギョウ</t>
    </rPh>
    <rPh sb="7" eb="9">
      <t>カイケイ</t>
    </rPh>
    <phoneticPr fontId="5"/>
  </si>
  <si>
    <t>長野県市町村総合事務組合</t>
    <rPh sb="0" eb="3">
      <t>ナガノケン</t>
    </rPh>
    <rPh sb="3" eb="6">
      <t>シチョウソン</t>
    </rPh>
    <rPh sb="6" eb="8">
      <t>ソウゴウ</t>
    </rPh>
    <rPh sb="8" eb="10">
      <t>ジム</t>
    </rPh>
    <rPh sb="10" eb="12">
      <t>クミアイ</t>
    </rPh>
    <phoneticPr fontId="2"/>
  </si>
  <si>
    <t>（一般会計）</t>
  </si>
  <si>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</si>
  <si>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</si>
  <si>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(一般会計）</t>
    <rPh sb="1" eb="3">
      <t>イッパン</t>
    </rPh>
    <rPh sb="3" eb="5">
      <t>カイケイ</t>
    </rPh>
    <phoneticPr fontId="2"/>
  </si>
  <si>
    <t>（後期高齢者医療特別会計）</t>
  </si>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</sst>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109513</c:v>
                </c:pt>
                <c:pt idx="1">
                  <c:v>29015</c:v>
                </c:pt>
                <c:pt idx="2">
                  <c:v>55279</c:v>
                </c:pt>
                <c:pt idx="3">
                  <c:v>59847</c:v>
                </c:pt>
                <c:pt idx="4">
                  <c:v>66347</c:v>
                </c:pt>
              </c:numCache>
            </c:numRef>
          </c:val>
          <c:smooth val="0"/>
        </c:ser>
        <c:dLbls>
          <c:showLegendKey val="0"/>
          <c:showVal val="0"/>
          <c:showCatName val="0"/>
          <c:showSerName val="0"/>
          <c:showPercent val="0"/>
          <c:showBubbleSize val="0"/>
        </c:dLbls>
        <c:marker val="1"/>
        <c:smooth val="0"/>
        <c:axId val="91380736"/>
        <c:axId val="92087424"/>
      </c:lineChart>
      <c:catAx>
        <c:axId val="91380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87424"/>
        <c:crosses val="autoZero"/>
        <c:auto val="1"/>
        <c:lblAlgn val="ctr"/>
        <c:lblOffset val="100"/>
        <c:tickLblSkip val="1"/>
        <c:tickMarkSkip val="1"/>
        <c:noMultiLvlLbl val="0"/>
      </c:catAx>
      <c:valAx>
        <c:axId val="92087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8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2.61</c:v>
                </c:pt>
                <c:pt idx="1">
                  <c:v>7.16</c:v>
                </c:pt>
                <c:pt idx="2">
                  <c:v>3.53</c:v>
                </c:pt>
                <c:pt idx="3">
                  <c:v>5.81</c:v>
                </c:pt>
                <c:pt idx="4">
                  <c:v>4.24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18.260000000000002</c:v>
                </c:pt>
                <c:pt idx="1">
                  <c:v>18.55</c:v>
                </c:pt>
                <c:pt idx="2">
                  <c:v>22.28</c:v>
                </c:pt>
                <c:pt idx="3">
                  <c:v>25.61</c:v>
                </c:pt>
                <c:pt idx="4">
                  <c:v>19.2</c:v>
                </c:pt>
              </c:numCache>
            </c:numRef>
          </c:val>
        </c:ser>
        <c:dLbls>
          <c:showLegendKey val="0"/>
          <c:showVal val="0"/>
          <c:showCatName val="0"/>
          <c:showSerName val="0"/>
          <c:showPercent val="0"/>
          <c:showBubbleSize val="0"/>
        </c:dLbls>
        <c:gapWidth val="250"/>
        <c:overlap val="100"/>
        <c:axId val="92492160"/>
        <c:axId val="9249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4.8899999999999997</c:v>
                </c:pt>
                <c:pt idx="1">
                  <c:v>4.5199999999999996</c:v>
                </c:pt>
                <c:pt idx="2">
                  <c:v>-3.66</c:v>
                </c:pt>
                <c:pt idx="3">
                  <c:v>4.97</c:v>
                </c:pt>
                <c:pt idx="4">
                  <c:v>-10.4</c:v>
                </c:pt>
              </c:numCache>
            </c:numRef>
          </c:val>
          <c:smooth val="0"/>
        </c:ser>
        <c:dLbls>
          <c:showLegendKey val="0"/>
          <c:showVal val="0"/>
          <c:showCatName val="0"/>
          <c:showSerName val="0"/>
          <c:showPercent val="0"/>
          <c:showBubbleSize val="0"/>
        </c:dLbls>
        <c:marker val="1"/>
        <c:smooth val="0"/>
        <c:axId val="92492160"/>
        <c:axId val="92494080"/>
      </c:lineChart>
      <c:catAx>
        <c:axId val="924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94080"/>
        <c:crosses val="autoZero"/>
        <c:auto val="1"/>
        <c:lblAlgn val="ctr"/>
        <c:lblOffset val="100"/>
        <c:tickLblSkip val="1"/>
        <c:tickMarkSkip val="1"/>
        <c:noMultiLvlLbl val="0"/>
      </c:catAx>
      <c:valAx>
        <c:axId val="9249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0.47</c:v>
                </c:pt>
                <c:pt idx="4">
                  <c:v>#N/A</c:v>
                </c:pt>
                <c:pt idx="5">
                  <c:v>0.37</c:v>
                </c:pt>
                <c:pt idx="6">
                  <c:v>#N/A</c:v>
                </c:pt>
                <c:pt idx="7">
                  <c:v>0.32</c:v>
                </c:pt>
                <c:pt idx="8">
                  <c:v>#N/A</c:v>
                </c:pt>
                <c:pt idx="9">
                  <c:v>0.2</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1.49</c:v>
                </c:pt>
                <c:pt idx="4">
                  <c:v>#N/A</c:v>
                </c:pt>
                <c:pt idx="5">
                  <c:v>1.01</c:v>
                </c:pt>
                <c:pt idx="6">
                  <c:v>#N/A</c:v>
                </c:pt>
                <c:pt idx="7">
                  <c:v>1.59</c:v>
                </c:pt>
                <c:pt idx="8">
                  <c:v>#N/A</c:v>
                </c:pt>
                <c:pt idx="9">
                  <c:v>1.81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2.61</c:v>
                </c:pt>
                <c:pt idx="2">
                  <c:v>#N/A</c:v>
                </c:pt>
                <c:pt idx="3">
                  <c:v>7.16</c:v>
                </c:pt>
                <c:pt idx="4">
                  <c:v>#N/A</c:v>
                </c:pt>
                <c:pt idx="5">
                  <c:v>3.52</c:v>
                </c:pt>
                <c:pt idx="6">
                  <c:v>#N/A</c:v>
                </c:pt>
                <c:pt idx="7">
                  <c:v>5.81</c:v>
                </c:pt>
                <c:pt idx="8">
                  <c:v>#N/A</c:v>
                </c:pt>
                <c:pt idx="9">
                  <c:v>4.24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2.78</c:v>
                </c:pt>
                <c:pt idx="2">
                  <c:v>#N/A</c:v>
                </c:pt>
                <c:pt idx="3">
                  <c:v>3.5</c:v>
                </c:pt>
                <c:pt idx="4">
                  <c:v>#N/A</c:v>
                </c:pt>
                <c:pt idx="5">
                  <c:v>5.49</c:v>
                </c:pt>
                <c:pt idx="6">
                  <c:v>#N/A</c:v>
                </c:pt>
                <c:pt idx="7">
                  <c:v>7.77</c:v>
                </c:pt>
                <c:pt idx="8">
                  <c:v>#N/A</c:v>
                </c:pt>
                <c:pt idx="9">
                  <c:v>10.47</c:v>
                </c:pt>
              </c:numCache>
            </c:numRef>
          </c:val>
        </c:ser>
        <c:dLbls>
          <c:showLegendKey val="0"/>
          <c:showVal val="0"/>
          <c:showCatName val="0"/>
          <c:showSerName val="0"/>
          <c:showPercent val="0"/>
          <c:showBubbleSize val="0"/>
        </c:dLbls>
        <c:gapWidth val="150"/>
        <c:overlap val="100"/>
        <c:axId val="92924160"/>
        <c:axId val="92925952"/>
      </c:barChart>
      <c:catAx>
        <c:axId val="929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25952"/>
        <c:crosses val="autoZero"/>
        <c:auto val="1"/>
        <c:lblAlgn val="ctr"/>
        <c:lblOffset val="100"/>
        <c:tickLblSkip val="1"/>
        <c:tickMarkSkip val="1"/>
        <c:noMultiLvlLbl val="0"/>
      </c:catAx>
      <c:valAx>
        <c:axId val="9292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2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642</c:v>
                </c:pt>
                <c:pt idx="5">
                  <c:v>624</c:v>
                </c:pt>
                <c:pt idx="8">
                  <c:v>629</c:v>
                </c:pt>
                <c:pt idx="11">
                  <c:v>627</c:v>
                </c:pt>
                <c:pt idx="14">
                  <c:v>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15</c:v>
                </c:pt>
                <c:pt idx="6">
                  <c:v>24</c:v>
                </c:pt>
                <c:pt idx="9">
                  <c:v>31</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c:v>
                </c:pt>
                <c:pt idx="3">
                  <c:v>20</c:v>
                </c:pt>
                <c:pt idx="6">
                  <c:v>2</c:v>
                </c:pt>
                <c:pt idx="9">
                  <c:v>8</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280</c:v>
                </c:pt>
                <c:pt idx="3">
                  <c:v>285</c:v>
                </c:pt>
                <c:pt idx="6">
                  <c:v>293</c:v>
                </c:pt>
                <c:pt idx="9">
                  <c:v>312</c:v>
                </c:pt>
                <c:pt idx="12">
                  <c:v>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770</c:v>
                </c:pt>
                <c:pt idx="3">
                  <c:v>710</c:v>
                </c:pt>
                <c:pt idx="6">
                  <c:v>668</c:v>
                </c:pt>
                <c:pt idx="9">
                  <c:v>620</c:v>
                </c:pt>
                <c:pt idx="12">
                  <c:v>578</c:v>
                </c:pt>
              </c:numCache>
            </c:numRef>
          </c:val>
        </c:ser>
        <c:dLbls>
          <c:showLegendKey val="0"/>
          <c:showVal val="0"/>
          <c:showCatName val="0"/>
          <c:showSerName val="0"/>
          <c:showPercent val="0"/>
          <c:showBubbleSize val="0"/>
        </c:dLbls>
        <c:gapWidth val="100"/>
        <c:overlap val="100"/>
        <c:axId val="91591424"/>
        <c:axId val="9159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455</c:v>
                </c:pt>
                <c:pt idx="2">
                  <c:v>#N/A</c:v>
                </c:pt>
                <c:pt idx="3">
                  <c:v>#N/A</c:v>
                </c:pt>
                <c:pt idx="4">
                  <c:v>406</c:v>
                </c:pt>
                <c:pt idx="5">
                  <c:v>#N/A</c:v>
                </c:pt>
                <c:pt idx="6">
                  <c:v>#N/A</c:v>
                </c:pt>
                <c:pt idx="7">
                  <c:v>358</c:v>
                </c:pt>
                <c:pt idx="8">
                  <c:v>#N/A</c:v>
                </c:pt>
                <c:pt idx="9">
                  <c:v>#N/A</c:v>
                </c:pt>
                <c:pt idx="10">
                  <c:v>344</c:v>
                </c:pt>
                <c:pt idx="11">
                  <c:v>#N/A</c:v>
                </c:pt>
                <c:pt idx="12">
                  <c:v>#N/A</c:v>
                </c:pt>
                <c:pt idx="13">
                  <c:v>286</c:v>
                </c:pt>
                <c:pt idx="14">
                  <c:v>#N/A</c:v>
                </c:pt>
              </c:numCache>
            </c:numRef>
          </c:val>
          <c:smooth val="0"/>
        </c:ser>
        <c:dLbls>
          <c:showLegendKey val="0"/>
          <c:showVal val="0"/>
          <c:showCatName val="0"/>
          <c:showSerName val="0"/>
          <c:showPercent val="0"/>
          <c:showBubbleSize val="0"/>
        </c:dLbls>
        <c:marker val="1"/>
        <c:smooth val="0"/>
        <c:axId val="91591424"/>
        <c:axId val="91593344"/>
      </c:lineChart>
      <c:catAx>
        <c:axId val="915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93344"/>
        <c:crosses val="autoZero"/>
        <c:auto val="1"/>
        <c:lblAlgn val="ctr"/>
        <c:lblOffset val="100"/>
        <c:tickLblSkip val="1"/>
        <c:tickMarkSkip val="1"/>
        <c:noMultiLvlLbl val="0"/>
      </c:catAx>
      <c:valAx>
        <c:axId val="9159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7457</c:v>
                </c:pt>
                <c:pt idx="5">
                  <c:v>7322</c:v>
                </c:pt>
                <c:pt idx="8">
                  <c:v>7073</c:v>
                </c:pt>
                <c:pt idx="11">
                  <c:v>6999</c:v>
                </c:pt>
                <c:pt idx="14">
                  <c:v>7073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c:v>
                </c:pt>
                <c:pt idx="5">
                  <c:v>20</c:v>
                </c:pt>
                <c:pt idx="8">
                  <c:v>9</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1446</c:v>
                </c:pt>
                <c:pt idx="5">
                  <c:v>1447</c:v>
                </c:pt>
                <c:pt idx="8">
                  <c:v>1624</c:v>
                </c:pt>
                <c:pt idx="11">
                  <c:v>1696</c:v>
                </c:pt>
                <c:pt idx="14">
                  <c:v>1576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435</c:v>
                </c:pt>
                <c:pt idx="3">
                  <c:v>425</c:v>
                </c:pt>
                <c:pt idx="6">
                  <c:v>469</c:v>
                </c:pt>
                <c:pt idx="9">
                  <c:v>471</c:v>
                </c:pt>
                <c:pt idx="12">
                  <c:v>383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c:v>
                </c:pt>
                <c:pt idx="3">
                  <c:v>1</c:v>
                </c:pt>
                <c:pt idx="6">
                  <c:v>162</c:v>
                </c:pt>
                <c:pt idx="9">
                  <c:v>154</c:v>
                </c:pt>
                <c:pt idx="12">
                  <c:v>135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4203</c:v>
                </c:pt>
                <c:pt idx="3">
                  <c:v>3729</c:v>
                </c:pt>
                <c:pt idx="6">
                  <c:v>3300</c:v>
                </c:pt>
                <c:pt idx="9">
                  <c:v>3322</c:v>
                </c:pt>
                <c:pt idx="12">
                  <c:v>3302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c:v>
                </c:pt>
                <c:pt idx="3">
                  <c:v>42</c:v>
                </c:pt>
                <c:pt idx="6">
                  <c:v>26</c:v>
                </c:pt>
                <c:pt idx="9">
                  <c:v>96</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6062</c:v>
                </c:pt>
                <c:pt idx="3">
                  <c:v>5633</c:v>
                </c:pt>
                <c:pt idx="6">
                  <c:v>5358</c:v>
                </c:pt>
                <c:pt idx="9">
                  <c:v>5134</c:v>
                </c:pt>
                <c:pt idx="12">
                  <c:v>5383</c:v>
                </c:pt>
              </c:numCache>
            </c:numRef>
          </c:val>
        </c:ser>
        <c:dLbls>
          <c:showLegendKey val="0"/>
          <c:showVal val="0"/>
          <c:showCatName val="0"/>
          <c:showSerName val="0"/>
          <c:showPercent val="0"/>
          <c:showBubbleSize val="0"/>
        </c:dLbls>
        <c:gapWidth val="100"/>
        <c:overlap val="100"/>
        <c:axId val="92551808"/>
        <c:axId val="9255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1832</c:v>
                </c:pt>
                <c:pt idx="2">
                  <c:v>#N/A</c:v>
                </c:pt>
                <c:pt idx="3">
                  <c:v>#N/A</c:v>
                </c:pt>
                <c:pt idx="4">
                  <c:v>1042</c:v>
                </c:pt>
                <c:pt idx="5">
                  <c:v>#N/A</c:v>
                </c:pt>
                <c:pt idx="6">
                  <c:v>#N/A</c:v>
                </c:pt>
                <c:pt idx="7">
                  <c:v>608</c:v>
                </c:pt>
                <c:pt idx="8">
                  <c:v>#N/A</c:v>
                </c:pt>
                <c:pt idx="9">
                  <c:v>#N/A</c:v>
                </c:pt>
                <c:pt idx="10">
                  <c:v>480</c:v>
                </c:pt>
                <c:pt idx="11">
                  <c:v>#N/A</c:v>
                </c:pt>
                <c:pt idx="12">
                  <c:v>#N/A</c:v>
                </c:pt>
                <c:pt idx="13">
                  <c:v>632</c:v>
                </c:pt>
                <c:pt idx="14">
                  <c:v>#N/A</c:v>
                </c:pt>
              </c:numCache>
            </c:numRef>
          </c:val>
          <c:smooth val="0"/>
        </c:ser>
        <c:dLbls>
          <c:showLegendKey val="0"/>
          <c:showVal val="0"/>
          <c:showCatName val="0"/>
          <c:showSerName val="0"/>
          <c:showPercent val="0"/>
          <c:showBubbleSize val="0"/>
        </c:dLbls>
        <c:marker val="1"/>
        <c:smooth val="0"/>
        <c:axId val="92551808"/>
        <c:axId val="92558080"/>
      </c:lineChart>
      <c:catAx>
        <c:axId val="925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58080"/>
        <c:crosses val="autoZero"/>
        <c:auto val="1"/>
        <c:lblAlgn val="ctr"/>
        <c:lblOffset val="100"/>
        <c:tickLblSkip val="1"/>
        <c:tickMarkSkip val="1"/>
        <c:noMultiLvlLbl val="0"/>
      </c:catAx>
      <c:valAx>
        <c:axId val="9255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9,243
8,847
189.36
6,159,142
5,724,124
143,885
3,390,236
5,383,098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白馬村の主要な税目は固定資産税であり、景気等左右されない安定した税収のため財政力指数も安定している。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63077</xdr:rowOff>
    </xdr:to>
    <xdr:cxnSp macro="">
      <xdr:nvCxnSpPr>
        <xdr:cNvPr id="66" name="直線コネクタ 65"/>
        <xdr:cNvCxnSpPr/>
      </xdr:nvCxnSpPr>
      <xdr:spPr>
        <a:xfrm>
          <a:off x="4114800" y="742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55033</xdr:rowOff>
    </xdr:to>
    <xdr:cxnSp macro="">
      <xdr:nvCxnSpPr>
        <xdr:cNvPr id="69" name="直線コネクタ 68"/>
        <xdr:cNvCxnSpPr/>
      </xdr:nvCxnSpPr>
      <xdr:spPr>
        <a:xfrm>
          <a:off x="3225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38946</xdr:rowOff>
    </xdr:from>
    <xdr:to>
      <xdr:col>4</xdr:col>
      <xdr:colOff>482600</xdr:colOff>
      <xdr:row>43</xdr:row>
      <xdr:rowOff>46990</xdr:rowOff>
    </xdr:to>
    <xdr:cxnSp macro="">
      <xdr:nvCxnSpPr>
        <xdr:cNvPr id="72" name="直線コネクタ 71"/>
        <xdr:cNvCxnSpPr/>
      </xdr:nvCxnSpPr>
      <xdr:spPr>
        <a:xfrm>
          <a:off x="2336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22860</xdr:rowOff>
    </xdr:from>
    <xdr:to>
      <xdr:col>3</xdr:col>
      <xdr:colOff>279400</xdr:colOff>
      <xdr:row>43</xdr:row>
      <xdr:rowOff>38946</xdr:rowOff>
    </xdr:to>
    <xdr:cxnSp macro="">
      <xdr:nvCxnSpPr>
        <xdr:cNvPr id="75" name="直線コネクタ 74"/>
        <xdr:cNvCxnSpPr/>
      </xdr:nvCxnSpPr>
      <xdr:spPr>
        <a:xfrm>
          <a:off x="1447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12277</xdr:rowOff>
    </xdr:from>
    <xdr:to>
      <xdr:col>7</xdr:col>
      <xdr:colOff>203200</xdr:colOff>
      <xdr:row>43</xdr:row>
      <xdr:rowOff>113877</xdr:rowOff>
    </xdr:to>
    <xdr:sp macro="" textlink="">
      <xdr:nvSpPr>
        <xdr:cNvPr id="85" name="円/楕円 84"/>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28804</xdr:rowOff>
    </xdr:from>
    <xdr:ext cx="762000" cy="259045"/>
    <xdr:sp macro="" textlink="">
      <xdr:nvSpPr>
        <xdr:cNvPr id="86" name="財政力該当値テキスト"/>
        <xdr:cNvSpPr txBox="1"/>
      </xdr:nvSpPr>
      <xdr:spPr>
        <a:xfrm>
          <a:off x="50419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7" name="円/楕円 86"/>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88" name="テキスト ボックス 87"/>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9" name="円/楕円 88"/>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107967</xdr:rowOff>
    </xdr:from>
    <xdr:ext cx="762000" cy="259045"/>
    <xdr:sp macro="" textlink="">
      <xdr:nvSpPr>
        <xdr:cNvPr id="90" name="テキスト ボックス 89"/>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159596</xdr:rowOff>
    </xdr:from>
    <xdr:to>
      <xdr:col>3</xdr:col>
      <xdr:colOff>330200</xdr:colOff>
      <xdr:row>43</xdr:row>
      <xdr:rowOff>89746</xdr:rowOff>
    </xdr:to>
    <xdr:sp macro="" textlink="">
      <xdr:nvSpPr>
        <xdr:cNvPr id="91" name="円/楕円 90"/>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99923</xdr:rowOff>
    </xdr:from>
    <xdr:ext cx="762000" cy="259045"/>
    <xdr:sp macro="" textlink="">
      <xdr:nvSpPr>
        <xdr:cNvPr id="92" name="テキスト ボックス 91"/>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143510</xdr:rowOff>
    </xdr:from>
    <xdr:to>
      <xdr:col>2</xdr:col>
      <xdr:colOff>127000</xdr:colOff>
      <xdr:row>43</xdr:row>
      <xdr:rowOff>73660</xdr:rowOff>
    </xdr:to>
    <xdr:sp macro="" textlink="">
      <xdr:nvSpPr>
        <xdr:cNvPr id="93" name="円/楕円 92"/>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83837</xdr:rowOff>
    </xdr:from>
    <xdr:ext cx="762000" cy="259045"/>
    <xdr:sp macro="" textlink="">
      <xdr:nvSpPr>
        <xdr:cNvPr id="94" name="テキスト ボックス 93"/>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年度は、ここ数年の新規発行債の抑制により、公債費は順調に減少している。しかし、平成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月に発生した長野県神城断層地震の災害復旧などにより新規発行債が増加し今後公債費は増加する見込みである。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年度の増加要因としては、広域連合などの一部事務組合や公共下水道事業特別会計などの他の特別会計への繰出し金の増加により、経常収支比率は昨年比</a:t>
          </a:r>
          <a:r>
            <a:rPr kumimoji="1" lang="en-US" altLang="ja-JP" sz="1300">
              <a:latin typeface="ＭＳ Ｐゴシック"/>
            </a:rPr>
            <a:t>1.3</a:t>
          </a:r>
          <a:r>
            <a:rPr kumimoji="1" lang="ja-JP" altLang="en-US" sz="1300">
              <a:latin typeface="ＭＳ Ｐゴシック"/>
            </a:rPr>
            <a:t>％増加した。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13758</xdr:rowOff>
    </xdr:to>
    <xdr:cxnSp macro="">
      <xdr:nvCxnSpPr>
        <xdr:cNvPr id="129" name="直線コネクタ 128"/>
        <xdr:cNvCxnSpPr/>
      </xdr:nvCxnSpPr>
      <xdr:spPr>
        <a:xfrm>
          <a:off x="4114800" y="10762827"/>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70062</xdr:rowOff>
    </xdr:to>
    <xdr:cxnSp macro="">
      <xdr:nvCxnSpPr>
        <xdr:cNvPr id="132" name="直線コネクタ 131"/>
        <xdr:cNvCxnSpPr/>
      </xdr:nvCxnSpPr>
      <xdr:spPr>
        <a:xfrm flipV="1">
          <a:off x="3225800" y="107628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144992</xdr:rowOff>
    </xdr:from>
    <xdr:to>
      <xdr:col>4</xdr:col>
      <xdr:colOff>482600</xdr:colOff>
      <xdr:row>63</xdr:row>
      <xdr:rowOff>70062</xdr:rowOff>
    </xdr:to>
    <xdr:cxnSp macro="">
      <xdr:nvCxnSpPr>
        <xdr:cNvPr id="135" name="直線コネクタ 134"/>
        <xdr:cNvCxnSpPr/>
      </xdr:nvCxnSpPr>
      <xdr:spPr>
        <a:xfrm>
          <a:off x="2336800" y="107748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144992</xdr:rowOff>
    </xdr:to>
    <xdr:cxnSp macro="">
      <xdr:nvCxnSpPr>
        <xdr:cNvPr id="138" name="直線コネクタ 137"/>
        <xdr:cNvCxnSpPr/>
      </xdr:nvCxnSpPr>
      <xdr:spPr>
        <a:xfrm>
          <a:off x="1447800" y="10601960"/>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8" name="円/楕円 147"/>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49"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0" name="円/楕円 149"/>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1" name="テキスト ボックス 150"/>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19262</xdr:rowOff>
    </xdr:from>
    <xdr:to>
      <xdr:col>4</xdr:col>
      <xdr:colOff>533400</xdr:colOff>
      <xdr:row>63</xdr:row>
      <xdr:rowOff>120862</xdr:rowOff>
    </xdr:to>
    <xdr:sp macro="" textlink="">
      <xdr:nvSpPr>
        <xdr:cNvPr id="152" name="円/楕円 151"/>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131039</xdr:rowOff>
    </xdr:from>
    <xdr:ext cx="762000" cy="259045"/>
    <xdr:sp macro="" textlink="">
      <xdr:nvSpPr>
        <xdr:cNvPr id="153" name="テキスト ボックス 152"/>
        <xdr:cNvSpPr txBox="1"/>
      </xdr:nvSpPr>
      <xdr:spPr>
        <a:xfrm>
          <a:off x="2844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94192</xdr:rowOff>
    </xdr:from>
    <xdr:to>
      <xdr:col>3</xdr:col>
      <xdr:colOff>330200</xdr:colOff>
      <xdr:row>63</xdr:row>
      <xdr:rowOff>24342</xdr:rowOff>
    </xdr:to>
    <xdr:sp macro="" textlink="">
      <xdr:nvSpPr>
        <xdr:cNvPr id="154" name="円/楕円 153"/>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55" name="テキスト ボックス 154"/>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6" name="円/楕円 155"/>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7" name="テキスト ボックス 156"/>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月に発生した長野県神城断層地震による倒壊家屋等の災害廃棄物処理費の増加により、物件費が伸び、昨年度より増加している。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171324</xdr:rowOff>
    </xdr:from>
    <xdr:to>
      <xdr:col>7</xdr:col>
      <xdr:colOff>152400</xdr:colOff>
      <xdr:row>82</xdr:row>
      <xdr:rowOff>81601</xdr:rowOff>
    </xdr:to>
    <xdr:cxnSp macro="">
      <xdr:nvCxnSpPr>
        <xdr:cNvPr id="193" name="直線コネクタ 192"/>
        <xdr:cNvCxnSpPr/>
      </xdr:nvCxnSpPr>
      <xdr:spPr>
        <a:xfrm>
          <a:off x="4114800" y="14058774"/>
          <a:ext cx="838200" cy="8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170458</xdr:rowOff>
    </xdr:from>
    <xdr:to>
      <xdr:col>6</xdr:col>
      <xdr:colOff>0</xdr:colOff>
      <xdr:row>81</xdr:row>
      <xdr:rowOff>171324</xdr:rowOff>
    </xdr:to>
    <xdr:cxnSp macro="">
      <xdr:nvCxnSpPr>
        <xdr:cNvPr id="196" name="直線コネクタ 195"/>
        <xdr:cNvCxnSpPr/>
      </xdr:nvCxnSpPr>
      <xdr:spPr>
        <a:xfrm>
          <a:off x="3225800" y="14057908"/>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170458</xdr:rowOff>
    </xdr:from>
    <xdr:to>
      <xdr:col>4</xdr:col>
      <xdr:colOff>482600</xdr:colOff>
      <xdr:row>82</xdr:row>
      <xdr:rowOff>5899</xdr:rowOff>
    </xdr:to>
    <xdr:cxnSp macro="">
      <xdr:nvCxnSpPr>
        <xdr:cNvPr id="199" name="直線コネクタ 198"/>
        <xdr:cNvCxnSpPr/>
      </xdr:nvCxnSpPr>
      <xdr:spPr>
        <a:xfrm flipV="1">
          <a:off x="2336800" y="1405790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2567</xdr:rowOff>
    </xdr:from>
    <xdr:to>
      <xdr:col>3</xdr:col>
      <xdr:colOff>279400</xdr:colOff>
      <xdr:row>82</xdr:row>
      <xdr:rowOff>5899</xdr:rowOff>
    </xdr:to>
    <xdr:cxnSp macro="">
      <xdr:nvCxnSpPr>
        <xdr:cNvPr id="202" name="直線コネクタ 201"/>
        <xdr:cNvCxnSpPr/>
      </xdr:nvCxnSpPr>
      <xdr:spPr>
        <a:xfrm>
          <a:off x="1447800" y="14061467"/>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30801</xdr:rowOff>
    </xdr:from>
    <xdr:to>
      <xdr:col>7</xdr:col>
      <xdr:colOff>203200</xdr:colOff>
      <xdr:row>82</xdr:row>
      <xdr:rowOff>132401</xdr:rowOff>
    </xdr:to>
    <xdr:sp macro="" textlink="">
      <xdr:nvSpPr>
        <xdr:cNvPr id="212" name="円/楕円 211"/>
        <xdr:cNvSpPr/>
      </xdr:nvSpPr>
      <xdr:spPr>
        <a:xfrm>
          <a:off x="4902200" y="140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2878</xdr:rowOff>
    </xdr:from>
    <xdr:ext cx="762000" cy="259045"/>
    <xdr:sp macro="" textlink="">
      <xdr:nvSpPr>
        <xdr:cNvPr id="213" name="人件費・物件費等の状況該当値テキスト"/>
        <xdr:cNvSpPr txBox="1"/>
      </xdr:nvSpPr>
      <xdr:spPr>
        <a:xfrm>
          <a:off x="5041900" y="1406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230,502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120524</xdr:rowOff>
    </xdr:from>
    <xdr:to>
      <xdr:col>6</xdr:col>
      <xdr:colOff>50800</xdr:colOff>
      <xdr:row>82</xdr:row>
      <xdr:rowOff>50674</xdr:rowOff>
    </xdr:to>
    <xdr:sp macro="" textlink="">
      <xdr:nvSpPr>
        <xdr:cNvPr id="214" name="円/楕円 213"/>
        <xdr:cNvSpPr/>
      </xdr:nvSpPr>
      <xdr:spPr>
        <a:xfrm>
          <a:off x="4064000" y="140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60851</xdr:rowOff>
    </xdr:from>
    <xdr:ext cx="736600" cy="259045"/>
    <xdr:sp macro="" textlink="">
      <xdr:nvSpPr>
        <xdr:cNvPr id="215" name="テキスト ボックス 214"/>
        <xdr:cNvSpPr txBox="1"/>
      </xdr:nvSpPr>
      <xdr:spPr>
        <a:xfrm>
          <a:off x="3733800" y="1377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119658</xdr:rowOff>
    </xdr:from>
    <xdr:to>
      <xdr:col>4</xdr:col>
      <xdr:colOff>533400</xdr:colOff>
      <xdr:row>82</xdr:row>
      <xdr:rowOff>49808</xdr:rowOff>
    </xdr:to>
    <xdr:sp macro="" textlink="">
      <xdr:nvSpPr>
        <xdr:cNvPr id="216" name="円/楕円 215"/>
        <xdr:cNvSpPr/>
      </xdr:nvSpPr>
      <xdr:spPr>
        <a:xfrm>
          <a:off x="3175000" y="14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59985</xdr:rowOff>
    </xdr:from>
    <xdr:ext cx="762000" cy="259045"/>
    <xdr:sp macro="" textlink="">
      <xdr:nvSpPr>
        <xdr:cNvPr id="217" name="テキスト ボックス 216"/>
        <xdr:cNvSpPr txBox="1"/>
      </xdr:nvSpPr>
      <xdr:spPr>
        <a:xfrm>
          <a:off x="2844800" y="1377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126549</xdr:rowOff>
    </xdr:from>
    <xdr:to>
      <xdr:col>3</xdr:col>
      <xdr:colOff>330200</xdr:colOff>
      <xdr:row>82</xdr:row>
      <xdr:rowOff>56699</xdr:rowOff>
    </xdr:to>
    <xdr:sp macro="" textlink="">
      <xdr:nvSpPr>
        <xdr:cNvPr id="218" name="円/楕円 217"/>
        <xdr:cNvSpPr/>
      </xdr:nvSpPr>
      <xdr:spPr>
        <a:xfrm>
          <a:off x="2286000" y="140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66876</xdr:rowOff>
    </xdr:from>
    <xdr:ext cx="762000" cy="259045"/>
    <xdr:sp macro="" textlink="">
      <xdr:nvSpPr>
        <xdr:cNvPr id="219" name="テキスト ボックス 218"/>
        <xdr:cNvSpPr txBox="1"/>
      </xdr:nvSpPr>
      <xdr:spPr>
        <a:xfrm>
          <a:off x="1955800" y="137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123217</xdr:rowOff>
    </xdr:from>
    <xdr:to>
      <xdr:col>2</xdr:col>
      <xdr:colOff>127000</xdr:colOff>
      <xdr:row>82</xdr:row>
      <xdr:rowOff>53367</xdr:rowOff>
    </xdr:to>
    <xdr:sp macro="" textlink="">
      <xdr:nvSpPr>
        <xdr:cNvPr id="220" name="円/楕円 219"/>
        <xdr:cNvSpPr/>
      </xdr:nvSpPr>
      <xdr:spPr>
        <a:xfrm>
          <a:off x="1397000" y="140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63544</xdr:rowOff>
    </xdr:from>
    <xdr:ext cx="762000" cy="259045"/>
    <xdr:sp macro="" textlink="">
      <xdr:nvSpPr>
        <xdr:cNvPr id="221" name="テキスト ボックス 220"/>
        <xdr:cNvSpPr txBox="1"/>
      </xdr:nvSpPr>
      <xdr:spPr>
        <a:xfrm>
          <a:off x="1066800" y="1377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若干、全国町村平均を超えているが、今後も適正な数値の維持を図る。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112184</xdr:rowOff>
    </xdr:to>
    <xdr:cxnSp macro="">
      <xdr:nvCxnSpPr>
        <xdr:cNvPr id="255" name="直線コネクタ 254"/>
        <xdr:cNvCxnSpPr/>
      </xdr:nvCxnSpPr>
      <xdr:spPr>
        <a:xfrm>
          <a:off x="16179800" y="146050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88</xdr:row>
      <xdr:rowOff>112607</xdr:rowOff>
    </xdr:to>
    <xdr:cxnSp macro="">
      <xdr:nvCxnSpPr>
        <xdr:cNvPr id="258" name="直線コネクタ 257"/>
        <xdr:cNvCxnSpPr/>
      </xdr:nvCxnSpPr>
      <xdr:spPr>
        <a:xfrm flipV="1">
          <a:off x="15290800" y="1460500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112607</xdr:rowOff>
    </xdr:from>
    <xdr:to>
      <xdr:col>22</xdr:col>
      <xdr:colOff>203200</xdr:colOff>
      <xdr:row>88</xdr:row>
      <xdr:rowOff>144780</xdr:rowOff>
    </xdr:to>
    <xdr:cxnSp macro="">
      <xdr:nvCxnSpPr>
        <xdr:cNvPr id="261" name="直線コネクタ 260"/>
        <xdr:cNvCxnSpPr/>
      </xdr:nvCxnSpPr>
      <xdr:spPr>
        <a:xfrm flipV="1">
          <a:off x="14401800" y="152002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144780</xdr:rowOff>
    </xdr:to>
    <xdr:cxnSp macro="">
      <xdr:nvCxnSpPr>
        <xdr:cNvPr id="264" name="直線コネクタ 263"/>
        <xdr:cNvCxnSpPr/>
      </xdr:nvCxnSpPr>
      <xdr:spPr>
        <a:xfrm>
          <a:off x="13512800" y="1459695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4" name="円/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7" name="テキスト ボックス 27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8" name="円/楕円 277"/>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79" name="テキスト ボックス 278"/>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0" name="円/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2" name="円/楕円 281"/>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3" name="テキスト ボックス 282"/>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集中改革プランにより定員管理をしており、目標年度前ではあるが定員目標をたっせしている。今後も適正な定員管理を進めていく。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98032</xdr:rowOff>
    </xdr:from>
    <xdr:to>
      <xdr:col>24</xdr:col>
      <xdr:colOff>558800</xdr:colOff>
      <xdr:row>59</xdr:row>
      <xdr:rowOff>100330</xdr:rowOff>
    </xdr:to>
    <xdr:cxnSp macro="">
      <xdr:nvCxnSpPr>
        <xdr:cNvPr id="320" name="直線コネクタ 319"/>
        <xdr:cNvCxnSpPr/>
      </xdr:nvCxnSpPr>
      <xdr:spPr>
        <a:xfrm flipV="1">
          <a:off x="16179800" y="1021358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126758</xdr:rowOff>
    </xdr:to>
    <xdr:cxnSp macro="">
      <xdr:nvCxnSpPr>
        <xdr:cNvPr id="323" name="直線コネクタ 322"/>
        <xdr:cNvCxnSpPr/>
      </xdr:nvCxnSpPr>
      <xdr:spPr>
        <a:xfrm flipV="1">
          <a:off x="15290800" y="1021588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126758</xdr:rowOff>
    </xdr:from>
    <xdr:to>
      <xdr:col>22</xdr:col>
      <xdr:colOff>203200</xdr:colOff>
      <xdr:row>59</xdr:row>
      <xdr:rowOff>164677</xdr:rowOff>
    </xdr:to>
    <xdr:cxnSp macro="">
      <xdr:nvCxnSpPr>
        <xdr:cNvPr id="326" name="直線コネクタ 325"/>
        <xdr:cNvCxnSpPr/>
      </xdr:nvCxnSpPr>
      <xdr:spPr>
        <a:xfrm flipV="1">
          <a:off x="14401800" y="1024230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155484</xdr:rowOff>
    </xdr:from>
    <xdr:to>
      <xdr:col>21</xdr:col>
      <xdr:colOff>0</xdr:colOff>
      <xdr:row>59</xdr:row>
      <xdr:rowOff>164677</xdr:rowOff>
    </xdr:to>
    <xdr:cxnSp macro="">
      <xdr:nvCxnSpPr>
        <xdr:cNvPr id="329" name="直線コネクタ 328"/>
        <xdr:cNvCxnSpPr/>
      </xdr:nvCxnSpPr>
      <xdr:spPr>
        <a:xfrm>
          <a:off x="13512800" y="1027103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47232</xdr:rowOff>
    </xdr:from>
    <xdr:to>
      <xdr:col>24</xdr:col>
      <xdr:colOff>609600</xdr:colOff>
      <xdr:row>59</xdr:row>
      <xdr:rowOff>148832</xdr:rowOff>
    </xdr:to>
    <xdr:sp macro="" textlink="">
      <xdr:nvSpPr>
        <xdr:cNvPr id="339" name="円/楕円 338"/>
        <xdr:cNvSpPr/>
      </xdr:nvSpPr>
      <xdr:spPr>
        <a:xfrm>
          <a:off x="169672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63759</xdr:rowOff>
    </xdr:from>
    <xdr:ext cx="762000" cy="259045"/>
    <xdr:sp macro="" textlink="">
      <xdr:nvSpPr>
        <xdr:cNvPr id="340" name="定員管理の状況該当値テキスト"/>
        <xdr:cNvSpPr txBox="1"/>
      </xdr:nvSpPr>
      <xdr:spPr>
        <a:xfrm>
          <a:off x="17106900" y="100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1" name="円/楕円 340"/>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2" name="テキスト ボックス 341"/>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75958</xdr:rowOff>
    </xdr:from>
    <xdr:to>
      <xdr:col>22</xdr:col>
      <xdr:colOff>254000</xdr:colOff>
      <xdr:row>60</xdr:row>
      <xdr:rowOff>6108</xdr:rowOff>
    </xdr:to>
    <xdr:sp macro="" textlink="">
      <xdr:nvSpPr>
        <xdr:cNvPr id="343" name="円/楕円 342"/>
        <xdr:cNvSpPr/>
      </xdr:nvSpPr>
      <xdr:spPr>
        <a:xfrm>
          <a:off x="15240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16285</xdr:rowOff>
    </xdr:from>
    <xdr:ext cx="762000" cy="259045"/>
    <xdr:sp macro="" textlink="">
      <xdr:nvSpPr>
        <xdr:cNvPr id="344" name="テキスト ボックス 343"/>
        <xdr:cNvSpPr txBox="1"/>
      </xdr:nvSpPr>
      <xdr:spPr>
        <a:xfrm>
          <a:off x="14909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113877</xdr:rowOff>
    </xdr:from>
    <xdr:to>
      <xdr:col>21</xdr:col>
      <xdr:colOff>50800</xdr:colOff>
      <xdr:row>60</xdr:row>
      <xdr:rowOff>44027</xdr:rowOff>
    </xdr:to>
    <xdr:sp macro="" textlink="">
      <xdr:nvSpPr>
        <xdr:cNvPr id="345" name="円/楕円 344"/>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46" name="テキスト ボックス 345"/>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104684</xdr:rowOff>
    </xdr:from>
    <xdr:to>
      <xdr:col>19</xdr:col>
      <xdr:colOff>533400</xdr:colOff>
      <xdr:row>60</xdr:row>
      <xdr:rowOff>34834</xdr:rowOff>
    </xdr:to>
    <xdr:sp macro="" textlink="">
      <xdr:nvSpPr>
        <xdr:cNvPr id="347" name="円/楕円 346"/>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45011</xdr:rowOff>
    </xdr:from>
    <xdr:ext cx="762000" cy="259045"/>
    <xdr:sp macro="" textlink="">
      <xdr:nvSpPr>
        <xdr:cNvPr id="348" name="テキスト ボックス 347"/>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冬季五輪関連施設等の建設が集中したため、実質公債費比率は類似団体平均を大きく上回る数値が長らく続いていた。村では公債費負担適正化計画により計画的に公債費負担の軽減を図っており、公債費は順調に減少している。しかし、平成</a:t>
          </a:r>
          <a:r>
            <a:rPr kumimoji="1" lang="en-US" altLang="ja-JP" sz="1300">
              <a:latin typeface="ＭＳ Ｐゴシック"/>
            </a:rPr>
            <a:t>26</a:t>
          </a:r>
          <a:r>
            <a:rPr kumimoji="1" lang="ja-JP" altLang="en-US" sz="1300">
              <a:latin typeface="ＭＳ Ｐゴシック"/>
            </a:rPr>
            <a:t>年の震災により災害復旧事業債の増加や広域ごみ処理施設建設負担金の増加、ここ数年の投資的事業の先送りによる今後の事業量の増加など新規発行債の増加により、今後の実質公債費比率は増加する見込み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41487</xdr:rowOff>
    </xdr:to>
    <xdr:cxnSp macro="">
      <xdr:nvCxnSpPr>
        <xdr:cNvPr id="382" name="直線コネクタ 381"/>
        <xdr:cNvCxnSpPr/>
      </xdr:nvCxnSpPr>
      <xdr:spPr>
        <a:xfrm flipV="1">
          <a:off x="16179800" y="71297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138006</xdr:rowOff>
    </xdr:to>
    <xdr:cxnSp macro="">
      <xdr:nvCxnSpPr>
        <xdr:cNvPr id="385" name="直線コネクタ 384"/>
        <xdr:cNvCxnSpPr/>
      </xdr:nvCxnSpPr>
      <xdr:spPr>
        <a:xfrm flipV="1">
          <a:off x="15290800" y="724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138006</xdr:rowOff>
    </xdr:from>
    <xdr:to>
      <xdr:col>22</xdr:col>
      <xdr:colOff>203200</xdr:colOff>
      <xdr:row>43</xdr:row>
      <xdr:rowOff>151554</xdr:rowOff>
    </xdr:to>
    <xdr:cxnSp macro="">
      <xdr:nvCxnSpPr>
        <xdr:cNvPr id="388" name="直線コネクタ 387"/>
        <xdr:cNvCxnSpPr/>
      </xdr:nvCxnSpPr>
      <xdr:spPr>
        <a:xfrm flipV="1">
          <a:off x="14401800" y="73389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45</xdr:row>
      <xdr:rowOff>9737</xdr:rowOff>
    </xdr:to>
    <xdr:cxnSp macro="">
      <xdr:nvCxnSpPr>
        <xdr:cNvPr id="391" name="直線コネクタ 390"/>
        <xdr:cNvCxnSpPr/>
      </xdr:nvCxnSpPr>
      <xdr:spPr>
        <a:xfrm flipV="1">
          <a:off x="13512800" y="75239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1" name="円/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2"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3" name="円/楕円 402"/>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4" name="テキスト ボックス 403"/>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405" name="円/楕円 404"/>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406" name="テキスト ボックス 405"/>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7" name="円/楕円 406"/>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8" name="テキスト ボックス 407"/>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130387</xdr:rowOff>
    </xdr:from>
    <xdr:to>
      <xdr:col>19</xdr:col>
      <xdr:colOff>533400</xdr:colOff>
      <xdr:row>45</xdr:row>
      <xdr:rowOff>60537</xdr:rowOff>
    </xdr:to>
    <xdr:sp macro="" textlink="">
      <xdr:nvSpPr>
        <xdr:cNvPr id="409" name="円/楕円 408"/>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45314</xdr:rowOff>
    </xdr:from>
    <xdr:ext cx="762000" cy="259045"/>
    <xdr:sp macro="" textlink="">
      <xdr:nvSpPr>
        <xdr:cNvPr id="410" name="テキスト ボックス 409"/>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長野冬季五輪関連事業で増加した地方債の残高や公共下水道などの公営企業への繰入額が影響し、類似団体の平均を上回っていたが、公債費負担の軽減や補償金免除繰上償還制度を活用した低利率への借換などにより、類似団体の平均を下回る数値になってきた。しかし、平成</a:t>
          </a:r>
          <a:r>
            <a:rPr kumimoji="1" lang="en-US" altLang="ja-JP" sz="1300">
              <a:latin typeface="ＭＳ Ｐゴシック"/>
            </a:rPr>
            <a:t>26</a:t>
          </a:r>
          <a:r>
            <a:rPr kumimoji="1" lang="ja-JP" altLang="en-US" sz="1300">
              <a:latin typeface="ＭＳ Ｐゴシック"/>
            </a:rPr>
            <a:t>年の震災により災害復旧による新規発行債の増加により、地方債の現在高の増加及び基金の減少により、将来負担比率は昨年度に比べ、</a:t>
          </a:r>
          <a:r>
            <a:rPr kumimoji="1" lang="en-US" altLang="ja-JP" sz="1300">
              <a:latin typeface="ＭＳ Ｐゴシック"/>
            </a:rPr>
            <a:t>5.7</a:t>
          </a:r>
          <a:r>
            <a:rPr kumimoji="1" lang="ja-JP" altLang="en-US" sz="1300">
              <a:latin typeface="ＭＳ Ｐゴシック"/>
            </a:rPr>
            <a:t>％増加している。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108712</xdr:rowOff>
    </xdr:from>
    <xdr:to>
      <xdr:col>24</xdr:col>
      <xdr:colOff>558800</xdr:colOff>
      <xdr:row>14</xdr:row>
      <xdr:rowOff>154559</xdr:rowOff>
    </xdr:to>
    <xdr:cxnSp macro="">
      <xdr:nvCxnSpPr>
        <xdr:cNvPr id="444" name="直線コネクタ 443"/>
        <xdr:cNvCxnSpPr/>
      </xdr:nvCxnSpPr>
      <xdr:spPr>
        <a:xfrm>
          <a:off x="16179800" y="2509012"/>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108712</xdr:rowOff>
    </xdr:from>
    <xdr:to>
      <xdr:col>23</xdr:col>
      <xdr:colOff>406400</xdr:colOff>
      <xdr:row>14</xdr:row>
      <xdr:rowOff>146516</xdr:rowOff>
    </xdr:to>
    <xdr:cxnSp macro="">
      <xdr:nvCxnSpPr>
        <xdr:cNvPr id="447" name="直線コネクタ 446"/>
        <xdr:cNvCxnSpPr/>
      </xdr:nvCxnSpPr>
      <xdr:spPr>
        <a:xfrm flipV="1">
          <a:off x="15290800" y="250901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9" name="テキスト ボックス 448"/>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146516</xdr:rowOff>
    </xdr:from>
    <xdr:to>
      <xdr:col>22</xdr:col>
      <xdr:colOff>203200</xdr:colOff>
      <xdr:row>15</xdr:row>
      <xdr:rowOff>98129</xdr:rowOff>
    </xdr:to>
    <xdr:cxnSp macro="">
      <xdr:nvCxnSpPr>
        <xdr:cNvPr id="450" name="直線コネクタ 449"/>
        <xdr:cNvCxnSpPr/>
      </xdr:nvCxnSpPr>
      <xdr:spPr>
        <a:xfrm flipV="1">
          <a:off x="14401800" y="254681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2" name="テキスト ボックス 451"/>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98129</xdr:rowOff>
    </xdr:from>
    <xdr:to>
      <xdr:col>21</xdr:col>
      <xdr:colOff>0</xdr:colOff>
      <xdr:row>16</xdr:row>
      <xdr:rowOff>145457</xdr:rowOff>
    </xdr:to>
    <xdr:cxnSp macro="">
      <xdr:nvCxnSpPr>
        <xdr:cNvPr id="453" name="直線コネクタ 452"/>
        <xdr:cNvCxnSpPr/>
      </xdr:nvCxnSpPr>
      <xdr:spPr>
        <a:xfrm flipV="1">
          <a:off x="13512800" y="2669879"/>
          <a:ext cx="8890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5" name="テキスト ボックス 454"/>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103759</xdr:rowOff>
    </xdr:from>
    <xdr:to>
      <xdr:col>24</xdr:col>
      <xdr:colOff>609600</xdr:colOff>
      <xdr:row>15</xdr:row>
      <xdr:rowOff>33909</xdr:rowOff>
    </xdr:to>
    <xdr:sp macro="" textlink="">
      <xdr:nvSpPr>
        <xdr:cNvPr id="463" name="円/楕円 462"/>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75836</xdr:rowOff>
    </xdr:from>
    <xdr:ext cx="762000" cy="259045"/>
    <xdr:sp macro="" textlink="">
      <xdr:nvSpPr>
        <xdr:cNvPr id="464" name="将来負担の状況該当値テキスト"/>
        <xdr:cNvSpPr txBox="1"/>
      </xdr:nvSpPr>
      <xdr:spPr>
        <a:xfrm>
          <a:off x="17106900" y="247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57912</xdr:rowOff>
    </xdr:from>
    <xdr:to>
      <xdr:col>23</xdr:col>
      <xdr:colOff>457200</xdr:colOff>
      <xdr:row>14</xdr:row>
      <xdr:rowOff>159512</xdr:rowOff>
    </xdr:to>
    <xdr:sp macro="" textlink="">
      <xdr:nvSpPr>
        <xdr:cNvPr id="465" name="円/楕円 464"/>
        <xdr:cNvSpPr/>
      </xdr:nvSpPr>
      <xdr:spPr>
        <a:xfrm>
          <a:off x="16129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169689</xdr:rowOff>
    </xdr:from>
    <xdr:ext cx="736600" cy="259045"/>
    <xdr:sp macro="" textlink="">
      <xdr:nvSpPr>
        <xdr:cNvPr id="466" name="テキスト ボックス 465"/>
        <xdr:cNvSpPr txBox="1"/>
      </xdr:nvSpPr>
      <xdr:spPr>
        <a:xfrm>
          <a:off x="15798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95716</xdr:rowOff>
    </xdr:from>
    <xdr:to>
      <xdr:col>22</xdr:col>
      <xdr:colOff>254000</xdr:colOff>
      <xdr:row>15</xdr:row>
      <xdr:rowOff>25866</xdr:rowOff>
    </xdr:to>
    <xdr:sp macro="" textlink="">
      <xdr:nvSpPr>
        <xdr:cNvPr id="467" name="円/楕円 466"/>
        <xdr:cNvSpPr/>
      </xdr:nvSpPr>
      <xdr:spPr>
        <a:xfrm>
          <a:off x="15240000" y="24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36043</xdr:rowOff>
    </xdr:from>
    <xdr:ext cx="762000" cy="259045"/>
    <xdr:sp macro="" textlink="">
      <xdr:nvSpPr>
        <xdr:cNvPr id="468" name="テキスト ボックス 467"/>
        <xdr:cNvSpPr txBox="1"/>
      </xdr:nvSpPr>
      <xdr:spPr>
        <a:xfrm>
          <a:off x="14909800" y="226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47329</xdr:rowOff>
    </xdr:from>
    <xdr:to>
      <xdr:col>21</xdr:col>
      <xdr:colOff>50800</xdr:colOff>
      <xdr:row>15</xdr:row>
      <xdr:rowOff>148929</xdr:rowOff>
    </xdr:to>
    <xdr:sp macro="" textlink="">
      <xdr:nvSpPr>
        <xdr:cNvPr id="469" name="円/楕円 468"/>
        <xdr:cNvSpPr/>
      </xdr:nvSpPr>
      <xdr:spPr>
        <a:xfrm>
          <a:off x="14351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159106</xdr:rowOff>
    </xdr:from>
    <xdr:ext cx="762000" cy="259045"/>
    <xdr:sp macro="" textlink="">
      <xdr:nvSpPr>
        <xdr:cNvPr id="470" name="テキスト ボックス 469"/>
        <xdr:cNvSpPr txBox="1"/>
      </xdr:nvSpPr>
      <xdr:spPr>
        <a:xfrm>
          <a:off x="14020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71" name="円/楕円 470"/>
        <xdr:cNvSpPr/>
      </xdr:nvSpPr>
      <xdr:spPr>
        <a:xfrm>
          <a:off x="13462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72" name="テキスト ボックス 471"/>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9,243
8,847
189.36
6,159,142
5,724,124
143,885
3,390,236
5,383,098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集中改革プランによる定員管理や特別職等の給料削減などにより、類似団体平均を下回る数値となっている。今後も適正な定員管理を進めていく。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31750</xdr:rowOff>
    </xdr:to>
    <xdr:cxnSp macro="">
      <xdr:nvCxnSpPr>
        <xdr:cNvPr id="63" name="直線コネクタ 62"/>
        <xdr:cNvCxnSpPr/>
      </xdr:nvCxnSpPr>
      <xdr:spPr>
        <a:xfrm>
          <a:off x="39878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73660</xdr:rowOff>
    </xdr:to>
    <xdr:cxnSp macro="">
      <xdr:nvCxnSpPr>
        <xdr:cNvPr id="66" name="直線コネクタ 65"/>
        <xdr:cNvCxnSpPr/>
      </xdr:nvCxnSpPr>
      <xdr:spPr>
        <a:xfrm flipV="1">
          <a:off x="3098800" y="6375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73660</xdr:rowOff>
    </xdr:from>
    <xdr:to>
      <xdr:col>4</xdr:col>
      <xdr:colOff>346075</xdr:colOff>
      <xdr:row>37</xdr:row>
      <xdr:rowOff>73660</xdr:rowOff>
    </xdr:to>
    <xdr:cxnSp macro="">
      <xdr:nvCxnSpPr>
        <xdr:cNvPr id="69" name="直線コネクタ 68"/>
        <xdr:cNvCxnSpPr/>
      </xdr:nvCxnSpPr>
      <xdr:spPr>
        <a:xfrm>
          <a:off x="2209800" y="6417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12700</xdr:rowOff>
    </xdr:from>
    <xdr:to>
      <xdr:col>3</xdr:col>
      <xdr:colOff>142875</xdr:colOff>
      <xdr:row>37</xdr:row>
      <xdr:rowOff>73660</xdr:rowOff>
    </xdr:to>
    <xdr:cxnSp macro="">
      <xdr:nvCxnSpPr>
        <xdr:cNvPr id="72" name="直線コネクタ 71"/>
        <xdr:cNvCxnSpPr/>
      </xdr:nvCxnSpPr>
      <xdr:spPr>
        <a:xfrm>
          <a:off x="1320800" y="63563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2" name="円/楕円 81"/>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168927</xdr:rowOff>
    </xdr:from>
    <xdr:ext cx="762000" cy="259045"/>
    <xdr:sp macro="" textlink="">
      <xdr:nvSpPr>
        <xdr:cNvPr id="83"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4" name="円/楕円 83"/>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5" name="テキスト ボックス 84"/>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22860</xdr:rowOff>
    </xdr:from>
    <xdr:to>
      <xdr:col>4</xdr:col>
      <xdr:colOff>396875</xdr:colOff>
      <xdr:row>37</xdr:row>
      <xdr:rowOff>124460</xdr:rowOff>
    </xdr:to>
    <xdr:sp macro="" textlink="">
      <xdr:nvSpPr>
        <xdr:cNvPr id="86" name="円/楕円 85"/>
        <xdr:cNvSpPr/>
      </xdr:nvSpPr>
      <xdr:spPr>
        <a:xfrm>
          <a:off x="3048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134637</xdr:rowOff>
    </xdr:from>
    <xdr:ext cx="762000" cy="259045"/>
    <xdr:sp macro="" textlink="">
      <xdr:nvSpPr>
        <xdr:cNvPr id="87" name="テキスト ボックス 86"/>
        <xdr:cNvSpPr txBox="1"/>
      </xdr:nvSpPr>
      <xdr:spPr>
        <a:xfrm>
          <a:off x="2717800" y="61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22860</xdr:rowOff>
    </xdr:from>
    <xdr:to>
      <xdr:col>3</xdr:col>
      <xdr:colOff>193675</xdr:colOff>
      <xdr:row>37</xdr:row>
      <xdr:rowOff>124460</xdr:rowOff>
    </xdr:to>
    <xdr:sp macro="" textlink="">
      <xdr:nvSpPr>
        <xdr:cNvPr id="88" name="円/楕円 87"/>
        <xdr:cNvSpPr/>
      </xdr:nvSpPr>
      <xdr:spPr>
        <a:xfrm>
          <a:off x="2159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134637</xdr:rowOff>
    </xdr:from>
    <xdr:ext cx="762000" cy="259045"/>
    <xdr:sp macro="" textlink="">
      <xdr:nvSpPr>
        <xdr:cNvPr id="89" name="テキスト ボックス 88"/>
        <xdr:cNvSpPr txBox="1"/>
      </xdr:nvSpPr>
      <xdr:spPr>
        <a:xfrm>
          <a:off x="1828800" y="61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133350</xdr:rowOff>
    </xdr:from>
    <xdr:to>
      <xdr:col>1</xdr:col>
      <xdr:colOff>676275</xdr:colOff>
      <xdr:row>37</xdr:row>
      <xdr:rowOff>63500</xdr:rowOff>
    </xdr:to>
    <xdr:sp macro="" textlink="">
      <xdr:nvSpPr>
        <xdr:cNvPr id="90" name="円/楕円 89"/>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73677</xdr:rowOff>
    </xdr:from>
    <xdr:ext cx="762000" cy="259045"/>
    <xdr:sp macro="" textlink="">
      <xdr:nvSpPr>
        <xdr:cNvPr id="91" name="テキスト ボックス 90"/>
        <xdr:cNvSpPr txBox="1"/>
      </xdr:nvSpPr>
      <xdr:spPr>
        <a:xfrm>
          <a:off x="939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経常経費については、毎年見直しを行い削減努力を続けており、類似団体内でも低水準を維持している。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127000</xdr:rowOff>
    </xdr:from>
    <xdr:to>
      <xdr:col>24</xdr:col>
      <xdr:colOff>31750</xdr:colOff>
      <xdr:row>14</xdr:row>
      <xdr:rowOff>52705</xdr:rowOff>
    </xdr:to>
    <xdr:cxnSp macro="">
      <xdr:nvCxnSpPr>
        <xdr:cNvPr id="120" name="直線コネクタ 119"/>
        <xdr:cNvCxnSpPr/>
      </xdr:nvCxnSpPr>
      <xdr:spPr>
        <a:xfrm>
          <a:off x="15671800" y="23558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121285</xdr:rowOff>
    </xdr:from>
    <xdr:to>
      <xdr:col>22</xdr:col>
      <xdr:colOff>565150</xdr:colOff>
      <xdr:row>13</xdr:row>
      <xdr:rowOff>127000</xdr:rowOff>
    </xdr:to>
    <xdr:cxnSp macro="">
      <xdr:nvCxnSpPr>
        <xdr:cNvPr id="123" name="直線コネクタ 122"/>
        <xdr:cNvCxnSpPr/>
      </xdr:nvCxnSpPr>
      <xdr:spPr>
        <a:xfrm>
          <a:off x="14782800" y="23501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86995</xdr:rowOff>
    </xdr:from>
    <xdr:to>
      <xdr:col>21</xdr:col>
      <xdr:colOff>361950</xdr:colOff>
      <xdr:row>13</xdr:row>
      <xdr:rowOff>121285</xdr:rowOff>
    </xdr:to>
    <xdr:cxnSp macro="">
      <xdr:nvCxnSpPr>
        <xdr:cNvPr id="126" name="直線コネクタ 125"/>
        <xdr:cNvCxnSpPr/>
      </xdr:nvCxnSpPr>
      <xdr:spPr>
        <a:xfrm>
          <a:off x="13893800" y="2315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52705</xdr:rowOff>
    </xdr:from>
    <xdr:to>
      <xdr:col>20</xdr:col>
      <xdr:colOff>158750</xdr:colOff>
      <xdr:row>13</xdr:row>
      <xdr:rowOff>86995</xdr:rowOff>
    </xdr:to>
    <xdr:cxnSp macro="">
      <xdr:nvCxnSpPr>
        <xdr:cNvPr id="129" name="直線コネクタ 128"/>
        <xdr:cNvCxnSpPr/>
      </xdr:nvCxnSpPr>
      <xdr:spPr>
        <a:xfrm>
          <a:off x="13004800" y="2281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1905</xdr:rowOff>
    </xdr:from>
    <xdr:to>
      <xdr:col>24</xdr:col>
      <xdr:colOff>82550</xdr:colOff>
      <xdr:row>14</xdr:row>
      <xdr:rowOff>103505</xdr:rowOff>
    </xdr:to>
    <xdr:sp macro="" textlink="">
      <xdr:nvSpPr>
        <xdr:cNvPr id="139" name="円/楕円 138"/>
        <xdr:cNvSpPr/>
      </xdr:nvSpPr>
      <xdr:spPr>
        <a:xfrm>
          <a:off x="164592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18432</xdr:rowOff>
    </xdr:from>
    <xdr:ext cx="762000" cy="259045"/>
    <xdr:sp macro="" textlink="">
      <xdr:nvSpPr>
        <xdr:cNvPr id="140" name="物件費該当値テキスト"/>
        <xdr:cNvSpPr txBox="1"/>
      </xdr:nvSpPr>
      <xdr:spPr>
        <a:xfrm>
          <a:off x="16598900" y="22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76200</xdr:rowOff>
    </xdr:from>
    <xdr:to>
      <xdr:col>22</xdr:col>
      <xdr:colOff>615950</xdr:colOff>
      <xdr:row>14</xdr:row>
      <xdr:rowOff>6350</xdr:rowOff>
    </xdr:to>
    <xdr:sp macro="" textlink="">
      <xdr:nvSpPr>
        <xdr:cNvPr id="141" name="円/楕円 140"/>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16527</xdr:rowOff>
    </xdr:from>
    <xdr:ext cx="736600" cy="259045"/>
    <xdr:sp macro="" textlink="">
      <xdr:nvSpPr>
        <xdr:cNvPr id="142" name="テキスト ボックス 141"/>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70485</xdr:rowOff>
    </xdr:from>
    <xdr:to>
      <xdr:col>21</xdr:col>
      <xdr:colOff>412750</xdr:colOff>
      <xdr:row>14</xdr:row>
      <xdr:rowOff>635</xdr:rowOff>
    </xdr:to>
    <xdr:sp macro="" textlink="">
      <xdr:nvSpPr>
        <xdr:cNvPr id="143" name="円/楕円 142"/>
        <xdr:cNvSpPr/>
      </xdr:nvSpPr>
      <xdr:spPr>
        <a:xfrm>
          <a:off x="14732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10812</xdr:rowOff>
    </xdr:from>
    <xdr:ext cx="762000" cy="259045"/>
    <xdr:sp macro="" textlink="">
      <xdr:nvSpPr>
        <xdr:cNvPr id="144" name="テキスト ボックス 143"/>
        <xdr:cNvSpPr txBox="1"/>
      </xdr:nvSpPr>
      <xdr:spPr>
        <a:xfrm>
          <a:off x="14401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36195</xdr:rowOff>
    </xdr:from>
    <xdr:to>
      <xdr:col>20</xdr:col>
      <xdr:colOff>209550</xdr:colOff>
      <xdr:row>13</xdr:row>
      <xdr:rowOff>137795</xdr:rowOff>
    </xdr:to>
    <xdr:sp macro="" textlink="">
      <xdr:nvSpPr>
        <xdr:cNvPr id="145" name="円/楕円 144"/>
        <xdr:cNvSpPr/>
      </xdr:nvSpPr>
      <xdr:spPr>
        <a:xfrm>
          <a:off x="13843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147972</xdr:rowOff>
    </xdr:from>
    <xdr:ext cx="762000" cy="259045"/>
    <xdr:sp macro="" textlink="">
      <xdr:nvSpPr>
        <xdr:cNvPr id="146" name="テキスト ボックス 145"/>
        <xdr:cNvSpPr txBox="1"/>
      </xdr:nvSpPr>
      <xdr:spPr>
        <a:xfrm>
          <a:off x="13512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xdr:rowOff>
    </xdr:from>
    <xdr:to>
      <xdr:col>19</xdr:col>
      <xdr:colOff>6350</xdr:colOff>
      <xdr:row>13</xdr:row>
      <xdr:rowOff>103505</xdr:rowOff>
    </xdr:to>
    <xdr:sp macro="" textlink="">
      <xdr:nvSpPr>
        <xdr:cNvPr id="147" name="円/楕円 146"/>
        <xdr:cNvSpPr/>
      </xdr:nvSpPr>
      <xdr:spPr>
        <a:xfrm>
          <a:off x="12954000" y="22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113682</xdr:rowOff>
    </xdr:from>
    <xdr:ext cx="762000" cy="259045"/>
    <xdr:sp macro="" textlink="">
      <xdr:nvSpPr>
        <xdr:cNvPr id="148" name="テキスト ボックス 147"/>
        <xdr:cNvSpPr txBox="1"/>
      </xdr:nvSpPr>
      <xdr:spPr>
        <a:xfrm>
          <a:off x="12623800" y="199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村単独事業で福祉医療費の支給範囲を中学生まで拡大しているが、当村では生活保護費の支出がないため、類似団体内では最低水準であると思われる。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50800</xdr:rowOff>
    </xdr:to>
    <xdr:cxnSp macro="">
      <xdr:nvCxnSpPr>
        <xdr:cNvPr id="181" name="直線コネクタ 180"/>
        <xdr:cNvCxnSpPr/>
      </xdr:nvCxnSpPr>
      <xdr:spPr>
        <a:xfrm flipV="1">
          <a:off x="3987800" y="9118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50800</xdr:rowOff>
    </xdr:to>
    <xdr:cxnSp macro="">
      <xdr:nvCxnSpPr>
        <xdr:cNvPr id="184" name="直線コネクタ 183"/>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50800</xdr:rowOff>
    </xdr:to>
    <xdr:cxnSp macro="">
      <xdr:nvCxnSpPr>
        <xdr:cNvPr id="187" name="直線コネクタ 186"/>
        <xdr:cNvCxnSpPr/>
      </xdr:nvCxnSpPr>
      <xdr:spPr>
        <a:xfrm>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90" name="直線コネクタ 189"/>
        <xdr:cNvCxnSpPr/>
      </xdr:nvCxnSpPr>
      <xdr:spPr>
        <a:xfrm>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0" name="円/楕円 199"/>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168927</xdr:rowOff>
    </xdr:from>
    <xdr:ext cx="762000" cy="259045"/>
    <xdr:sp macro="" textlink="">
      <xdr:nvSpPr>
        <xdr:cNvPr id="201" name="扶助費該当値テキスト"/>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02" name="円/楕円 201"/>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03" name="テキスト ボックス 202"/>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4" name="円/楕円 203"/>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05" name="テキスト ボックス 204"/>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06" name="円/楕円 205"/>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07" name="テキスト ボックス 206"/>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8" name="円/楕円 20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09" name="テキスト ボックス 20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公営企業会計等への繰出金は繰出基準に基づく繰出しのほか、水道事業特別会計へ平成</a:t>
          </a:r>
          <a:r>
            <a:rPr kumimoji="1" lang="en-US" altLang="ja-JP" sz="1300">
              <a:latin typeface="ＭＳ Ｐゴシック"/>
            </a:rPr>
            <a:t>26</a:t>
          </a:r>
          <a:r>
            <a:rPr kumimoji="1" lang="ja-JP" altLang="en-US" sz="1300">
              <a:latin typeface="ＭＳ Ｐゴシック"/>
            </a:rPr>
            <a:t>年の震災による仮復旧費用を繰出している。そのため、昨年度に比べ増加している。繰出金については、下水道事業、国民健康保険事業、老人保健、後期高齢者、介護保険等に行っている。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12700</xdr:rowOff>
    </xdr:to>
    <xdr:cxnSp macro="">
      <xdr:nvCxnSpPr>
        <xdr:cNvPr id="239" name="直線コネクタ 238"/>
        <xdr:cNvCxnSpPr/>
      </xdr:nvCxnSpPr>
      <xdr:spPr>
        <a:xfrm>
          <a:off x="15671800" y="993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165862</xdr:rowOff>
    </xdr:to>
    <xdr:cxnSp macro="">
      <xdr:nvCxnSpPr>
        <xdr:cNvPr id="242" name="直線コネクタ 241"/>
        <xdr:cNvCxnSpPr/>
      </xdr:nvCxnSpPr>
      <xdr:spPr>
        <a:xfrm flipV="1">
          <a:off x="14782800" y="9933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165862</xdr:rowOff>
    </xdr:to>
    <xdr:cxnSp macro="">
      <xdr:nvCxnSpPr>
        <xdr:cNvPr id="245" name="直線コネクタ 244"/>
        <xdr:cNvCxnSpPr/>
      </xdr:nvCxnSpPr>
      <xdr:spPr>
        <a:xfrm>
          <a:off x="13893800" y="9819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46990</xdr:rowOff>
    </xdr:to>
    <xdr:cxnSp macro="">
      <xdr:nvCxnSpPr>
        <xdr:cNvPr id="248" name="直線コネクタ 247"/>
        <xdr:cNvCxnSpPr/>
      </xdr:nvCxnSpPr>
      <xdr:spPr>
        <a:xfrm>
          <a:off x="13004800" y="9764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8" name="円/楕円 25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5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0" name="円/楕円 25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1" name="テキスト ボックス 26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115062</xdr:rowOff>
    </xdr:from>
    <xdr:to>
      <xdr:col>21</xdr:col>
      <xdr:colOff>412750</xdr:colOff>
      <xdr:row>58</xdr:row>
      <xdr:rowOff>45212</xdr:rowOff>
    </xdr:to>
    <xdr:sp macro="" textlink="">
      <xdr:nvSpPr>
        <xdr:cNvPr id="262" name="円/楕円 261"/>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29989</xdr:rowOff>
    </xdr:from>
    <xdr:ext cx="762000" cy="259045"/>
    <xdr:sp macro="" textlink="">
      <xdr:nvSpPr>
        <xdr:cNvPr id="263" name="テキスト ボックス 262"/>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4" name="円/楕円 26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5" name="テキスト ボックス 26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66" name="円/楕円 265"/>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67" name="テキスト ボックス 266"/>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ごみ処理の広域化など一部事務組合への負担が年々増加傾向にあり、類似団体の平均を上回っている。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46990</xdr:rowOff>
    </xdr:to>
    <xdr:cxnSp macro="">
      <xdr:nvCxnSpPr>
        <xdr:cNvPr id="297" name="直線コネクタ 296"/>
        <xdr:cNvCxnSpPr/>
      </xdr:nvCxnSpPr>
      <xdr:spPr>
        <a:xfrm>
          <a:off x="15671800" y="6358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14986</xdr:rowOff>
    </xdr:to>
    <xdr:cxnSp macro="">
      <xdr:nvCxnSpPr>
        <xdr:cNvPr id="300" name="直線コネクタ 299"/>
        <xdr:cNvCxnSpPr/>
      </xdr:nvCxnSpPr>
      <xdr:spPr>
        <a:xfrm>
          <a:off x="14782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1270</xdr:rowOff>
    </xdr:to>
    <xdr:cxnSp macro="">
      <xdr:nvCxnSpPr>
        <xdr:cNvPr id="303" name="直線コネクタ 302"/>
        <xdr:cNvCxnSpPr/>
      </xdr:nvCxnSpPr>
      <xdr:spPr>
        <a:xfrm>
          <a:off x="13893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163576</xdr:rowOff>
    </xdr:to>
    <xdr:cxnSp macro="">
      <xdr:nvCxnSpPr>
        <xdr:cNvPr id="306" name="直線コネクタ 305"/>
        <xdr:cNvCxnSpPr/>
      </xdr:nvCxnSpPr>
      <xdr:spPr>
        <a:xfrm>
          <a:off x="13004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16" name="円/楕円 31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17"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18" name="円/楕円 31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9" name="テキスト ボックス 318"/>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0" name="円/楕円 31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1" name="テキスト ボックス 320"/>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2" name="円/楕円 321"/>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3" name="テキスト ボックス 32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4" name="円/楕円 32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5" name="テキスト ボックス 324"/>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長野五輪関連施設に伴う地方債のピークを越え公債費の負担は順調に減少している。しかし、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年の震災により災害復旧事業債の増加や広域ごみ処理施設建設負担金の増加、ここ数年の投資的事業の先送りによる今後の事業量の増加など新規発行債の増加により、今後の公債費は増加する見込みである。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168911</xdr:rowOff>
    </xdr:to>
    <xdr:cxnSp macro="">
      <xdr:nvCxnSpPr>
        <xdr:cNvPr id="357" name="直線コネクタ 356"/>
        <xdr:cNvCxnSpPr/>
      </xdr:nvCxnSpPr>
      <xdr:spPr>
        <a:xfrm flipV="1">
          <a:off x="3987800" y="131419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168911</xdr:rowOff>
    </xdr:from>
    <xdr:to>
      <xdr:col>5</xdr:col>
      <xdr:colOff>549275</xdr:colOff>
      <xdr:row>77</xdr:row>
      <xdr:rowOff>69850</xdr:rowOff>
    </xdr:to>
    <xdr:cxnSp macro="">
      <xdr:nvCxnSpPr>
        <xdr:cNvPr id="360" name="直線コネクタ 359"/>
        <xdr:cNvCxnSpPr/>
      </xdr:nvCxnSpPr>
      <xdr:spPr>
        <a:xfrm flipV="1">
          <a:off x="3098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111761</xdr:rowOff>
    </xdr:to>
    <xdr:cxnSp macro="">
      <xdr:nvCxnSpPr>
        <xdr:cNvPr id="363" name="直線コネクタ 362"/>
        <xdr:cNvCxnSpPr/>
      </xdr:nvCxnSpPr>
      <xdr:spPr>
        <a:xfrm flipV="1">
          <a:off x="2209800" y="13271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111761</xdr:rowOff>
    </xdr:to>
    <xdr:cxnSp macro="">
      <xdr:nvCxnSpPr>
        <xdr:cNvPr id="366" name="直線コネクタ 365"/>
        <xdr:cNvCxnSpPr/>
      </xdr:nvCxnSpPr>
      <xdr:spPr>
        <a:xfrm>
          <a:off x="1320800" y="1330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6" name="円/楕円 375"/>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77"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118111</xdr:rowOff>
    </xdr:from>
    <xdr:to>
      <xdr:col>5</xdr:col>
      <xdr:colOff>600075</xdr:colOff>
      <xdr:row>77</xdr:row>
      <xdr:rowOff>48261</xdr:rowOff>
    </xdr:to>
    <xdr:sp macro="" textlink="">
      <xdr:nvSpPr>
        <xdr:cNvPr id="378" name="円/楕円 377"/>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33038</xdr:rowOff>
    </xdr:from>
    <xdr:ext cx="736600" cy="259045"/>
    <xdr:sp macro="" textlink="">
      <xdr:nvSpPr>
        <xdr:cNvPr id="379" name="テキスト ボックス 378"/>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0" name="円/楕円 37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81" name="テキスト ボックス 38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2" name="円/楕円 381"/>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3" name="テキスト ボックス 382"/>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4" name="円/楕円 383"/>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5" name="テキスト ボックス 384"/>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昨年度に比べ、一部事務組合の負担金や公共下水道への繰出金などが増加している。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76</xdr:row>
      <xdr:rowOff>8889</xdr:rowOff>
    </xdr:to>
    <xdr:cxnSp macro="">
      <xdr:nvCxnSpPr>
        <xdr:cNvPr id="418" name="直線コネクタ 417"/>
        <xdr:cNvCxnSpPr/>
      </xdr:nvCxnSpPr>
      <xdr:spPr>
        <a:xfrm>
          <a:off x="15671800" y="1293241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104140</xdr:rowOff>
    </xdr:to>
    <xdr:cxnSp macro="">
      <xdr:nvCxnSpPr>
        <xdr:cNvPr id="421" name="直線コネクタ 420"/>
        <xdr:cNvCxnSpPr/>
      </xdr:nvCxnSpPr>
      <xdr:spPr>
        <a:xfrm flipV="1">
          <a:off x="14782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142240</xdr:rowOff>
    </xdr:from>
    <xdr:to>
      <xdr:col>21</xdr:col>
      <xdr:colOff>361950</xdr:colOff>
      <xdr:row>75</xdr:row>
      <xdr:rowOff>104140</xdr:rowOff>
    </xdr:to>
    <xdr:cxnSp macro="">
      <xdr:nvCxnSpPr>
        <xdr:cNvPr id="424" name="直線コネクタ 423"/>
        <xdr:cNvCxnSpPr/>
      </xdr:nvCxnSpPr>
      <xdr:spPr>
        <a:xfrm>
          <a:off x="13893800" y="1282954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153670</xdr:rowOff>
    </xdr:from>
    <xdr:to>
      <xdr:col>20</xdr:col>
      <xdr:colOff>158750</xdr:colOff>
      <xdr:row>74</xdr:row>
      <xdr:rowOff>142240</xdr:rowOff>
    </xdr:to>
    <xdr:cxnSp macro="">
      <xdr:nvCxnSpPr>
        <xdr:cNvPr id="427" name="直線コネクタ 426"/>
        <xdr:cNvCxnSpPr/>
      </xdr:nvCxnSpPr>
      <xdr:spPr>
        <a:xfrm>
          <a:off x="13004800" y="12669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37" name="円/楕円 436"/>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146067</xdr:rowOff>
    </xdr:from>
    <xdr:ext cx="762000" cy="259045"/>
    <xdr:sp macro="" textlink="">
      <xdr:nvSpPr>
        <xdr:cNvPr id="438"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39" name="円/楕円 438"/>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0" name="テキスト ボックス 439"/>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53340</xdr:rowOff>
    </xdr:from>
    <xdr:to>
      <xdr:col>21</xdr:col>
      <xdr:colOff>412750</xdr:colOff>
      <xdr:row>75</xdr:row>
      <xdr:rowOff>154939</xdr:rowOff>
    </xdr:to>
    <xdr:sp macro="" textlink="">
      <xdr:nvSpPr>
        <xdr:cNvPr id="441" name="円/楕円 440"/>
        <xdr:cNvSpPr/>
      </xdr:nvSpPr>
      <xdr:spPr>
        <a:xfrm>
          <a:off x="14732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165117</xdr:rowOff>
    </xdr:from>
    <xdr:ext cx="762000" cy="259045"/>
    <xdr:sp macro="" textlink="">
      <xdr:nvSpPr>
        <xdr:cNvPr id="442" name="テキスト ボックス 441"/>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43" name="円/楕円 442"/>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44" name="テキスト ボックス 443"/>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102870</xdr:rowOff>
    </xdr:from>
    <xdr:to>
      <xdr:col>19</xdr:col>
      <xdr:colOff>6350</xdr:colOff>
      <xdr:row>74</xdr:row>
      <xdr:rowOff>33020</xdr:rowOff>
    </xdr:to>
    <xdr:sp macro="" textlink="">
      <xdr:nvSpPr>
        <xdr:cNvPr id="445" name="円/楕円 444"/>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43197</xdr:rowOff>
    </xdr:from>
    <xdr:ext cx="762000" cy="259045"/>
    <xdr:sp macro="" textlink="">
      <xdr:nvSpPr>
        <xdr:cNvPr id="446" name="テキスト ボックス 445"/>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長野県白馬村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66707</xdr:rowOff>
    </xdr:from>
    <xdr:to>
      <xdr:col>4</xdr:col>
      <xdr:colOff>1117600</xdr:colOff>
      <xdr:row>18</xdr:row>
      <xdr:rowOff>136639</xdr:rowOff>
    </xdr:to>
    <xdr:cxnSp macro="">
      <xdr:nvCxnSpPr>
        <xdr:cNvPr id="54" name="直線コネクタ 53"/>
        <xdr:cNvCxnSpPr/>
      </xdr:nvCxnSpPr>
      <xdr:spPr bwMode="auto">
        <a:xfrm flipV="1">
          <a:off x="5003800" y="3200432"/>
          <a:ext cx="647700" cy="6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98301</xdr:rowOff>
    </xdr:from>
    <xdr:to>
      <xdr:col>4</xdr:col>
      <xdr:colOff>469900</xdr:colOff>
      <xdr:row>18</xdr:row>
      <xdr:rowOff>136639</xdr:rowOff>
    </xdr:to>
    <xdr:cxnSp macro="">
      <xdr:nvCxnSpPr>
        <xdr:cNvPr id="57" name="直線コネクタ 56"/>
        <xdr:cNvCxnSpPr/>
      </xdr:nvCxnSpPr>
      <xdr:spPr bwMode="auto">
        <a:xfrm>
          <a:off x="4305300" y="3232026"/>
          <a:ext cx="698500" cy="3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82394</xdr:rowOff>
    </xdr:from>
    <xdr:to>
      <xdr:col>3</xdr:col>
      <xdr:colOff>904875</xdr:colOff>
      <xdr:row>18</xdr:row>
      <xdr:rowOff>98301</xdr:rowOff>
    </xdr:to>
    <xdr:cxnSp macro="">
      <xdr:nvCxnSpPr>
        <xdr:cNvPr id="60" name="直線コネクタ 59"/>
        <xdr:cNvCxnSpPr/>
      </xdr:nvCxnSpPr>
      <xdr:spPr bwMode="auto">
        <a:xfrm>
          <a:off x="3606800" y="3216119"/>
          <a:ext cx="698500" cy="1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82394</xdr:rowOff>
    </xdr:from>
    <xdr:to>
      <xdr:col>3</xdr:col>
      <xdr:colOff>206375</xdr:colOff>
      <xdr:row>18</xdr:row>
      <xdr:rowOff>101378</xdr:rowOff>
    </xdr:to>
    <xdr:cxnSp macro="">
      <xdr:nvCxnSpPr>
        <xdr:cNvPr id="63" name="直線コネクタ 62"/>
        <xdr:cNvCxnSpPr/>
      </xdr:nvCxnSpPr>
      <xdr:spPr bwMode="auto">
        <a:xfrm flipV="1">
          <a:off x="2908300" y="3216119"/>
          <a:ext cx="698500" cy="1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15907</xdr:rowOff>
    </xdr:from>
    <xdr:to>
      <xdr:col>5</xdr:col>
      <xdr:colOff>34925</xdr:colOff>
      <xdr:row>18</xdr:row>
      <xdr:rowOff>117507</xdr:rowOff>
    </xdr:to>
    <xdr:sp macro="" textlink="">
      <xdr:nvSpPr>
        <xdr:cNvPr id="73" name="円/楕円 72"/>
        <xdr:cNvSpPr/>
      </xdr:nvSpPr>
      <xdr:spPr bwMode="auto">
        <a:xfrm>
          <a:off x="5600700" y="314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159434</xdr:rowOff>
    </xdr:from>
    <xdr:ext cx="762000" cy="259045"/>
    <xdr:sp macro="" textlink="">
      <xdr:nvSpPr>
        <xdr:cNvPr id="74" name="人口1人当たり決算額の推移該当値テキスト130"/>
        <xdr:cNvSpPr txBox="1"/>
      </xdr:nvSpPr>
      <xdr:spPr>
        <a:xfrm>
          <a:off x="5740400" y="31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85839</xdr:rowOff>
    </xdr:from>
    <xdr:to>
      <xdr:col>4</xdr:col>
      <xdr:colOff>520700</xdr:colOff>
      <xdr:row>19</xdr:row>
      <xdr:rowOff>15989</xdr:rowOff>
    </xdr:to>
    <xdr:sp macro="" textlink="">
      <xdr:nvSpPr>
        <xdr:cNvPr id="75" name="円/楕円 74"/>
        <xdr:cNvSpPr/>
      </xdr:nvSpPr>
      <xdr:spPr bwMode="auto">
        <a:xfrm>
          <a:off x="4953000" y="321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766</xdr:rowOff>
    </xdr:from>
    <xdr:ext cx="736600" cy="259045"/>
    <xdr:sp macro="" textlink="">
      <xdr:nvSpPr>
        <xdr:cNvPr id="76" name="テキスト ボックス 75"/>
        <xdr:cNvSpPr txBox="1"/>
      </xdr:nvSpPr>
      <xdr:spPr>
        <a:xfrm>
          <a:off x="4622800" y="33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47501</xdr:rowOff>
    </xdr:from>
    <xdr:to>
      <xdr:col>3</xdr:col>
      <xdr:colOff>955675</xdr:colOff>
      <xdr:row>18</xdr:row>
      <xdr:rowOff>149101</xdr:rowOff>
    </xdr:to>
    <xdr:sp macro="" textlink="">
      <xdr:nvSpPr>
        <xdr:cNvPr id="77" name="円/楕円 76"/>
        <xdr:cNvSpPr/>
      </xdr:nvSpPr>
      <xdr:spPr bwMode="auto">
        <a:xfrm>
          <a:off x="4254500" y="318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133878</xdr:rowOff>
    </xdr:from>
    <xdr:ext cx="762000" cy="259045"/>
    <xdr:sp macro="" textlink="">
      <xdr:nvSpPr>
        <xdr:cNvPr id="78" name="テキスト ボックス 77"/>
        <xdr:cNvSpPr txBox="1"/>
      </xdr:nvSpPr>
      <xdr:spPr>
        <a:xfrm>
          <a:off x="3924300" y="326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31594</xdr:rowOff>
    </xdr:from>
    <xdr:to>
      <xdr:col>3</xdr:col>
      <xdr:colOff>257175</xdr:colOff>
      <xdr:row>18</xdr:row>
      <xdr:rowOff>133194</xdr:rowOff>
    </xdr:to>
    <xdr:sp macro="" textlink="">
      <xdr:nvSpPr>
        <xdr:cNvPr id="79" name="円/楕円 78"/>
        <xdr:cNvSpPr/>
      </xdr:nvSpPr>
      <xdr:spPr bwMode="auto">
        <a:xfrm>
          <a:off x="3556000" y="316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117972</xdr:rowOff>
    </xdr:from>
    <xdr:ext cx="762000" cy="259045"/>
    <xdr:sp macro="" textlink="">
      <xdr:nvSpPr>
        <xdr:cNvPr id="80" name="テキスト ボックス 79"/>
        <xdr:cNvSpPr txBox="1"/>
      </xdr:nvSpPr>
      <xdr:spPr>
        <a:xfrm>
          <a:off x="3225800" y="325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50578</xdr:rowOff>
    </xdr:from>
    <xdr:to>
      <xdr:col>2</xdr:col>
      <xdr:colOff>692150</xdr:colOff>
      <xdr:row>18</xdr:row>
      <xdr:rowOff>152178</xdr:rowOff>
    </xdr:to>
    <xdr:sp macro="" textlink="">
      <xdr:nvSpPr>
        <xdr:cNvPr id="81" name="円/楕円 80"/>
        <xdr:cNvSpPr/>
      </xdr:nvSpPr>
      <xdr:spPr bwMode="auto">
        <a:xfrm>
          <a:off x="2857500" y="31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136955</xdr:rowOff>
    </xdr:from>
    <xdr:ext cx="762000" cy="259045"/>
    <xdr:sp macro="" textlink="">
      <xdr:nvSpPr>
        <xdr:cNvPr id="82" name="テキスト ボックス 81"/>
        <xdr:cNvSpPr txBox="1"/>
      </xdr:nvSpPr>
      <xdr:spPr>
        <a:xfrm>
          <a:off x="2527300" y="32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236251</xdr:rowOff>
    </xdr:from>
    <xdr:to>
      <xdr:col>4</xdr:col>
      <xdr:colOff>1117600</xdr:colOff>
      <xdr:row>36</xdr:row>
      <xdr:rowOff>14167</xdr:rowOff>
    </xdr:to>
    <xdr:cxnSp macro="">
      <xdr:nvCxnSpPr>
        <xdr:cNvPr id="116" name="直線コネクタ 115"/>
        <xdr:cNvCxnSpPr/>
      </xdr:nvCxnSpPr>
      <xdr:spPr bwMode="auto">
        <a:xfrm>
          <a:off x="5003800" y="6846601"/>
          <a:ext cx="647700" cy="120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341844</xdr:rowOff>
    </xdr:from>
    <xdr:ext cx="762000" cy="259045"/>
    <xdr:sp macro="" textlink="">
      <xdr:nvSpPr>
        <xdr:cNvPr id="117" name="人口1人当たり決算額の推移平均値テキスト445"/>
        <xdr:cNvSpPr txBox="1"/>
      </xdr:nvSpPr>
      <xdr:spPr>
        <a:xfrm>
          <a:off x="5740400" y="6952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197885</xdr:rowOff>
    </xdr:from>
    <xdr:to>
      <xdr:col>4</xdr:col>
      <xdr:colOff>469900</xdr:colOff>
      <xdr:row>35</xdr:row>
      <xdr:rowOff>236251</xdr:rowOff>
    </xdr:to>
    <xdr:cxnSp macro="">
      <xdr:nvCxnSpPr>
        <xdr:cNvPr id="119" name="直線コネクタ 118"/>
        <xdr:cNvCxnSpPr/>
      </xdr:nvCxnSpPr>
      <xdr:spPr bwMode="auto">
        <a:xfrm>
          <a:off x="4305300" y="6808235"/>
          <a:ext cx="698500" cy="3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85414</xdr:rowOff>
    </xdr:from>
    <xdr:to>
      <xdr:col>3</xdr:col>
      <xdr:colOff>904875</xdr:colOff>
      <xdr:row>35</xdr:row>
      <xdr:rowOff>197885</xdr:rowOff>
    </xdr:to>
    <xdr:cxnSp macro="">
      <xdr:nvCxnSpPr>
        <xdr:cNvPr id="122" name="直線コネクタ 121"/>
        <xdr:cNvCxnSpPr/>
      </xdr:nvCxnSpPr>
      <xdr:spPr bwMode="auto">
        <a:xfrm>
          <a:off x="3606800" y="6695764"/>
          <a:ext cx="698500" cy="11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331997</xdr:rowOff>
    </xdr:from>
    <xdr:to>
      <xdr:col>3</xdr:col>
      <xdr:colOff>206375</xdr:colOff>
      <xdr:row>35</xdr:row>
      <xdr:rowOff>85414</xdr:rowOff>
    </xdr:to>
    <xdr:cxnSp macro="">
      <xdr:nvCxnSpPr>
        <xdr:cNvPr id="125" name="直線コネクタ 124"/>
        <xdr:cNvCxnSpPr/>
      </xdr:nvCxnSpPr>
      <xdr:spPr bwMode="auto">
        <a:xfrm>
          <a:off x="2908300" y="6599447"/>
          <a:ext cx="6985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306267</xdr:rowOff>
    </xdr:from>
    <xdr:to>
      <xdr:col>5</xdr:col>
      <xdr:colOff>34925</xdr:colOff>
      <xdr:row>36</xdr:row>
      <xdr:rowOff>64967</xdr:rowOff>
    </xdr:to>
    <xdr:sp macro="" textlink="">
      <xdr:nvSpPr>
        <xdr:cNvPr id="135" name="円/楕円 134"/>
        <xdr:cNvSpPr/>
      </xdr:nvSpPr>
      <xdr:spPr bwMode="auto">
        <a:xfrm>
          <a:off x="5600700" y="691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151344</xdr:rowOff>
    </xdr:from>
    <xdr:ext cx="762000" cy="259045"/>
    <xdr:sp macro="" textlink="">
      <xdr:nvSpPr>
        <xdr:cNvPr id="136" name="人口1人当たり決算額の推移該当値テキスト445"/>
        <xdr:cNvSpPr txBox="1"/>
      </xdr:nvSpPr>
      <xdr:spPr>
        <a:xfrm>
          <a:off x="5740400" y="676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185451</xdr:rowOff>
    </xdr:from>
    <xdr:to>
      <xdr:col>4</xdr:col>
      <xdr:colOff>520700</xdr:colOff>
      <xdr:row>35</xdr:row>
      <xdr:rowOff>287051</xdr:rowOff>
    </xdr:to>
    <xdr:sp macro="" textlink="">
      <xdr:nvSpPr>
        <xdr:cNvPr id="137" name="円/楕円 136"/>
        <xdr:cNvSpPr/>
      </xdr:nvSpPr>
      <xdr:spPr bwMode="auto">
        <a:xfrm>
          <a:off x="4953000" y="679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297228</xdr:rowOff>
    </xdr:from>
    <xdr:ext cx="736600" cy="259045"/>
    <xdr:sp macro="" textlink="">
      <xdr:nvSpPr>
        <xdr:cNvPr id="138" name="テキスト ボックス 137"/>
        <xdr:cNvSpPr txBox="1"/>
      </xdr:nvSpPr>
      <xdr:spPr>
        <a:xfrm>
          <a:off x="4622800" y="656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147085</xdr:rowOff>
    </xdr:from>
    <xdr:to>
      <xdr:col>3</xdr:col>
      <xdr:colOff>955675</xdr:colOff>
      <xdr:row>35</xdr:row>
      <xdr:rowOff>248685</xdr:rowOff>
    </xdr:to>
    <xdr:sp macro="" textlink="">
      <xdr:nvSpPr>
        <xdr:cNvPr id="139" name="円/楕円 138"/>
        <xdr:cNvSpPr/>
      </xdr:nvSpPr>
      <xdr:spPr bwMode="auto">
        <a:xfrm>
          <a:off x="4254500" y="675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258862</xdr:rowOff>
    </xdr:from>
    <xdr:ext cx="762000" cy="259045"/>
    <xdr:sp macro="" textlink="">
      <xdr:nvSpPr>
        <xdr:cNvPr id="140" name="テキスト ボックス 139"/>
        <xdr:cNvSpPr txBox="1"/>
      </xdr:nvSpPr>
      <xdr:spPr>
        <a:xfrm>
          <a:off x="3924300" y="65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34614</xdr:rowOff>
    </xdr:from>
    <xdr:to>
      <xdr:col>3</xdr:col>
      <xdr:colOff>257175</xdr:colOff>
      <xdr:row>35</xdr:row>
      <xdr:rowOff>136214</xdr:rowOff>
    </xdr:to>
    <xdr:sp macro="" textlink="">
      <xdr:nvSpPr>
        <xdr:cNvPr id="141" name="円/楕円 140"/>
        <xdr:cNvSpPr/>
      </xdr:nvSpPr>
      <xdr:spPr bwMode="auto">
        <a:xfrm>
          <a:off x="3556000" y="66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146391</xdr:rowOff>
    </xdr:from>
    <xdr:ext cx="762000" cy="259045"/>
    <xdr:sp macro="" textlink="">
      <xdr:nvSpPr>
        <xdr:cNvPr id="142" name="テキスト ボックス 141"/>
        <xdr:cNvSpPr txBox="1"/>
      </xdr:nvSpPr>
      <xdr:spPr>
        <a:xfrm>
          <a:off x="3225800" y="64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281197</xdr:rowOff>
    </xdr:from>
    <xdr:to>
      <xdr:col>2</xdr:col>
      <xdr:colOff>692150</xdr:colOff>
      <xdr:row>35</xdr:row>
      <xdr:rowOff>39897</xdr:rowOff>
    </xdr:to>
    <xdr:sp macro="" textlink="">
      <xdr:nvSpPr>
        <xdr:cNvPr id="143" name="円/楕円 142"/>
        <xdr:cNvSpPr/>
      </xdr:nvSpPr>
      <xdr:spPr bwMode="auto">
        <a:xfrm>
          <a:off x="2857500" y="654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50074</xdr:rowOff>
    </xdr:from>
    <xdr:ext cx="762000" cy="259045"/>
    <xdr:sp macro="" textlink="">
      <xdr:nvSpPr>
        <xdr:cNvPr id="144" name="テキスト ボックス 143"/>
        <xdr:cNvSpPr txBox="1"/>
      </xdr:nvSpPr>
      <xdr:spPr>
        <a:xfrm>
          <a:off x="2527300" y="631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ここ数年は計画的に基金へ積立（平成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年度当初では、平成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年度の余剰金で</a:t>
          </a:r>
          <a:r>
            <a:rPr kumimoji="1" lang="en-US" altLang="ja-JP" sz="1400">
              <a:latin typeface="ＭＳ ゴシック" pitchFamily="49" charset="-128"/>
              <a:ea typeface="ＭＳ ゴシック" pitchFamily="49" charset="-128"/>
            </a:rPr>
            <a:t>9500</a:t>
          </a:r>
          <a:r>
            <a:rPr kumimoji="1" lang="ja-JP" altLang="en-US" sz="1400">
              <a:latin typeface="ＭＳ ゴシック" pitchFamily="49" charset="-128"/>
              <a:ea typeface="ＭＳ ゴシック" pitchFamily="49" charset="-128"/>
            </a:rPr>
            <a:t>万円を積立）が行えるようになっていたが、平成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年の震災による災害復旧・復興などで事業費が伸び、財政調整基金を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億円ほど取り崩しているため、昨年度に比べ減少している。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連結対象会計で赤字を計上している会計はない。標準財政規模比で見ると水道事業会計と一般会計以外は大きな余剰金も出ていない状況である。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長野五輪関連事業に伴う地方債は、ここ数年で次々と償還が終了しており、元利償還金等は順調に終了している。しかし、平成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の震災により災害復旧事業債の増加や広域ごみ処理施設建設負担金の増加、ここ数年の投資的事業の先送りによる今後の事業量の増加など新規発行債の増加により、今後の元利償還金等は増加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ここ数年一般会計等に係る地方債の現在高は順調に減少し、また充当可能基金も増加していたが、平成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年の震災による災害復旧・復興により、新規発行債が増加したことによる地方債の現在高の増加及び多額の資金が必要になったことにより基金からの取崩し額の増加による充当可能基金の減少となった。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6159142</v>
      </c>
      <c r="BO4" s="349"/>
      <c r="BP4" s="349"/>
      <c r="BQ4" s="349"/>
      <c r="BR4" s="349"/>
      <c r="BS4" s="349"/>
      <c r="BT4" s="349"/>
      <c r="BU4" s="350"/>
      <c r="BV4" s="348">
        <v>4952093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5724124</v>
      </c>
      <c r="BO5" s="386"/>
      <c r="BP5" s="386"/>
      <c r="BQ5" s="386"/>
      <c r="BR5" s="386"/>
      <c r="BS5" s="386"/>
      <c r="BT5" s="386"/>
      <c r="BU5" s="387"/>
      <c r="BV5" s="385">
        <v>4734925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80.5</v>
      </c>
      <c r="CU5" s="383"/>
      <c r="CV5" s="383"/>
      <c r="CW5" s="383"/>
      <c r="CX5" s="383"/>
      <c r="CY5" s="383"/>
      <c r="CZ5" s="383"/>
      <c r="DA5" s="384"/>
      <c r="DB5" s="382">
        <v>79.2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435018</v>
      </c>
      <c r="BO6" s="386"/>
      <c r="BP6" s="386"/>
      <c r="BQ6" s="386"/>
      <c r="BR6" s="386"/>
      <c r="BS6" s="386"/>
      <c r="BT6" s="386"/>
      <c r="BU6" s="387"/>
      <c r="BV6" s="385">
        <v>217168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86.6</v>
      </c>
      <c r="CU6" s="423"/>
      <c r="CV6" s="423"/>
      <c r="CW6" s="423"/>
      <c r="CX6" s="423"/>
      <c r="CY6" s="423"/>
      <c r="CZ6" s="423"/>
      <c r="DA6" s="424"/>
      <c r="DB6" s="422">
        <v>81.599999999999994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291133</v>
      </c>
      <c r="BO7" s="386"/>
      <c r="BP7" s="386"/>
      <c r="BQ7" s="386"/>
      <c r="BR7" s="386"/>
      <c r="BS7" s="386"/>
      <c r="BT7" s="386"/>
      <c r="BU7" s="387"/>
      <c r="BV7" s="385">
        <v>19692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3390236</v>
      </c>
      <c r="CU7" s="386"/>
      <c r="CV7" s="386"/>
      <c r="CW7" s="386"/>
      <c r="CX7" s="386"/>
      <c r="CY7" s="386"/>
      <c r="CZ7" s="386"/>
      <c r="DA7" s="387"/>
      <c r="DB7" s="385">
        <v>3396940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143885</v>
      </c>
      <c r="BO8" s="386"/>
      <c r="BP8" s="386"/>
      <c r="BQ8" s="386"/>
      <c r="BR8" s="386"/>
      <c r="BS8" s="386"/>
      <c r="BT8" s="386"/>
      <c r="BU8" s="387"/>
      <c r="BV8" s="385">
        <v>197476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9205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-53591</v>
      </c>
      <c r="BO9" s="386"/>
      <c r="BP9" s="386"/>
      <c r="BQ9" s="386"/>
      <c r="BR9" s="386"/>
      <c r="BS9" s="386"/>
      <c r="BT9" s="386"/>
      <c r="BU9" s="387"/>
      <c r="BV9" s="385">
        <v>77999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9500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1325</v>
      </c>
      <c r="BO10" s="386"/>
      <c r="BP10" s="386"/>
      <c r="BQ10" s="386"/>
      <c r="BR10" s="386"/>
      <c r="BS10" s="386"/>
      <c r="BT10" s="386"/>
      <c r="BU10" s="387"/>
      <c r="BV10" s="385">
        <v>90910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9243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300421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8847</v>
      </c>
      <c r="S13" s="467"/>
      <c r="T13" s="467"/>
      <c r="U13" s="467"/>
      <c r="V13" s="468"/>
      <c r="W13" s="401" t="s">
        <v>124</v>
      </c>
      <c r="X13" s="402"/>
      <c r="Y13" s="402"/>
      <c r="Z13" s="402"/>
      <c r="AA13" s="402"/>
      <c r="AB13" s="392"/>
      <c r="AC13" s="436">
        <v>311</v>
      </c>
      <c r="AD13" s="437"/>
      <c r="AE13" s="437"/>
      <c r="AF13" s="437"/>
      <c r="AG13" s="476"/>
      <c r="AH13" s="436">
        <v>484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-352687</v>
      </c>
      <c r="BO13" s="386"/>
      <c r="BP13" s="386"/>
      <c r="BQ13" s="386"/>
      <c r="BR13" s="386"/>
      <c r="BS13" s="386"/>
      <c r="BT13" s="386"/>
      <c r="BU13" s="387"/>
      <c r="BV13" s="385">
        <v>168909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9222</v>
      </c>
      <c r="S14" s="467"/>
      <c r="T14" s="467"/>
      <c r="U14" s="467"/>
      <c r="V14" s="468"/>
      <c r="W14" s="375"/>
      <c r="X14" s="376"/>
      <c r="Y14" s="376"/>
      <c r="Z14" s="376"/>
      <c r="AA14" s="376"/>
      <c r="AB14" s="365"/>
      <c r="AC14" s="469">
        <v>6.4</v>
      </c>
      <c r="AD14" s="470"/>
      <c r="AE14" s="470"/>
      <c r="AF14" s="470"/>
      <c r="AG14" s="471"/>
      <c r="AH14" s="469">
        <v>9.1999999999999993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22.9</v>
      </c>
      <c r="CU14" s="481"/>
      <c r="CV14" s="481"/>
      <c r="CW14" s="481"/>
      <c r="CX14" s="481"/>
      <c r="CY14" s="481"/>
      <c r="CZ14" s="481"/>
      <c r="DA14" s="482"/>
      <c r="DB14" s="480">
        <v>17.2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8889</v>
      </c>
      <c r="S15" s="467"/>
      <c r="T15" s="467"/>
      <c r="U15" s="467"/>
      <c r="V15" s="468"/>
      <c r="W15" s="401" t="s">
        <v>130</v>
      </c>
      <c r="X15" s="402"/>
      <c r="Y15" s="402"/>
      <c r="Z15" s="402"/>
      <c r="AA15" s="402"/>
      <c r="AB15" s="392"/>
      <c r="AC15" s="436">
        <v>724</v>
      </c>
      <c r="AD15" s="437"/>
      <c r="AE15" s="437"/>
      <c r="AF15" s="437"/>
      <c r="AG15" s="476"/>
      <c r="AH15" s="436">
        <v>814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1241768</v>
      </c>
      <c r="BO15" s="349"/>
      <c r="BP15" s="349"/>
      <c r="BQ15" s="349"/>
      <c r="BR15" s="349"/>
      <c r="BS15" s="349"/>
      <c r="BT15" s="349"/>
      <c r="BU15" s="350"/>
      <c r="BV15" s="348">
        <v>1226675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14.9</v>
      </c>
      <c r="AD16" s="470"/>
      <c r="AE16" s="470"/>
      <c r="AF16" s="470"/>
      <c r="AG16" s="471"/>
      <c r="AH16" s="469">
        <v>15.4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2789955</v>
      </c>
      <c r="BO16" s="386"/>
      <c r="BP16" s="386"/>
      <c r="BQ16" s="386"/>
      <c r="BR16" s="386"/>
      <c r="BS16" s="386"/>
      <c r="BT16" s="386"/>
      <c r="BU16" s="387"/>
      <c r="BV16" s="385">
        <v>2784484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3810</v>
      </c>
      <c r="AD17" s="437"/>
      <c r="AE17" s="437"/>
      <c r="AF17" s="437"/>
      <c r="AG17" s="476"/>
      <c r="AH17" s="436">
        <v>3979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1599059</v>
      </c>
      <c r="BO17" s="386"/>
      <c r="BP17" s="386"/>
      <c r="BQ17" s="386"/>
      <c r="BR17" s="386"/>
      <c r="BS17" s="386"/>
      <c r="BT17" s="386"/>
      <c r="BU17" s="387"/>
      <c r="BV17" s="385">
        <v>1583246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189.36</v>
      </c>
      <c r="M18" s="498"/>
      <c r="N18" s="498"/>
      <c r="O18" s="498"/>
      <c r="P18" s="498"/>
      <c r="Q18" s="498"/>
      <c r="R18" s="499"/>
      <c r="S18" s="499"/>
      <c r="T18" s="499"/>
      <c r="U18" s="499"/>
      <c r="V18" s="500"/>
      <c r="W18" s="403"/>
      <c r="X18" s="404"/>
      <c r="Y18" s="404"/>
      <c r="Z18" s="404"/>
      <c r="AA18" s="404"/>
      <c r="AB18" s="395"/>
      <c r="AC18" s="501">
        <v>78.599999999999994</v>
      </c>
      <c r="AD18" s="502"/>
      <c r="AE18" s="502"/>
      <c r="AF18" s="502"/>
      <c r="AG18" s="503"/>
      <c r="AH18" s="501">
        <v>75.400000000000006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2789010</v>
      </c>
      <c r="BO18" s="386"/>
      <c r="BP18" s="386"/>
      <c r="BQ18" s="386"/>
      <c r="BR18" s="386"/>
      <c r="BS18" s="386"/>
      <c r="BT18" s="386"/>
      <c r="BU18" s="387"/>
      <c r="BV18" s="385">
        <v>2682345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4395989</v>
      </c>
      <c r="BO19" s="386"/>
      <c r="BP19" s="386"/>
      <c r="BQ19" s="386"/>
      <c r="BR19" s="386"/>
      <c r="BS19" s="386"/>
      <c r="BT19" s="386"/>
      <c r="BU19" s="387"/>
      <c r="BV19" s="385">
        <v>3855293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3245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5383098</v>
      </c>
      <c r="BO23" s="386"/>
      <c r="BP23" s="386"/>
      <c r="BQ23" s="386"/>
      <c r="BR23" s="386"/>
      <c r="BS23" s="386"/>
      <c r="BT23" s="386"/>
      <c r="BU23" s="387"/>
      <c r="BV23" s="385">
        <v>5134048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6000</v>
      </c>
      <c r="R24" s="437"/>
      <c r="S24" s="437"/>
      <c r="T24" s="437"/>
      <c r="U24" s="437"/>
      <c r="V24" s="476"/>
      <c r="W24" s="531"/>
      <c r="X24" s="519"/>
      <c r="Y24" s="520"/>
      <c r="Z24" s="435" t="s">
        <v>154</v>
      </c>
      <c r="AA24" s="415"/>
      <c r="AB24" s="415"/>
      <c r="AC24" s="415"/>
      <c r="AD24" s="415"/>
      <c r="AE24" s="415"/>
      <c r="AF24" s="415"/>
      <c r="AG24" s="416"/>
      <c r="AH24" s="436">
        <v>78</v>
      </c>
      <c r="AI24" s="437"/>
      <c r="AJ24" s="437"/>
      <c r="AK24" s="437"/>
      <c r="AL24" s="476"/>
      <c r="AM24" s="436">
        <v>242112</v>
      </c>
      <c r="AN24" s="437"/>
      <c r="AO24" s="437"/>
      <c r="AP24" s="437"/>
      <c r="AQ24" s="437"/>
      <c r="AR24" s="476"/>
      <c r="AS24" s="436">
        <v>3104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3165925</v>
      </c>
      <c r="BO24" s="386"/>
      <c r="BP24" s="386"/>
      <c r="BQ24" s="386"/>
      <c r="BR24" s="386"/>
      <c r="BS24" s="386"/>
      <c r="BT24" s="386"/>
      <c r="BU24" s="387"/>
      <c r="BV24" s="385">
        <v>3111153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5790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78061</v>
      </c>
      <c r="BO25" s="349"/>
      <c r="BP25" s="349"/>
      <c r="BQ25" s="349"/>
      <c r="BR25" s="349"/>
      <c r="BS25" s="349"/>
      <c r="BT25" s="349"/>
      <c r="BU25" s="350"/>
      <c r="BV25" s="348">
        <v>95679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5160</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2790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141629</v>
      </c>
      <c r="BO27" s="555"/>
      <c r="BP27" s="555"/>
      <c r="BQ27" s="555"/>
      <c r="BR27" s="555"/>
      <c r="BS27" s="555"/>
      <c r="BT27" s="555"/>
      <c r="BU27" s="556"/>
      <c r="BV27" s="554">
        <v>141577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650982</v>
      </c>
      <c r="BO28" s="349"/>
      <c r="BP28" s="349"/>
      <c r="BQ28" s="349"/>
      <c r="BR28" s="349"/>
      <c r="BS28" s="349"/>
      <c r="BT28" s="349"/>
      <c r="BU28" s="350"/>
      <c r="BV28" s="348">
        <v>870078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1980</v>
      </c>
      <c r="R29" s="437"/>
      <c r="S29" s="437"/>
      <c r="T29" s="437"/>
      <c r="U29" s="437"/>
      <c r="V29" s="476"/>
      <c r="W29" s="532"/>
      <c r="X29" s="533"/>
      <c r="Y29" s="534"/>
      <c r="Z29" s="435" t="s">
        <v>170</v>
      </c>
      <c r="AA29" s="415"/>
      <c r="AB29" s="415"/>
      <c r="AC29" s="415"/>
      <c r="AD29" s="415"/>
      <c r="AE29" s="415"/>
      <c r="AF29" s="415"/>
      <c r="AG29" s="416"/>
      <c r="AH29" s="436">
        <v>78</v>
      </c>
      <c r="AI29" s="437"/>
      <c r="AJ29" s="437"/>
      <c r="AK29" s="437"/>
      <c r="AL29" s="476"/>
      <c r="AM29" s="436">
        <v>242112</v>
      </c>
      <c r="AN29" s="437"/>
      <c r="AO29" s="437"/>
      <c r="AP29" s="437"/>
      <c r="AQ29" s="437"/>
      <c r="AR29" s="476"/>
      <c r="AS29" s="436">
        <v>3104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335092</v>
      </c>
      <c r="BO29" s="386"/>
      <c r="BP29" s="386"/>
      <c r="BQ29" s="386"/>
      <c r="BR29" s="386"/>
      <c r="BS29" s="386"/>
      <c r="BT29" s="386"/>
      <c r="BU29" s="387"/>
      <c r="BV29" s="385">
        <v>334728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375702</v>
      </c>
      <c r="BO30" s="555"/>
      <c r="BP30" s="555"/>
      <c r="BQ30" s="555"/>
      <c r="BR30" s="555"/>
      <c r="BS30" s="555"/>
      <c r="BT30" s="555"/>
      <c r="BU30" s="556"/>
      <c r="BV30" s="554">
        <v>277186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北アルプス広域連合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白馬村土地開発公社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白馬村振興公社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(介護老人保健施設事業特別会計）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岩岳リゾート</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(介護保険事業会計）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白馬村観光局</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長野県市町村自治振興組合（一般会計）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長野県後期高齢者医療広域連合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長野県市町村総合事務組合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6" t="s">
        <v>24</v>
      </c>
      <c r="C41" s="1167"/>
      <c r="D41" s="81"/>
      <c r="E41" s="1172" t="s">
        <v>25</v>
      </c>
      <c r="F41" s="1172"/>
      <c r="G41" s="1172"/>
      <c r="H41" s="1173"/>
      <c r="I41" s="82">
        <v>6062</v>
      </c>
      <c r="J41" s="83">
        <v>5633</v>
      </c>
      <c r="K41" s="83">
        <v>5358</v>
      </c>
      <c r="L41" s="83">
        <v>5134</v>
      </c>
      <c r="M41" s="84">
        <v>5383</v>
      </c>
    </row>
    <row r="42" spans="2:13" ht="27.75" customHeight="1">
      <c r="B42" s="1168"/>
      <c r="C42" s="1169"/>
      <c r="D42" s="85"/>
      <c r="E42" s="1174" t="s">
        <v>26</v>
      </c>
      <c r="F42" s="1174"/>
      <c r="G42" s="1174"/>
      <c r="H42" s="1175"/>
      <c r="I42" s="86">
        <v>45</v>
      </c>
      <c r="J42" s="87">
        <v>42</v>
      </c>
      <c r="K42" s="87">
        <v>26</v>
      </c>
      <c r="L42" s="87">
        <v>96</v>
      </c>
      <c r="M42" s="88">
        <v>77</v>
      </c>
    </row>
    <row r="43" spans="2:13" ht="27.75" customHeight="1">
      <c r="B43" s="1168"/>
      <c r="C43" s="1169"/>
      <c r="D43" s="85"/>
      <c r="E43" s="1174" t="s">
        <v>27</v>
      </c>
      <c r="F43" s="1174"/>
      <c r="G43" s="1174"/>
      <c r="H43" s="1175"/>
      <c r="I43" s="86">
        <v>4203</v>
      </c>
      <c r="J43" s="87">
        <v>3729</v>
      </c>
      <c r="K43" s="87">
        <v>3300</v>
      </c>
      <c r="L43" s="87">
        <v>3322</v>
      </c>
      <c r="M43" s="88">
        <v>3302</v>
      </c>
    </row>
    <row r="44" spans="2:13" ht="27.75" customHeight="1">
      <c r="B44" s="1168"/>
      <c r="C44" s="1169"/>
      <c r="D44" s="85"/>
      <c r="E44" s="1174" t="s">
        <v>28</v>
      </c>
      <c r="F44" s="1174"/>
      <c r="G44" s="1174"/>
      <c r="H44" s="1175"/>
      <c r="I44" s="86">
        <v>20</v>
      </c>
      <c r="J44" s="87">
        <v>1</v>
      </c>
      <c r="K44" s="87">
        <v>162</v>
      </c>
      <c r="L44" s="87">
        <v>154</v>
      </c>
      <c r="M44" s="88">
        <v>135</v>
      </c>
    </row>
    <row r="45" spans="2:13" ht="27.75" customHeight="1">
      <c r="B45" s="1168"/>
      <c r="C45" s="1169"/>
      <c r="D45" s="85"/>
      <c r="E45" s="1174" t="s">
        <v>29</v>
      </c>
      <c r="F45" s="1174"/>
      <c r="G45" s="1174"/>
      <c r="H45" s="1175"/>
      <c r="I45" s="86">
        <v>435</v>
      </c>
      <c r="J45" s="87">
        <v>425</v>
      </c>
      <c r="K45" s="87">
        <v>469</v>
      </c>
      <c r="L45" s="87">
        <v>471</v>
      </c>
      <c r="M45" s="88">
        <v>383</v>
      </c>
    </row>
    <row r="46" spans="2:13" ht="27.75" customHeight="1">
      <c r="B46" s="1168"/>
      <c r="C46" s="1169"/>
      <c r="D46" s="85"/>
      <c r="E46" s="1174" t="s">
        <v>30</v>
      </c>
      <c r="F46" s="1174"/>
      <c r="G46" s="1174"/>
      <c r="H46" s="1175"/>
      <c r="I46" s="86" t="s">
        <v>474</v>
      </c>
      <c r="J46" s="87" t="s">
        <v>474</v>
      </c>
      <c r="K46" s="87" t="s">
        <v>474</v>
      </c>
      <c r="L46" s="87" t="s">
        <v>474</v>
      </c>
      <c r="M46" s="88" t="s">
        <v>474</v>
      </c>
    </row>
    <row r="47" spans="2:13" ht="27.75" customHeight="1">
      <c r="B47" s="1168"/>
      <c r="C47" s="1169"/>
      <c r="D47" s="85"/>
      <c r="E47" s="1174" t="s">
        <v>31</v>
      </c>
      <c r="F47" s="1174"/>
      <c r="G47" s="1174"/>
      <c r="H47" s="1175"/>
      <c r="I47" s="86" t="s">
        <v>474</v>
      </c>
      <c r="J47" s="87" t="s">
        <v>474</v>
      </c>
      <c r="K47" s="87" t="s">
        <v>474</v>
      </c>
      <c r="L47" s="87" t="s">
        <v>474</v>
      </c>
      <c r="M47" s="88" t="s">
        <v>474</v>
      </c>
    </row>
    <row r="48" spans="2:13" ht="27.75" customHeight="1">
      <c r="B48" s="1170"/>
      <c r="C48" s="1171"/>
      <c r="D48" s="85"/>
      <c r="E48" s="1174" t="s">
        <v>32</v>
      </c>
      <c r="F48" s="1174"/>
      <c r="G48" s="1174"/>
      <c r="H48" s="1175"/>
      <c r="I48" s="86" t="s">
        <v>474</v>
      </c>
      <c r="J48" s="87" t="s">
        <v>474</v>
      </c>
      <c r="K48" s="87" t="s">
        <v>474</v>
      </c>
      <c r="L48" s="87" t="s">
        <v>474</v>
      </c>
      <c r="M48" s="88" t="s">
        <v>474</v>
      </c>
    </row>
    <row r="49" spans="2:13" ht="27.75" customHeight="1">
      <c r="B49" s="1176" t="s">
        <v>33</v>
      </c>
      <c r="C49" s="1177"/>
      <c r="D49" s="89"/>
      <c r="E49" s="1174" t="s">
        <v>34</v>
      </c>
      <c r="F49" s="1174"/>
      <c r="G49" s="1174"/>
      <c r="H49" s="1175"/>
      <c r="I49" s="86">
        <v>1446</v>
      </c>
      <c r="J49" s="87">
        <v>1447</v>
      </c>
      <c r="K49" s="87">
        <v>1624</v>
      </c>
      <c r="L49" s="87">
        <v>1696</v>
      </c>
      <c r="M49" s="88">
        <v>1576</v>
      </c>
    </row>
    <row r="50" spans="2:13" ht="27.75" customHeight="1">
      <c r="B50" s="1168"/>
      <c r="C50" s="1169"/>
      <c r="D50" s="85"/>
      <c r="E50" s="1174" t="s">
        <v>35</v>
      </c>
      <c r="F50" s="1174"/>
      <c r="G50" s="1174"/>
      <c r="H50" s="1175"/>
      <c r="I50" s="86">
        <v>30</v>
      </c>
      <c r="J50" s="87">
        <v>20</v>
      </c>
      <c r="K50" s="87">
        <v>9</v>
      </c>
      <c r="L50" s="87">
        <v>2</v>
      </c>
      <c r="M50" s="88" t="s">
        <v>474</v>
      </c>
    </row>
    <row r="51" spans="2:13" ht="27.75" customHeight="1">
      <c r="B51" s="1170"/>
      <c r="C51" s="1171"/>
      <c r="D51" s="85"/>
      <c r="E51" s="1174" t="s">
        <v>36</v>
      </c>
      <c r="F51" s="1174"/>
      <c r="G51" s="1174"/>
      <c r="H51" s="1175"/>
      <c r="I51" s="86">
        <v>7457</v>
      </c>
      <c r="J51" s="87">
        <v>7322</v>
      </c>
      <c r="K51" s="87">
        <v>7073</v>
      </c>
      <c r="L51" s="87">
        <v>6999</v>
      </c>
      <c r="M51" s="88">
        <v>7073</v>
      </c>
    </row>
    <row r="52" spans="2:13" ht="27.75" customHeight="1" thickBot="1">
      <c r="B52" s="1178" t="s">
        <v>37</v>
      </c>
      <c r="C52" s="1179"/>
      <c r="D52" s="90"/>
      <c r="E52" s="1180" t="s">
        <v>38</v>
      </c>
      <c r="F52" s="1180"/>
      <c r="G52" s="1180"/>
      <c r="H52" s="1181"/>
      <c r="I52" s="91">
        <v>1832</v>
      </c>
      <c r="J52" s="92">
        <v>1042</v>
      </c>
      <c r="K52" s="92">
        <v>608</v>
      </c>
      <c r="L52" s="92">
        <v>480</v>
      </c>
      <c r="M52" s="93">
        <v>632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109513</v>
      </c>
      <c r="E3" s="116"/>
      <c r="F3" s="117">
        <v>121932</v>
      </c>
      <c r="G3" s="118"/>
      <c r="H3" s="119"/>
    </row>
    <row r="4" spans="1:8">
      <c r="A4" s="120"/>
      <c r="B4" s="121"/>
      <c r="C4" s="122"/>
      <c r="D4" s="123">
        <v>21569</v>
      </c>
      <c r="E4" s="124"/>
      <c r="F4" s="125">
        <v>68430</v>
      </c>
      <c r="G4" s="126"/>
      <c r="H4" s="127"/>
    </row>
    <row r="5" spans="1:8">
      <c r="A5" s="108" t="s">
        <v>506</v>
      </c>
      <c r="B5" s="113"/>
      <c r="C5" s="114"/>
      <c r="D5" s="115">
        <v>29015</v>
      </c>
      <c r="E5" s="116"/>
      <c r="F5" s="117">
        <v>92021</v>
      </c>
      <c r="G5" s="118"/>
      <c r="H5" s="119"/>
    </row>
    <row r="6" spans="1:8">
      <c r="A6" s="120"/>
      <c r="B6" s="121"/>
      <c r="C6" s="122"/>
      <c r="D6" s="123">
        <v>17719</v>
      </c>
      <c r="E6" s="124"/>
      <c r="F6" s="125">
        <v>52579</v>
      </c>
      <c r="G6" s="126"/>
      <c r="H6" s="127"/>
    </row>
    <row r="7" spans="1:8">
      <c r="A7" s="108" t="s">
        <v>507</v>
      </c>
      <c r="B7" s="113"/>
      <c r="C7" s="114"/>
      <c r="D7" s="115">
        <v>55279</v>
      </c>
      <c r="E7" s="116"/>
      <c r="F7" s="117">
        <v>94828</v>
      </c>
      <c r="G7" s="118"/>
      <c r="H7" s="119"/>
    </row>
    <row r="8" spans="1:8">
      <c r="A8" s="120"/>
      <c r="B8" s="121"/>
      <c r="C8" s="122"/>
      <c r="D8" s="123">
        <v>37776</v>
      </c>
      <c r="E8" s="124"/>
      <c r="F8" s="125">
        <v>55133</v>
      </c>
      <c r="G8" s="126"/>
      <c r="H8" s="127"/>
    </row>
    <row r="9" spans="1:8">
      <c r="A9" s="108" t="s">
        <v>508</v>
      </c>
      <c r="B9" s="113"/>
      <c r="C9" s="114"/>
      <c r="D9" s="115">
        <v>59847</v>
      </c>
      <c r="E9" s="116"/>
      <c r="F9" s="117">
        <v>119674</v>
      </c>
      <c r="G9" s="118"/>
      <c r="H9" s="119"/>
    </row>
    <row r="10" spans="1:8">
      <c r="A10" s="120"/>
      <c r="B10" s="121"/>
      <c r="C10" s="122"/>
      <c r="D10" s="123">
        <v>34588</v>
      </c>
      <c r="E10" s="124"/>
      <c r="F10" s="125">
        <v>57803</v>
      </c>
      <c r="G10" s="126"/>
      <c r="H10" s="127"/>
    </row>
    <row r="11" spans="1:8">
      <c r="A11" s="108" t="s">
        <v>509</v>
      </c>
      <c r="B11" s="113"/>
      <c r="C11" s="114"/>
      <c r="D11" s="115">
        <v>66347</v>
      </c>
      <c r="E11" s="116"/>
      <c r="F11" s="117">
        <v>119685</v>
      </c>
      <c r="G11" s="118"/>
      <c r="H11" s="119"/>
    </row>
    <row r="12" spans="1:8">
      <c r="A12" s="120"/>
      <c r="B12" s="121"/>
      <c r="C12" s="128"/>
      <c r="D12" s="123">
        <v>35563</v>
      </c>
      <c r="E12" s="124"/>
      <c r="F12" s="125">
        <v>68464</v>
      </c>
      <c r="G12" s="126"/>
      <c r="H12" s="127"/>
    </row>
    <row r="13" spans="1:8">
      <c r="A13" s="108"/>
      <c r="B13" s="113"/>
      <c r="C13" s="129"/>
      <c r="D13" s="130">
        <v>64000</v>
      </c>
      <c r="E13" s="131"/>
      <c r="F13" s="132">
        <v>109628</v>
      </c>
      <c r="G13" s="133"/>
      <c r="H13" s="119"/>
    </row>
    <row r="14" spans="1:8">
      <c r="A14" s="120"/>
      <c r="B14" s="121"/>
      <c r="C14" s="122"/>
      <c r="D14" s="123">
        <v>29443</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2.61</v>
      </c>
      <c r="C19" s="134">
        <f>ROUND(VALUE(SUBSTITUTE(実質収支比率等に係る経年分析!G$48,"▲","-")),2)</f>
        <v>7.16</v>
      </c>
      <c r="D19" s="134">
        <f>ROUND(VALUE(SUBSTITUTE(実質収支比率等に係る経年分析!H$48,"▲","-")),2)</f>
        <v>3.53</v>
      </c>
      <c r="E19" s="134">
        <f>ROUND(VALUE(SUBSTITUTE(実質収支比率等に係る経年分析!I$48,"▲","-")),2)</f>
        <v>5.81</v>
      </c>
      <c r="F19" s="134">
        <f>ROUND(VALUE(SUBSTITUTE(実質収支比率等に係る経年分析!J$48,"▲","-")),2)</f>
        <v>4.24</v>
      </c>
    </row>
    <row r="20" spans="1:11">
      <c r="A20" s="134" t="s">
        <v>43</v>
      </c>
      <c r="B20" s="134">
        <f>ROUND(VALUE(SUBSTITUTE(実質収支比率等に係る経年分析!F$47,"▲","-")),2)</f>
        <v>18.260000000000002</v>
      </c>
      <c r="C20" s="134">
        <f>ROUND(VALUE(SUBSTITUTE(実質収支比率等に係る経年分析!G$47,"▲","-")),2)</f>
        <v>18.55</v>
      </c>
      <c r="D20" s="134">
        <f>ROUND(VALUE(SUBSTITUTE(実質収支比率等に係る経年分析!H$47,"▲","-")),2)</f>
        <v>22.28</v>
      </c>
      <c r="E20" s="134">
        <f>ROUND(VALUE(SUBSTITUTE(実質収支比率等に係る経年分析!I$47,"▲","-")),2)</f>
        <v>25.61</v>
      </c>
      <c r="F20" s="134">
        <f>ROUND(VALUE(SUBSTITUTE(実質収支比率等に係る経年分析!J$47,"▲","-")),2)</f>
        <v>19.2</v>
      </c>
    </row>
    <row r="21" spans="1:11">
      <c r="A21" s="134" t="s">
        <v>44</v>
      </c>
      <c r="B21" s="134">
        <f>IF(ISNUMBER(VALUE(SUBSTITUTE(実質収支比率等に係る経年分析!F$49,"▲","-"))),ROUND(VALUE(SUBSTITUTE(実質収支比率等に係る経年分析!F$49,"▲","-")),2),NA())</f>
        <v>4.8899999999999997</v>
      </c>
      <c r="C21" s="134">
        <f>IF(ISNUMBER(VALUE(SUBSTITUTE(実質収支比率等に係る経年分析!G$49,"▲","-"))),ROUND(VALUE(SUBSTITUTE(実質収支比率等に係る経年分析!G$49,"▲","-")),2),NA())</f>
        <v>4.5199999999999996</v>
      </c>
      <c r="D21" s="134">
        <f>IF(ISNUMBER(VALUE(SUBSTITUTE(実質収支比率等に係る経年分析!H$49,"▲","-"))),ROUND(VALUE(SUBSTITUTE(実質収支比率等に係る経年分析!H$49,"▲","-")),2),NA())</f>
        <v>-3.66</v>
      </c>
      <c r="E21" s="134">
        <f>IF(ISNUMBER(VALUE(SUBSTITUTE(実質収支比率等に係る経年分析!I$49,"▲","-"))),ROUND(VALUE(SUBSTITUTE(実質収支比率等に係る経年分析!I$49,"▲","-")),2),NA())</f>
        <v>4.97</v>
      </c>
      <c r="F21" s="134">
        <f>IF(ISNUMBER(VALUE(SUBSTITUTE(実質収支比率等に係る経年分析!J$49,"▲","-"))),ROUND(VALUE(SUBSTITUTE(実質収支比率等に係る経年分析!J$49,"▲","-")),2),NA())</f>
        <v>-10.4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642</v>
      </c>
      <c r="E42" s="136"/>
      <c r="F42" s="136"/>
      <c r="G42" s="136">
        <f>'実質公債費比率（分子）の構造'!L$52</f>
        <v>624</v>
      </c>
      <c r="H42" s="136"/>
      <c r="I42" s="136"/>
      <c r="J42" s="136">
        <f>'実質公債費比率（分子）の構造'!M$52</f>
        <v>629</v>
      </c>
      <c r="K42" s="136"/>
      <c r="L42" s="136"/>
      <c r="M42" s="136">
        <f>'実質公債費比率（分子）の構造'!N$52</f>
        <v>627</v>
      </c>
      <c r="N42" s="136"/>
      <c r="O42" s="136"/>
      <c r="P42" s="136">
        <f>'実質公債費比率（分子）の構造'!O$52</f>
        <v>641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21</v>
      </c>
      <c r="C44" s="136"/>
      <c r="D44" s="136"/>
      <c r="E44" s="136">
        <f>'実質公債費比率（分子）の構造'!L$50</f>
        <v>15</v>
      </c>
      <c r="F44" s="136"/>
      <c r="G44" s="136"/>
      <c r="H44" s="136">
        <f>'実質公債費比率（分子）の構造'!M$50</f>
        <v>24</v>
      </c>
      <c r="I44" s="136"/>
      <c r="J44" s="136"/>
      <c r="K44" s="136">
        <f>'実質公債費比率（分子）の構造'!N$50</f>
        <v>31</v>
      </c>
      <c r="L44" s="136"/>
      <c r="M44" s="136"/>
      <c r="N44" s="136">
        <f>'実質公債費比率（分子）の構造'!O$50</f>
        <v>15</v>
      </c>
      <c r="O44" s="136"/>
      <c r="P44" s="136"/>
    </row>
    <row r="45" spans="1:16">
      <c r="A45" s="136" t="s">
        <v>54</v>
      </c>
      <c r="B45" s="136">
        <f>'実質公債費比率（分子）の構造'!K$49</f>
        <v>26</v>
      </c>
      <c r="C45" s="136"/>
      <c r="D45" s="136"/>
      <c r="E45" s="136">
        <f>'実質公債費比率（分子）の構造'!L$49</f>
        <v>20</v>
      </c>
      <c r="F45" s="136"/>
      <c r="G45" s="136"/>
      <c r="H45" s="136">
        <f>'実質公債費比率（分子）の構造'!M$49</f>
        <v>2</v>
      </c>
      <c r="I45" s="136"/>
      <c r="J45" s="136"/>
      <c r="K45" s="136">
        <f>'実質公債費比率（分子）の構造'!N$49</f>
        <v>8</v>
      </c>
      <c r="L45" s="136"/>
      <c r="M45" s="136"/>
      <c r="N45" s="136">
        <f>'実質公債費比率（分子）の構造'!O$49</f>
        <v>22</v>
      </c>
      <c r="O45" s="136"/>
      <c r="P45" s="136"/>
    </row>
    <row r="46" spans="1:16">
      <c r="A46" s="136" t="s">
        <v>55</v>
      </c>
      <c r="B46" s="136">
        <f>'実質公債費比率（分子）の構造'!K$48</f>
        <v>280</v>
      </c>
      <c r="C46" s="136"/>
      <c r="D46" s="136"/>
      <c r="E46" s="136">
        <f>'実質公債費比率（分子）の構造'!L$48</f>
        <v>285</v>
      </c>
      <c r="F46" s="136"/>
      <c r="G46" s="136"/>
      <c r="H46" s="136">
        <f>'実質公債費比率（分子）の構造'!M$48</f>
        <v>293</v>
      </c>
      <c r="I46" s="136"/>
      <c r="J46" s="136"/>
      <c r="K46" s="136">
        <f>'実質公債費比率（分子）の構造'!N$48</f>
        <v>312</v>
      </c>
      <c r="L46" s="136"/>
      <c r="M46" s="136"/>
      <c r="N46" s="136">
        <f>'実質公債費比率（分子）の構造'!O$48</f>
        <v>312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770</v>
      </c>
      <c r="C49" s="136"/>
      <c r="D49" s="136"/>
      <c r="E49" s="136">
        <f>'実質公債費比率（分子）の構造'!L$45</f>
        <v>710</v>
      </c>
      <c r="F49" s="136"/>
      <c r="G49" s="136"/>
      <c r="H49" s="136">
        <f>'実質公債費比率（分子）の構造'!M$45</f>
        <v>668</v>
      </c>
      <c r="I49" s="136"/>
      <c r="J49" s="136"/>
      <c r="K49" s="136">
        <f>'実質公債費比率（分子）の構造'!N$45</f>
        <v>620</v>
      </c>
      <c r="L49" s="136"/>
      <c r="M49" s="136"/>
      <c r="N49" s="136">
        <f>'実質公債費比率（分子）の構造'!O$45</f>
        <v>578</v>
      </c>
      <c r="O49" s="136"/>
      <c r="P49" s="136"/>
    </row>
    <row r="50" spans="1:16">
      <c r="A50" s="136" t="s">
        <v>59</v>
      </c>
      <c r="B50" s="136" t="e">
        <f>NA()</f>
        <v>#N/A</v>
      </c>
      <c r="C50" s="136">
        <f>IF(ISNUMBER('実質公債費比率（分子）の構造'!K$53),'実質公債費比率（分子）の構造'!K$53,NA())</f>
        <v>455</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358</v>
      </c>
      <c r="J50" s="136" t="e">
        <f>NA()</f>
        <v>#N/A</v>
      </c>
      <c r="K50" s="136" t="e">
        <f>NA()</f>
        <v>#N/A</v>
      </c>
      <c r="L50" s="136">
        <f>IF(ISNUMBER('実質公債費比率（分子）の構造'!N$53),'実質公債費比率（分子）の構造'!N$53,NA())</f>
        <v>344</v>
      </c>
      <c r="M50" s="136" t="e">
        <f>NA()</f>
        <v>#N/A</v>
      </c>
      <c r="N50" s="136" t="e">
        <f>NA()</f>
        <v>#N/A</v>
      </c>
      <c r="O50" s="136">
        <f>IF(ISNUMBER('実質公債費比率（分子）の構造'!O$53),'実質公債費比率（分子）の構造'!O$53,NA())</f>
        <v>286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7457</v>
      </c>
      <c r="E56" s="135"/>
      <c r="F56" s="135"/>
      <c r="G56" s="135">
        <f>'将来負担比率（分子）の構造'!J$51</f>
        <v>7322</v>
      </c>
      <c r="H56" s="135"/>
      <c r="I56" s="135"/>
      <c r="J56" s="135">
        <f>'将来負担比率（分子）の構造'!K$51</f>
        <v>7073</v>
      </c>
      <c r="K56" s="135"/>
      <c r="L56" s="135"/>
      <c r="M56" s="135">
        <f>'将来負担比率（分子）の構造'!L$51</f>
        <v>6999</v>
      </c>
      <c r="N56" s="135"/>
      <c r="O56" s="135"/>
      <c r="P56" s="135">
        <f>'将来負担比率（分子）の構造'!M$51</f>
        <v>7073</v>
      </c>
    </row>
    <row r="57" spans="1:16">
      <c r="A57" s="135" t="s">
        <v>35</v>
      </c>
      <c r="B57" s="135"/>
      <c r="C57" s="135"/>
      <c r="D57" s="135">
        <f>'将来負担比率（分子）の構造'!I$50</f>
        <v>30</v>
      </c>
      <c r="E57" s="135"/>
      <c r="F57" s="135"/>
      <c r="G57" s="135">
        <f>'将来負担比率（分子）の構造'!J$50</f>
        <v>20</v>
      </c>
      <c r="H57" s="135"/>
      <c r="I57" s="135"/>
      <c r="J57" s="135">
        <f>'将来負担比率（分子）の構造'!K$50</f>
        <v>9</v>
      </c>
      <c r="K57" s="135"/>
      <c r="L57" s="135"/>
      <c r="M57" s="135">
        <f>'将来負担比率（分子）の構造'!L$50</f>
        <v>2</v>
      </c>
      <c r="N57" s="135"/>
      <c r="O57" s="135"/>
      <c r="P57" s="135" t="str">
        <f>'将来負担比率（分子）の構造'!M$50</f>
        <v>-</v>
      </c>
    </row>
    <row r="58" spans="1:16">
      <c r="A58" s="135" t="s">
        <v>34</v>
      </c>
      <c r="B58" s="135"/>
      <c r="C58" s="135"/>
      <c r="D58" s="135">
        <f>'将来負担比率（分子）の構造'!I$49</f>
        <v>1446</v>
      </c>
      <c r="E58" s="135"/>
      <c r="F58" s="135"/>
      <c r="G58" s="135">
        <f>'将来負担比率（分子）の構造'!J$49</f>
        <v>1447</v>
      </c>
      <c r="H58" s="135"/>
      <c r="I58" s="135"/>
      <c r="J58" s="135">
        <f>'将来負担比率（分子）の構造'!K$49</f>
        <v>1624</v>
      </c>
      <c r="K58" s="135"/>
      <c r="L58" s="135"/>
      <c r="M58" s="135">
        <f>'将来負担比率（分子）の構造'!L$49</f>
        <v>1696</v>
      </c>
      <c r="N58" s="135"/>
      <c r="O58" s="135"/>
      <c r="P58" s="135">
        <f>'将来負担比率（分子）の構造'!M$49</f>
        <v>1576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435</v>
      </c>
      <c r="C62" s="135"/>
      <c r="D62" s="135"/>
      <c r="E62" s="135">
        <f>'将来負担比率（分子）の構造'!J$45</f>
        <v>425</v>
      </c>
      <c r="F62" s="135"/>
      <c r="G62" s="135"/>
      <c r="H62" s="135">
        <f>'将来負担比率（分子）の構造'!K$45</f>
        <v>469</v>
      </c>
      <c r="I62" s="135"/>
      <c r="J62" s="135"/>
      <c r="K62" s="135">
        <f>'将来負担比率（分子）の構造'!L$45</f>
        <v>471</v>
      </c>
      <c r="L62" s="135"/>
      <c r="M62" s="135"/>
      <c r="N62" s="135">
        <f>'将来負担比率（分子）の構造'!M$45</f>
        <v>383</v>
      </c>
      <c r="O62" s="135"/>
      <c r="P62" s="135"/>
    </row>
    <row r="63" spans="1:16">
      <c r="A63" s="135" t="s">
        <v>28</v>
      </c>
      <c r="B63" s="135">
        <f>'将来負担比率（分子）の構造'!I$44</f>
        <v>20</v>
      </c>
      <c r="C63" s="135"/>
      <c r="D63" s="135"/>
      <c r="E63" s="135">
        <f>'将来負担比率（分子）の構造'!J$44</f>
        <v>1</v>
      </c>
      <c r="F63" s="135"/>
      <c r="G63" s="135"/>
      <c r="H63" s="135">
        <f>'将来負担比率（分子）の構造'!K$44</f>
        <v>162</v>
      </c>
      <c r="I63" s="135"/>
      <c r="J63" s="135"/>
      <c r="K63" s="135">
        <f>'将来負担比率（分子）の構造'!L$44</f>
        <v>154</v>
      </c>
      <c r="L63" s="135"/>
      <c r="M63" s="135"/>
      <c r="N63" s="135">
        <f>'将来負担比率（分子）の構造'!M$44</f>
        <v>135</v>
      </c>
      <c r="O63" s="135"/>
      <c r="P63" s="135"/>
    </row>
    <row r="64" spans="1:16">
      <c r="A64" s="135" t="s">
        <v>27</v>
      </c>
      <c r="B64" s="135">
        <f>'将来負担比率（分子）の構造'!I$43</f>
        <v>4203</v>
      </c>
      <c r="C64" s="135"/>
      <c r="D64" s="135"/>
      <c r="E64" s="135">
        <f>'将来負担比率（分子）の構造'!J$43</f>
        <v>3729</v>
      </c>
      <c r="F64" s="135"/>
      <c r="G64" s="135"/>
      <c r="H64" s="135">
        <f>'将来負担比率（分子）の構造'!K$43</f>
        <v>3300</v>
      </c>
      <c r="I64" s="135"/>
      <c r="J64" s="135"/>
      <c r="K64" s="135">
        <f>'将来負担比率（分子）の構造'!L$43</f>
        <v>3322</v>
      </c>
      <c r="L64" s="135"/>
      <c r="M64" s="135"/>
      <c r="N64" s="135">
        <f>'将来負担比率（分子）の構造'!M$43</f>
        <v>3302</v>
      </c>
      <c r="O64" s="135"/>
      <c r="P64" s="135"/>
    </row>
    <row r="65" spans="1:16">
      <c r="A65" s="135" t="s">
        <v>26</v>
      </c>
      <c r="B65" s="135">
        <f>'将来負担比率（分子）の構造'!I$42</f>
        <v>45</v>
      </c>
      <c r="C65" s="135"/>
      <c r="D65" s="135"/>
      <c r="E65" s="135">
        <f>'将来負担比率（分子）の構造'!J$42</f>
        <v>42</v>
      </c>
      <c r="F65" s="135"/>
      <c r="G65" s="135"/>
      <c r="H65" s="135">
        <f>'将来負担比率（分子）の構造'!K$42</f>
        <v>26</v>
      </c>
      <c r="I65" s="135"/>
      <c r="J65" s="135"/>
      <c r="K65" s="135">
        <f>'将来負担比率（分子）の構造'!L$42</f>
        <v>96</v>
      </c>
      <c r="L65" s="135"/>
      <c r="M65" s="135"/>
      <c r="N65" s="135">
        <f>'将来負担比率（分子）の構造'!M$42</f>
        <v>77</v>
      </c>
      <c r="O65" s="135"/>
      <c r="P65" s="135"/>
    </row>
    <row r="66" spans="1:16">
      <c r="A66" s="135" t="s">
        <v>25</v>
      </c>
      <c r="B66" s="135">
        <f>'将来負担比率（分子）の構造'!I$41</f>
        <v>6062</v>
      </c>
      <c r="C66" s="135"/>
      <c r="D66" s="135"/>
      <c r="E66" s="135">
        <f>'将来負担比率（分子）の構造'!J$41</f>
        <v>5633</v>
      </c>
      <c r="F66" s="135"/>
      <c r="G66" s="135"/>
      <c r="H66" s="135">
        <f>'将来負担比率（分子）の構造'!K$41</f>
        <v>5358</v>
      </c>
      <c r="I66" s="135"/>
      <c r="J66" s="135"/>
      <c r="K66" s="135">
        <f>'将来負担比率（分子）の構造'!L$41</f>
        <v>5134</v>
      </c>
      <c r="L66" s="135"/>
      <c r="M66" s="135"/>
      <c r="N66" s="135">
        <f>'将来負担比率（分子）の構造'!M$41</f>
        <v>5383</v>
      </c>
      <c r="O66" s="135"/>
      <c r="P66" s="135"/>
    </row>
    <row r="67" spans="1:16">
      <c r="A67" s="135" t="s">
        <v>63</v>
      </c>
      <c r="B67" s="135" t="e">
        <f>NA()</f>
        <v>#N/A</v>
      </c>
      <c r="C67" s="135">
        <f>IF(ISNUMBER('将来負担比率（分子）の構造'!I$52), IF('将来負担比率（分子）の構造'!I$52 &lt; 0, 0, '将来負担比率（分子）の構造'!I$52), NA())</f>
        <v>1832</v>
      </c>
      <c r="D67" s="135" t="e">
        <f>NA()</f>
        <v>#N/A</v>
      </c>
      <c r="E67" s="135" t="e">
        <f>NA()</f>
        <v>#N/A</v>
      </c>
      <c r="F67" s="135">
        <f>IF(ISNUMBER('将来負担比率（分子）の構造'!J$52), IF('将来負担比率（分子）の構造'!J$52 &lt; 0, 0, '将来負担比率（分子）の構造'!J$52), NA())</f>
        <v>1042</v>
      </c>
      <c r="G67" s="135" t="e">
        <f>NA()</f>
        <v>#N/A</v>
      </c>
      <c r="H67" s="135" t="e">
        <f>NA()</f>
        <v>#N/A</v>
      </c>
      <c r="I67" s="135">
        <f>IF(ISNUMBER('将来負担比率（分子）の構造'!K$52), IF('将来負担比率（分子）の構造'!K$52 &lt; 0, 0, '将来負担比率（分子）の構造'!K$52), NA())</f>
        <v>608</v>
      </c>
      <c r="J67" s="135" t="e">
        <f>NA()</f>
        <v>#N/A</v>
      </c>
      <c r="K67" s="135" t="e">
        <f>NA()</f>
        <v>#N/A</v>
      </c>
      <c r="L67" s="135">
        <f>IF(ISNUMBER('将来負担比率（分子）の構造'!L$52), IF('将来負担比率（分子）の構造'!L$52 &lt; 0, 0, '将来負担比率（分子）の構造'!L$52), NA())</f>
        <v>480</v>
      </c>
      <c r="M67" s="135" t="e">
        <f>NA()</f>
        <v>#N/A</v>
      </c>
      <c r="N67" s="135" t="e">
        <f>NA()</f>
        <v>#N/A</v>
      </c>
      <c r="O67" s="135">
        <f>IF(ISNUMBER('将来負担比率（分子）の構造'!M$52), IF('将来負担比率（分子）の構造'!M$52 &lt; 0, 0, '将来負担比率（分子）の構造'!M$52), NA())</f>
        <v>632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1447591</v>
      </c>
      <c r="S5" s="583"/>
      <c r="T5" s="583"/>
      <c r="U5" s="583"/>
      <c r="V5" s="583"/>
      <c r="W5" s="583"/>
      <c r="X5" s="583"/>
      <c r="Y5" s="584"/>
      <c r="Z5" s="585">
        <v>23.5</v>
      </c>
      <c r="AA5" s="585"/>
      <c r="AB5" s="585"/>
      <c r="AC5" s="585"/>
      <c r="AD5" s="586">
        <v>1447591</v>
      </c>
      <c r="AE5" s="586"/>
      <c r="AF5" s="586"/>
      <c r="AG5" s="586"/>
      <c r="AH5" s="586"/>
      <c r="AI5" s="586"/>
      <c r="AJ5" s="586"/>
      <c r="AK5" s="586"/>
      <c r="AL5" s="587">
        <v>44.9</v>
      </c>
      <c r="AM5" s="588"/>
      <c r="AN5" s="588"/>
      <c r="AO5" s="589"/>
      <c r="AP5" s="579" t="s">
        <v>208</v>
      </c>
      <c r="AQ5" s="580"/>
      <c r="AR5" s="580"/>
      <c r="AS5" s="580"/>
      <c r="AT5" s="580"/>
      <c r="AU5" s="580"/>
      <c r="AV5" s="580"/>
      <c r="AW5" s="580"/>
      <c r="AX5" s="580"/>
      <c r="AY5" s="580"/>
      <c r="AZ5" s="580"/>
      <c r="BA5" s="580"/>
      <c r="BB5" s="580"/>
      <c r="BC5" s="580"/>
      <c r="BD5" s="580"/>
      <c r="BE5" s="580"/>
      <c r="BF5" s="581"/>
      <c r="BG5" s="593">
        <v>1410200</v>
      </c>
      <c r="BH5" s="594"/>
      <c r="BI5" s="594"/>
      <c r="BJ5" s="594"/>
      <c r="BK5" s="594"/>
      <c r="BL5" s="594"/>
      <c r="BM5" s="594"/>
      <c r="BN5" s="595"/>
      <c r="BO5" s="596">
        <v>97.4</v>
      </c>
      <c r="BP5" s="596"/>
      <c r="BQ5" s="596"/>
      <c r="BR5" s="596"/>
      <c r="BS5" s="597">
        <v>6644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66334</v>
      </c>
      <c r="S6" s="594"/>
      <c r="T6" s="594"/>
      <c r="U6" s="594"/>
      <c r="V6" s="594"/>
      <c r="W6" s="594"/>
      <c r="X6" s="594"/>
      <c r="Y6" s="595"/>
      <c r="Z6" s="596">
        <v>1.1000000000000001</v>
      </c>
      <c r="AA6" s="596"/>
      <c r="AB6" s="596"/>
      <c r="AC6" s="596"/>
      <c r="AD6" s="597">
        <v>66334</v>
      </c>
      <c r="AE6" s="597"/>
      <c r="AF6" s="597"/>
      <c r="AG6" s="597"/>
      <c r="AH6" s="597"/>
      <c r="AI6" s="597"/>
      <c r="AJ6" s="597"/>
      <c r="AK6" s="597"/>
      <c r="AL6" s="598">
        <v>2.1</v>
      </c>
      <c r="AM6" s="599"/>
      <c r="AN6" s="599"/>
      <c r="AO6" s="600"/>
      <c r="AP6" s="590" t="s">
        <v>213</v>
      </c>
      <c r="AQ6" s="591"/>
      <c r="AR6" s="591"/>
      <c r="AS6" s="591"/>
      <c r="AT6" s="591"/>
      <c r="AU6" s="591"/>
      <c r="AV6" s="591"/>
      <c r="AW6" s="591"/>
      <c r="AX6" s="591"/>
      <c r="AY6" s="591"/>
      <c r="AZ6" s="591"/>
      <c r="BA6" s="591"/>
      <c r="BB6" s="591"/>
      <c r="BC6" s="591"/>
      <c r="BD6" s="591"/>
      <c r="BE6" s="591"/>
      <c r="BF6" s="592"/>
      <c r="BG6" s="593">
        <v>1410200</v>
      </c>
      <c r="BH6" s="594"/>
      <c r="BI6" s="594"/>
      <c r="BJ6" s="594"/>
      <c r="BK6" s="594"/>
      <c r="BL6" s="594"/>
      <c r="BM6" s="594"/>
      <c r="BN6" s="595"/>
      <c r="BO6" s="596">
        <v>97.4</v>
      </c>
      <c r="BP6" s="596"/>
      <c r="BQ6" s="596"/>
      <c r="BR6" s="596"/>
      <c r="BS6" s="597">
        <v>6644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77038</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77038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1462</v>
      </c>
      <c r="S7" s="594"/>
      <c r="T7" s="594"/>
      <c r="U7" s="594"/>
      <c r="V7" s="594"/>
      <c r="W7" s="594"/>
      <c r="X7" s="594"/>
      <c r="Y7" s="595"/>
      <c r="Z7" s="596">
        <v>0</v>
      </c>
      <c r="AA7" s="596"/>
      <c r="AB7" s="596"/>
      <c r="AC7" s="596"/>
      <c r="AD7" s="597">
        <v>1462</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372835</v>
      </c>
      <c r="BH7" s="594"/>
      <c r="BI7" s="594"/>
      <c r="BJ7" s="594"/>
      <c r="BK7" s="594"/>
      <c r="BL7" s="594"/>
      <c r="BM7" s="594"/>
      <c r="BN7" s="595"/>
      <c r="BO7" s="596">
        <v>25.8</v>
      </c>
      <c r="BP7" s="596"/>
      <c r="BQ7" s="596"/>
      <c r="BR7" s="596"/>
      <c r="BS7" s="597">
        <v>6644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1004182</v>
      </c>
      <c r="CS7" s="594"/>
      <c r="CT7" s="594"/>
      <c r="CU7" s="594"/>
      <c r="CV7" s="594"/>
      <c r="CW7" s="594"/>
      <c r="CX7" s="594"/>
      <c r="CY7" s="595"/>
      <c r="CZ7" s="596">
        <v>17.5</v>
      </c>
      <c r="DA7" s="596"/>
      <c r="DB7" s="596"/>
      <c r="DC7" s="596"/>
      <c r="DD7" s="602">
        <v>124961</v>
      </c>
      <c r="DE7" s="594"/>
      <c r="DF7" s="594"/>
      <c r="DG7" s="594"/>
      <c r="DH7" s="594"/>
      <c r="DI7" s="594"/>
      <c r="DJ7" s="594"/>
      <c r="DK7" s="594"/>
      <c r="DL7" s="594"/>
      <c r="DM7" s="594"/>
      <c r="DN7" s="594"/>
      <c r="DO7" s="594"/>
      <c r="DP7" s="595"/>
      <c r="DQ7" s="602">
        <v>580594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4151</v>
      </c>
      <c r="S8" s="594"/>
      <c r="T8" s="594"/>
      <c r="U8" s="594"/>
      <c r="V8" s="594"/>
      <c r="W8" s="594"/>
      <c r="X8" s="594"/>
      <c r="Y8" s="595"/>
      <c r="Z8" s="596">
        <v>0.1</v>
      </c>
      <c r="AA8" s="596"/>
      <c r="AB8" s="596"/>
      <c r="AC8" s="596"/>
      <c r="AD8" s="597">
        <v>4151</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18037</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1097007</v>
      </c>
      <c r="CS8" s="594"/>
      <c r="CT8" s="594"/>
      <c r="CU8" s="594"/>
      <c r="CV8" s="594"/>
      <c r="CW8" s="594"/>
      <c r="CX8" s="594"/>
      <c r="CY8" s="595"/>
      <c r="CZ8" s="596">
        <v>19.2</v>
      </c>
      <c r="DA8" s="596"/>
      <c r="DB8" s="596"/>
      <c r="DC8" s="596"/>
      <c r="DD8" s="602">
        <v>6639</v>
      </c>
      <c r="DE8" s="594"/>
      <c r="DF8" s="594"/>
      <c r="DG8" s="594"/>
      <c r="DH8" s="594"/>
      <c r="DI8" s="594"/>
      <c r="DJ8" s="594"/>
      <c r="DK8" s="594"/>
      <c r="DL8" s="594"/>
      <c r="DM8" s="594"/>
      <c r="DN8" s="594"/>
      <c r="DO8" s="594"/>
      <c r="DP8" s="595"/>
      <c r="DQ8" s="602">
        <v>659309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3153</v>
      </c>
      <c r="S9" s="594"/>
      <c r="T9" s="594"/>
      <c r="U9" s="594"/>
      <c r="V9" s="594"/>
      <c r="W9" s="594"/>
      <c r="X9" s="594"/>
      <c r="Y9" s="595"/>
      <c r="Z9" s="596">
        <v>0.1</v>
      </c>
      <c r="AA9" s="596"/>
      <c r="AB9" s="596"/>
      <c r="AC9" s="596"/>
      <c r="AD9" s="597">
        <v>3153</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272723</v>
      </c>
      <c r="BH9" s="594"/>
      <c r="BI9" s="594"/>
      <c r="BJ9" s="594"/>
      <c r="BK9" s="594"/>
      <c r="BL9" s="594"/>
      <c r="BM9" s="594"/>
      <c r="BN9" s="595"/>
      <c r="BO9" s="596">
        <v>18.8</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503407</v>
      </c>
      <c r="CS9" s="594"/>
      <c r="CT9" s="594"/>
      <c r="CU9" s="594"/>
      <c r="CV9" s="594"/>
      <c r="CW9" s="594"/>
      <c r="CX9" s="594"/>
      <c r="CY9" s="595"/>
      <c r="CZ9" s="596">
        <v>8.8000000000000007</v>
      </c>
      <c r="DA9" s="596"/>
      <c r="DB9" s="596"/>
      <c r="DC9" s="596"/>
      <c r="DD9" s="602">
        <v>25396</v>
      </c>
      <c r="DE9" s="594"/>
      <c r="DF9" s="594"/>
      <c r="DG9" s="594"/>
      <c r="DH9" s="594"/>
      <c r="DI9" s="594"/>
      <c r="DJ9" s="594"/>
      <c r="DK9" s="594"/>
      <c r="DL9" s="594"/>
      <c r="DM9" s="594"/>
      <c r="DN9" s="594"/>
      <c r="DO9" s="594"/>
      <c r="DP9" s="595"/>
      <c r="DQ9" s="602">
        <v>456749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134020</v>
      </c>
      <c r="S10" s="594"/>
      <c r="T10" s="594"/>
      <c r="U10" s="594"/>
      <c r="V10" s="594"/>
      <c r="W10" s="594"/>
      <c r="X10" s="594"/>
      <c r="Y10" s="595"/>
      <c r="Z10" s="596">
        <v>2.2000000000000002</v>
      </c>
      <c r="AA10" s="596"/>
      <c r="AB10" s="596"/>
      <c r="AC10" s="596"/>
      <c r="AD10" s="597">
        <v>134020</v>
      </c>
      <c r="AE10" s="597"/>
      <c r="AF10" s="597"/>
      <c r="AG10" s="597"/>
      <c r="AH10" s="597"/>
      <c r="AI10" s="597"/>
      <c r="AJ10" s="597"/>
      <c r="AK10" s="597"/>
      <c r="AL10" s="598">
        <v>4.2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44027</v>
      </c>
      <c r="BH10" s="594"/>
      <c r="BI10" s="594"/>
      <c r="BJ10" s="594"/>
      <c r="BK10" s="594"/>
      <c r="BL10" s="594"/>
      <c r="BM10" s="594"/>
      <c r="BN10" s="595"/>
      <c r="BO10" s="596">
        <v>3</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4670</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38048</v>
      </c>
      <c r="BH11" s="594"/>
      <c r="BI11" s="594"/>
      <c r="BJ11" s="594"/>
      <c r="BK11" s="594"/>
      <c r="BL11" s="594"/>
      <c r="BM11" s="594"/>
      <c r="BN11" s="595"/>
      <c r="BO11" s="596">
        <v>2.6</v>
      </c>
      <c r="BP11" s="596"/>
      <c r="BQ11" s="596"/>
      <c r="BR11" s="596"/>
      <c r="BS11" s="602">
        <v>6644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211914</v>
      </c>
      <c r="CS11" s="594"/>
      <c r="CT11" s="594"/>
      <c r="CU11" s="594"/>
      <c r="CV11" s="594"/>
      <c r="CW11" s="594"/>
      <c r="CX11" s="594"/>
      <c r="CY11" s="595"/>
      <c r="CZ11" s="596">
        <v>3.7</v>
      </c>
      <c r="DA11" s="596"/>
      <c r="DB11" s="596"/>
      <c r="DC11" s="596"/>
      <c r="DD11" s="602">
        <v>74994</v>
      </c>
      <c r="DE11" s="594"/>
      <c r="DF11" s="594"/>
      <c r="DG11" s="594"/>
      <c r="DH11" s="594"/>
      <c r="DI11" s="594"/>
      <c r="DJ11" s="594"/>
      <c r="DK11" s="594"/>
      <c r="DL11" s="594"/>
      <c r="DM11" s="594"/>
      <c r="DN11" s="594"/>
      <c r="DO11" s="594"/>
      <c r="DP11" s="595"/>
      <c r="DQ11" s="602">
        <v>120568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942694</v>
      </c>
      <c r="BH12" s="594"/>
      <c r="BI12" s="594"/>
      <c r="BJ12" s="594"/>
      <c r="BK12" s="594"/>
      <c r="BL12" s="594"/>
      <c r="BM12" s="594"/>
      <c r="BN12" s="595"/>
      <c r="BO12" s="596">
        <v>65.099999999999994</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234465</v>
      </c>
      <c r="CS12" s="594"/>
      <c r="CT12" s="594"/>
      <c r="CU12" s="594"/>
      <c r="CV12" s="594"/>
      <c r="CW12" s="594"/>
      <c r="CX12" s="594"/>
      <c r="CY12" s="595"/>
      <c r="CZ12" s="596">
        <v>4.0999999999999996</v>
      </c>
      <c r="DA12" s="596"/>
      <c r="DB12" s="596"/>
      <c r="DC12" s="596"/>
      <c r="DD12" s="602">
        <v>12228</v>
      </c>
      <c r="DE12" s="594"/>
      <c r="DF12" s="594"/>
      <c r="DG12" s="594"/>
      <c r="DH12" s="594"/>
      <c r="DI12" s="594"/>
      <c r="DJ12" s="594"/>
      <c r="DK12" s="594"/>
      <c r="DL12" s="594"/>
      <c r="DM12" s="594"/>
      <c r="DN12" s="594"/>
      <c r="DO12" s="594"/>
      <c r="DP12" s="595"/>
      <c r="DQ12" s="602">
        <v>187682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7120</v>
      </c>
      <c r="S13" s="594"/>
      <c r="T13" s="594"/>
      <c r="U13" s="594"/>
      <c r="V13" s="594"/>
      <c r="W13" s="594"/>
      <c r="X13" s="594"/>
      <c r="Y13" s="595"/>
      <c r="Z13" s="596">
        <v>0.1</v>
      </c>
      <c r="AA13" s="596"/>
      <c r="AB13" s="596"/>
      <c r="AC13" s="596"/>
      <c r="AD13" s="597">
        <v>7120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941206</v>
      </c>
      <c r="BH13" s="594"/>
      <c r="BI13" s="594"/>
      <c r="BJ13" s="594"/>
      <c r="BK13" s="594"/>
      <c r="BL13" s="594"/>
      <c r="BM13" s="594"/>
      <c r="BN13" s="595"/>
      <c r="BO13" s="596">
        <v>65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1134833</v>
      </c>
      <c r="CS13" s="594"/>
      <c r="CT13" s="594"/>
      <c r="CU13" s="594"/>
      <c r="CV13" s="594"/>
      <c r="CW13" s="594"/>
      <c r="CX13" s="594"/>
      <c r="CY13" s="595"/>
      <c r="CZ13" s="596">
        <v>19.8</v>
      </c>
      <c r="DA13" s="596"/>
      <c r="DB13" s="596"/>
      <c r="DC13" s="596"/>
      <c r="DD13" s="602">
        <v>307389</v>
      </c>
      <c r="DE13" s="594"/>
      <c r="DF13" s="594"/>
      <c r="DG13" s="594"/>
      <c r="DH13" s="594"/>
      <c r="DI13" s="594"/>
      <c r="DJ13" s="594"/>
      <c r="DK13" s="594"/>
      <c r="DL13" s="594"/>
      <c r="DM13" s="594"/>
      <c r="DN13" s="594"/>
      <c r="DO13" s="594"/>
      <c r="DP13" s="595"/>
      <c r="DQ13" s="602">
        <v>796016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24165</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191762</v>
      </c>
      <c r="CS14" s="594"/>
      <c r="CT14" s="594"/>
      <c r="CU14" s="594"/>
      <c r="CV14" s="594"/>
      <c r="CW14" s="594"/>
      <c r="CX14" s="594"/>
      <c r="CY14" s="595"/>
      <c r="CZ14" s="596">
        <v>3.4</v>
      </c>
      <c r="DA14" s="596"/>
      <c r="DB14" s="596"/>
      <c r="DC14" s="596"/>
      <c r="DD14" s="602">
        <v>12011</v>
      </c>
      <c r="DE14" s="594"/>
      <c r="DF14" s="594"/>
      <c r="DG14" s="594"/>
      <c r="DH14" s="594"/>
      <c r="DI14" s="594"/>
      <c r="DJ14" s="594"/>
      <c r="DK14" s="594"/>
      <c r="DL14" s="594"/>
      <c r="DM14" s="594"/>
      <c r="DN14" s="594"/>
      <c r="DO14" s="594"/>
      <c r="DP14" s="595"/>
      <c r="DQ14" s="602">
        <v>181519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2505</v>
      </c>
      <c r="S15" s="594"/>
      <c r="T15" s="594"/>
      <c r="U15" s="594"/>
      <c r="V15" s="594"/>
      <c r="W15" s="594"/>
      <c r="X15" s="594"/>
      <c r="Y15" s="595"/>
      <c r="Z15" s="596">
        <v>0</v>
      </c>
      <c r="AA15" s="596"/>
      <c r="AB15" s="596"/>
      <c r="AC15" s="596"/>
      <c r="AD15" s="597">
        <v>2505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70506</v>
      </c>
      <c r="BH15" s="594"/>
      <c r="BI15" s="594"/>
      <c r="BJ15" s="594"/>
      <c r="BK15" s="594"/>
      <c r="BL15" s="594"/>
      <c r="BM15" s="594"/>
      <c r="BN15" s="595"/>
      <c r="BO15" s="596">
        <v>4.9000000000000004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355941</v>
      </c>
      <c r="CS15" s="594"/>
      <c r="CT15" s="594"/>
      <c r="CU15" s="594"/>
      <c r="CV15" s="594"/>
      <c r="CW15" s="594"/>
      <c r="CX15" s="594"/>
      <c r="CY15" s="595"/>
      <c r="CZ15" s="596">
        <v>6.2</v>
      </c>
      <c r="DA15" s="596"/>
      <c r="DB15" s="596"/>
      <c r="DC15" s="596"/>
      <c r="DD15" s="602">
        <v>49628</v>
      </c>
      <c r="DE15" s="594"/>
      <c r="DF15" s="594"/>
      <c r="DG15" s="594"/>
      <c r="DH15" s="594"/>
      <c r="DI15" s="594"/>
      <c r="DJ15" s="594"/>
      <c r="DK15" s="594"/>
      <c r="DL15" s="594"/>
      <c r="DM15" s="594"/>
      <c r="DN15" s="594"/>
      <c r="DO15" s="594"/>
      <c r="DP15" s="595"/>
      <c r="DQ15" s="602">
        <v>283273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1982873</v>
      </c>
      <c r="S16" s="594"/>
      <c r="T16" s="594"/>
      <c r="U16" s="594"/>
      <c r="V16" s="594"/>
      <c r="W16" s="594"/>
      <c r="X16" s="594"/>
      <c r="Y16" s="595"/>
      <c r="Z16" s="596">
        <v>32.200000000000003</v>
      </c>
      <c r="AA16" s="596"/>
      <c r="AB16" s="596"/>
      <c r="AC16" s="596"/>
      <c r="AD16" s="597">
        <v>1548187</v>
      </c>
      <c r="AE16" s="597"/>
      <c r="AF16" s="597"/>
      <c r="AG16" s="597"/>
      <c r="AH16" s="597"/>
      <c r="AI16" s="597"/>
      <c r="AJ16" s="597"/>
      <c r="AK16" s="597"/>
      <c r="AL16" s="598">
        <v>48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330403</v>
      </c>
      <c r="CS16" s="594"/>
      <c r="CT16" s="594"/>
      <c r="CU16" s="594"/>
      <c r="CV16" s="594"/>
      <c r="CW16" s="594"/>
      <c r="CX16" s="594"/>
      <c r="CY16" s="595"/>
      <c r="CZ16" s="596">
        <v>5.8</v>
      </c>
      <c r="DA16" s="596"/>
      <c r="DB16" s="596"/>
      <c r="DC16" s="596"/>
      <c r="DD16" s="602" t="s">
        <v>112</v>
      </c>
      <c r="DE16" s="594"/>
      <c r="DF16" s="594"/>
      <c r="DG16" s="594"/>
      <c r="DH16" s="594"/>
      <c r="DI16" s="594"/>
      <c r="DJ16" s="594"/>
      <c r="DK16" s="594"/>
      <c r="DL16" s="594"/>
      <c r="DM16" s="594"/>
      <c r="DN16" s="594"/>
      <c r="DO16" s="594"/>
      <c r="DP16" s="595"/>
      <c r="DQ16" s="602">
        <v>41807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1548187</v>
      </c>
      <c r="S17" s="594"/>
      <c r="T17" s="594"/>
      <c r="U17" s="594"/>
      <c r="V17" s="594"/>
      <c r="W17" s="594"/>
      <c r="X17" s="594"/>
      <c r="Y17" s="595"/>
      <c r="Z17" s="596">
        <v>25.1</v>
      </c>
      <c r="AA17" s="596"/>
      <c r="AB17" s="596"/>
      <c r="AC17" s="596"/>
      <c r="AD17" s="597">
        <v>1548187</v>
      </c>
      <c r="AE17" s="597"/>
      <c r="AF17" s="597"/>
      <c r="AG17" s="597"/>
      <c r="AH17" s="597"/>
      <c r="AI17" s="597"/>
      <c r="AJ17" s="597"/>
      <c r="AK17" s="597"/>
      <c r="AL17" s="598">
        <v>48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578502</v>
      </c>
      <c r="CS17" s="594"/>
      <c r="CT17" s="594"/>
      <c r="CU17" s="594"/>
      <c r="CV17" s="594"/>
      <c r="CW17" s="594"/>
      <c r="CX17" s="594"/>
      <c r="CY17" s="595"/>
      <c r="CZ17" s="596">
        <v>10.1</v>
      </c>
      <c r="DA17" s="596"/>
      <c r="DB17" s="596"/>
      <c r="DC17" s="596"/>
      <c r="DD17" s="602" t="s">
        <v>112</v>
      </c>
      <c r="DE17" s="594"/>
      <c r="DF17" s="594"/>
      <c r="DG17" s="594"/>
      <c r="DH17" s="594"/>
      <c r="DI17" s="594"/>
      <c r="DJ17" s="594"/>
      <c r="DK17" s="594"/>
      <c r="DL17" s="594"/>
      <c r="DM17" s="594"/>
      <c r="DN17" s="594"/>
      <c r="DO17" s="594"/>
      <c r="DP17" s="595"/>
      <c r="DQ17" s="602">
        <v>576416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434686</v>
      </c>
      <c r="S18" s="594"/>
      <c r="T18" s="594"/>
      <c r="U18" s="594"/>
      <c r="V18" s="594"/>
      <c r="W18" s="594"/>
      <c r="X18" s="594"/>
      <c r="Y18" s="595"/>
      <c r="Z18" s="596">
        <v>7.1</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37391</v>
      </c>
      <c r="BH19" s="594"/>
      <c r="BI19" s="594"/>
      <c r="BJ19" s="594"/>
      <c r="BK19" s="594"/>
      <c r="BL19" s="594"/>
      <c r="BM19" s="594"/>
      <c r="BN19" s="595"/>
      <c r="BO19" s="596">
        <v>2.6</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3649209</v>
      </c>
      <c r="S20" s="594"/>
      <c r="T20" s="594"/>
      <c r="U20" s="594"/>
      <c r="V20" s="594"/>
      <c r="W20" s="594"/>
      <c r="X20" s="594"/>
      <c r="Y20" s="595"/>
      <c r="Z20" s="596">
        <v>59.2</v>
      </c>
      <c r="AA20" s="596"/>
      <c r="AB20" s="596"/>
      <c r="AC20" s="596"/>
      <c r="AD20" s="597">
        <v>3214523</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37391</v>
      </c>
      <c r="BH20" s="594"/>
      <c r="BI20" s="594"/>
      <c r="BJ20" s="594"/>
      <c r="BK20" s="594"/>
      <c r="BL20" s="594"/>
      <c r="BM20" s="594"/>
      <c r="BN20" s="595"/>
      <c r="BO20" s="596">
        <v>2.6</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5724124</v>
      </c>
      <c r="CS20" s="594"/>
      <c r="CT20" s="594"/>
      <c r="CU20" s="594"/>
      <c r="CV20" s="594"/>
      <c r="CW20" s="594"/>
      <c r="CX20" s="594"/>
      <c r="CY20" s="595"/>
      <c r="CZ20" s="596">
        <v>100</v>
      </c>
      <c r="DA20" s="596"/>
      <c r="DB20" s="596"/>
      <c r="DC20" s="596"/>
      <c r="DD20" s="602">
        <v>613246</v>
      </c>
      <c r="DE20" s="594"/>
      <c r="DF20" s="594"/>
      <c r="DG20" s="594"/>
      <c r="DH20" s="594"/>
      <c r="DI20" s="594"/>
      <c r="DJ20" s="594"/>
      <c r="DK20" s="594"/>
      <c r="DL20" s="594"/>
      <c r="DM20" s="594"/>
      <c r="DN20" s="594"/>
      <c r="DO20" s="594"/>
      <c r="DP20" s="595"/>
      <c r="DQ20" s="602">
        <v>3960971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1401</v>
      </c>
      <c r="S21" s="594"/>
      <c r="T21" s="594"/>
      <c r="U21" s="594"/>
      <c r="V21" s="594"/>
      <c r="W21" s="594"/>
      <c r="X21" s="594"/>
      <c r="Y21" s="595"/>
      <c r="Z21" s="596">
        <v>0</v>
      </c>
      <c r="AA21" s="596"/>
      <c r="AB21" s="596"/>
      <c r="AC21" s="596"/>
      <c r="AD21" s="597">
        <v>1401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37391</v>
      </c>
      <c r="BH21" s="594"/>
      <c r="BI21" s="594"/>
      <c r="BJ21" s="594"/>
      <c r="BK21" s="594"/>
      <c r="BL21" s="594"/>
      <c r="BM21" s="594"/>
      <c r="BN21" s="595"/>
      <c r="BO21" s="596">
        <v>2.6</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7520</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108642</v>
      </c>
      <c r="S23" s="594"/>
      <c r="T23" s="594"/>
      <c r="U23" s="594"/>
      <c r="V23" s="594"/>
      <c r="W23" s="594"/>
      <c r="X23" s="594"/>
      <c r="Y23" s="595"/>
      <c r="Z23" s="596">
        <v>1.8</v>
      </c>
      <c r="AA23" s="596"/>
      <c r="AB23" s="596"/>
      <c r="AC23" s="596"/>
      <c r="AD23" s="597">
        <v>6112</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5489</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1655423</v>
      </c>
      <c r="CS24" s="583"/>
      <c r="CT24" s="583"/>
      <c r="CU24" s="583"/>
      <c r="CV24" s="583"/>
      <c r="CW24" s="583"/>
      <c r="CX24" s="583"/>
      <c r="CY24" s="584"/>
      <c r="CZ24" s="620">
        <v>28.9</v>
      </c>
      <c r="DA24" s="621"/>
      <c r="DB24" s="621"/>
      <c r="DC24" s="622"/>
      <c r="DD24" s="619">
        <v>1342080</v>
      </c>
      <c r="DE24" s="583"/>
      <c r="DF24" s="583"/>
      <c r="DG24" s="583"/>
      <c r="DH24" s="583"/>
      <c r="DI24" s="583"/>
      <c r="DJ24" s="583"/>
      <c r="DK24" s="584"/>
      <c r="DL24" s="619">
        <v>1313892</v>
      </c>
      <c r="DM24" s="583"/>
      <c r="DN24" s="583"/>
      <c r="DO24" s="583"/>
      <c r="DP24" s="583"/>
      <c r="DQ24" s="583"/>
      <c r="DR24" s="583"/>
      <c r="DS24" s="583"/>
      <c r="DT24" s="583"/>
      <c r="DU24" s="583"/>
      <c r="DV24" s="584"/>
      <c r="DW24" s="587">
        <v>37.9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476667</v>
      </c>
      <c r="S25" s="594"/>
      <c r="T25" s="594"/>
      <c r="U25" s="594"/>
      <c r="V25" s="594"/>
      <c r="W25" s="594"/>
      <c r="X25" s="594"/>
      <c r="Y25" s="595"/>
      <c r="Z25" s="596">
        <v>7.7</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706224</v>
      </c>
      <c r="CS25" s="625"/>
      <c r="CT25" s="625"/>
      <c r="CU25" s="625"/>
      <c r="CV25" s="625"/>
      <c r="CW25" s="625"/>
      <c r="CX25" s="625"/>
      <c r="CY25" s="626"/>
      <c r="CZ25" s="627">
        <v>12.3</v>
      </c>
      <c r="DA25" s="628"/>
      <c r="DB25" s="628"/>
      <c r="DC25" s="629"/>
      <c r="DD25" s="602">
        <v>665165</v>
      </c>
      <c r="DE25" s="625"/>
      <c r="DF25" s="625"/>
      <c r="DG25" s="625"/>
      <c r="DH25" s="625"/>
      <c r="DI25" s="625"/>
      <c r="DJ25" s="625"/>
      <c r="DK25" s="626"/>
      <c r="DL25" s="602">
        <v>659807</v>
      </c>
      <c r="DM25" s="625"/>
      <c r="DN25" s="625"/>
      <c r="DO25" s="625"/>
      <c r="DP25" s="625"/>
      <c r="DQ25" s="625"/>
      <c r="DR25" s="625"/>
      <c r="DS25" s="625"/>
      <c r="DT25" s="625"/>
      <c r="DU25" s="625"/>
      <c r="DV25" s="626"/>
      <c r="DW25" s="598">
        <v>19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434899</v>
      </c>
      <c r="CS26" s="594"/>
      <c r="CT26" s="594"/>
      <c r="CU26" s="594"/>
      <c r="CV26" s="594"/>
      <c r="CW26" s="594"/>
      <c r="CX26" s="594"/>
      <c r="CY26" s="595"/>
      <c r="CZ26" s="627">
        <v>7.6</v>
      </c>
      <c r="DA26" s="628"/>
      <c r="DB26" s="628"/>
      <c r="DC26" s="629"/>
      <c r="DD26" s="602">
        <v>399582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318018</v>
      </c>
      <c r="S27" s="594"/>
      <c r="T27" s="594"/>
      <c r="U27" s="594"/>
      <c r="V27" s="594"/>
      <c r="W27" s="594"/>
      <c r="X27" s="594"/>
      <c r="Y27" s="595"/>
      <c r="Z27" s="596">
        <v>5.2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1447591</v>
      </c>
      <c r="BH27" s="594"/>
      <c r="BI27" s="594"/>
      <c r="BJ27" s="594"/>
      <c r="BK27" s="594"/>
      <c r="BL27" s="594"/>
      <c r="BM27" s="594"/>
      <c r="BN27" s="595"/>
      <c r="BO27" s="596">
        <v>100</v>
      </c>
      <c r="BP27" s="596"/>
      <c r="BQ27" s="596"/>
      <c r="BR27" s="596"/>
      <c r="BS27" s="602">
        <v>6644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370697</v>
      </c>
      <c r="CS27" s="625"/>
      <c r="CT27" s="625"/>
      <c r="CU27" s="625"/>
      <c r="CV27" s="625"/>
      <c r="CW27" s="625"/>
      <c r="CX27" s="625"/>
      <c r="CY27" s="626"/>
      <c r="CZ27" s="627">
        <v>6.5</v>
      </c>
      <c r="DA27" s="628"/>
      <c r="DB27" s="628"/>
      <c r="DC27" s="629"/>
      <c r="DD27" s="602">
        <v>100499</v>
      </c>
      <c r="DE27" s="625"/>
      <c r="DF27" s="625"/>
      <c r="DG27" s="625"/>
      <c r="DH27" s="625"/>
      <c r="DI27" s="625"/>
      <c r="DJ27" s="625"/>
      <c r="DK27" s="626"/>
      <c r="DL27" s="602">
        <v>77669</v>
      </c>
      <c r="DM27" s="625"/>
      <c r="DN27" s="625"/>
      <c r="DO27" s="625"/>
      <c r="DP27" s="625"/>
      <c r="DQ27" s="625"/>
      <c r="DR27" s="625"/>
      <c r="DS27" s="625"/>
      <c r="DT27" s="625"/>
      <c r="DU27" s="625"/>
      <c r="DV27" s="626"/>
      <c r="DW27" s="598">
        <v>2.2000000000000002</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14253</v>
      </c>
      <c r="S28" s="594"/>
      <c r="T28" s="594"/>
      <c r="U28" s="594"/>
      <c r="V28" s="594"/>
      <c r="W28" s="594"/>
      <c r="X28" s="594"/>
      <c r="Y28" s="595"/>
      <c r="Z28" s="596">
        <v>0.2</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578502</v>
      </c>
      <c r="CS28" s="594"/>
      <c r="CT28" s="594"/>
      <c r="CU28" s="594"/>
      <c r="CV28" s="594"/>
      <c r="CW28" s="594"/>
      <c r="CX28" s="594"/>
      <c r="CY28" s="595"/>
      <c r="CZ28" s="627">
        <v>10.1</v>
      </c>
      <c r="DA28" s="628"/>
      <c r="DB28" s="628"/>
      <c r="DC28" s="629"/>
      <c r="DD28" s="602">
        <v>576416</v>
      </c>
      <c r="DE28" s="594"/>
      <c r="DF28" s="594"/>
      <c r="DG28" s="594"/>
      <c r="DH28" s="594"/>
      <c r="DI28" s="594"/>
      <c r="DJ28" s="594"/>
      <c r="DK28" s="595"/>
      <c r="DL28" s="602">
        <v>576416</v>
      </c>
      <c r="DM28" s="594"/>
      <c r="DN28" s="594"/>
      <c r="DO28" s="594"/>
      <c r="DP28" s="594"/>
      <c r="DQ28" s="594"/>
      <c r="DR28" s="594"/>
      <c r="DS28" s="594"/>
      <c r="DT28" s="594"/>
      <c r="DU28" s="594"/>
      <c r="DV28" s="595"/>
      <c r="DW28" s="598">
        <v>16.600000000000001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179310</v>
      </c>
      <c r="S29" s="594"/>
      <c r="T29" s="594"/>
      <c r="U29" s="594"/>
      <c r="V29" s="594"/>
      <c r="W29" s="594"/>
      <c r="X29" s="594"/>
      <c r="Y29" s="595"/>
      <c r="Z29" s="596">
        <v>2.9</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578461</v>
      </c>
      <c r="CS29" s="625"/>
      <c r="CT29" s="625"/>
      <c r="CU29" s="625"/>
      <c r="CV29" s="625"/>
      <c r="CW29" s="625"/>
      <c r="CX29" s="625"/>
      <c r="CY29" s="626"/>
      <c r="CZ29" s="627">
        <v>10.1</v>
      </c>
      <c r="DA29" s="628"/>
      <c r="DB29" s="628"/>
      <c r="DC29" s="629"/>
      <c r="DD29" s="602">
        <v>576375</v>
      </c>
      <c r="DE29" s="625"/>
      <c r="DF29" s="625"/>
      <c r="DG29" s="625"/>
      <c r="DH29" s="625"/>
      <c r="DI29" s="625"/>
      <c r="DJ29" s="625"/>
      <c r="DK29" s="626"/>
      <c r="DL29" s="602">
        <v>576375</v>
      </c>
      <c r="DM29" s="625"/>
      <c r="DN29" s="625"/>
      <c r="DO29" s="625"/>
      <c r="DP29" s="625"/>
      <c r="DQ29" s="625"/>
      <c r="DR29" s="625"/>
      <c r="DS29" s="625"/>
      <c r="DT29" s="625"/>
      <c r="DU29" s="625"/>
      <c r="DV29" s="626"/>
      <c r="DW29" s="598">
        <v>16.600000000000001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357448</v>
      </c>
      <c r="S30" s="594"/>
      <c r="T30" s="594"/>
      <c r="U30" s="594"/>
      <c r="V30" s="594"/>
      <c r="W30" s="594"/>
      <c r="X30" s="594"/>
      <c r="Y30" s="595"/>
      <c r="Z30" s="596">
        <v>5.8</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95.6</v>
      </c>
      <c r="BH30" s="652"/>
      <c r="BI30" s="652"/>
      <c r="BJ30" s="652"/>
      <c r="BK30" s="652"/>
      <c r="BL30" s="652"/>
      <c r="BM30" s="588">
        <v>67.900000000000006</v>
      </c>
      <c r="BN30" s="652"/>
      <c r="BO30" s="652"/>
      <c r="BP30" s="652"/>
      <c r="BQ30" s="653"/>
      <c r="BR30" s="651">
        <v>94.9</v>
      </c>
      <c r="BS30" s="652"/>
      <c r="BT30" s="652"/>
      <c r="BU30" s="652"/>
      <c r="BV30" s="652"/>
      <c r="BW30" s="652"/>
      <c r="BX30" s="588">
        <v>68.2</v>
      </c>
      <c r="BY30" s="652"/>
      <c r="BZ30" s="652"/>
      <c r="CA30" s="652"/>
      <c r="CB30" s="653"/>
      <c r="CD30" s="656"/>
      <c r="CE30" s="657"/>
      <c r="CF30" s="607" t="s">
        <v>291</v>
      </c>
      <c r="CG30" s="608"/>
      <c r="CH30" s="608"/>
      <c r="CI30" s="608"/>
      <c r="CJ30" s="608"/>
      <c r="CK30" s="608"/>
      <c r="CL30" s="608"/>
      <c r="CM30" s="608"/>
      <c r="CN30" s="608"/>
      <c r="CO30" s="608"/>
      <c r="CP30" s="608"/>
      <c r="CQ30" s="609"/>
      <c r="CR30" s="593">
        <v>513740</v>
      </c>
      <c r="CS30" s="594"/>
      <c r="CT30" s="594"/>
      <c r="CU30" s="594"/>
      <c r="CV30" s="594"/>
      <c r="CW30" s="594"/>
      <c r="CX30" s="594"/>
      <c r="CY30" s="595"/>
      <c r="CZ30" s="627">
        <v>9</v>
      </c>
      <c r="DA30" s="628"/>
      <c r="DB30" s="628"/>
      <c r="DC30" s="629"/>
      <c r="DD30" s="602">
        <v>511654</v>
      </c>
      <c r="DE30" s="594"/>
      <c r="DF30" s="594"/>
      <c r="DG30" s="594"/>
      <c r="DH30" s="594"/>
      <c r="DI30" s="594"/>
      <c r="DJ30" s="594"/>
      <c r="DK30" s="595"/>
      <c r="DL30" s="602">
        <v>511654</v>
      </c>
      <c r="DM30" s="594"/>
      <c r="DN30" s="594"/>
      <c r="DO30" s="594"/>
      <c r="DP30" s="594"/>
      <c r="DQ30" s="594"/>
      <c r="DR30" s="594"/>
      <c r="DS30" s="594"/>
      <c r="DT30" s="594"/>
      <c r="DU30" s="594"/>
      <c r="DV30" s="595"/>
      <c r="DW30" s="598">
        <v>14.8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137168</v>
      </c>
      <c r="S31" s="594"/>
      <c r="T31" s="594"/>
      <c r="U31" s="594"/>
      <c r="V31" s="594"/>
      <c r="W31" s="594"/>
      <c r="X31" s="594"/>
      <c r="Y31" s="595"/>
      <c r="Z31" s="596">
        <v>2.2000000000000002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87.1</v>
      </c>
      <c r="BN31" s="649"/>
      <c r="BO31" s="649"/>
      <c r="BP31" s="649"/>
      <c r="BQ31" s="650"/>
      <c r="BR31" s="648">
        <v>92.9</v>
      </c>
      <c r="BS31" s="625"/>
      <c r="BT31" s="625"/>
      <c r="BU31" s="625"/>
      <c r="BV31" s="625"/>
      <c r="BW31" s="625"/>
      <c r="BX31" s="599">
        <v>84.1</v>
      </c>
      <c r="BY31" s="649"/>
      <c r="BZ31" s="649"/>
      <c r="CA31" s="649"/>
      <c r="CB31" s="650"/>
      <c r="CD31" s="656"/>
      <c r="CE31" s="657"/>
      <c r="CF31" s="607" t="s">
        <v>295</v>
      </c>
      <c r="CG31" s="608"/>
      <c r="CH31" s="608"/>
      <c r="CI31" s="608"/>
      <c r="CJ31" s="608"/>
      <c r="CK31" s="608"/>
      <c r="CL31" s="608"/>
      <c r="CM31" s="608"/>
      <c r="CN31" s="608"/>
      <c r="CO31" s="608"/>
      <c r="CP31" s="608"/>
      <c r="CQ31" s="609"/>
      <c r="CR31" s="593">
        <v>64721</v>
      </c>
      <c r="CS31" s="625"/>
      <c r="CT31" s="625"/>
      <c r="CU31" s="625"/>
      <c r="CV31" s="625"/>
      <c r="CW31" s="625"/>
      <c r="CX31" s="625"/>
      <c r="CY31" s="626"/>
      <c r="CZ31" s="627">
        <v>1.1000000000000001</v>
      </c>
      <c r="DA31" s="628"/>
      <c r="DB31" s="628"/>
      <c r="DC31" s="629"/>
      <c r="DD31" s="602">
        <v>64721</v>
      </c>
      <c r="DE31" s="625"/>
      <c r="DF31" s="625"/>
      <c r="DG31" s="625"/>
      <c r="DH31" s="625"/>
      <c r="DI31" s="625"/>
      <c r="DJ31" s="625"/>
      <c r="DK31" s="626"/>
      <c r="DL31" s="602">
        <v>64721</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141227</v>
      </c>
      <c r="S32" s="594"/>
      <c r="T32" s="594"/>
      <c r="U32" s="594"/>
      <c r="V32" s="594"/>
      <c r="W32" s="594"/>
      <c r="X32" s="594"/>
      <c r="Y32" s="595"/>
      <c r="Z32" s="596">
        <v>2.2999999999999998</v>
      </c>
      <c r="AA32" s="596"/>
      <c r="AB32" s="596"/>
      <c r="AC32" s="596"/>
      <c r="AD32" s="597">
        <v>269</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94</v>
      </c>
      <c r="BH32" s="661"/>
      <c r="BI32" s="661"/>
      <c r="BJ32" s="661"/>
      <c r="BK32" s="661"/>
      <c r="BL32" s="661"/>
      <c r="BM32" s="662">
        <v>60.3</v>
      </c>
      <c r="BN32" s="661"/>
      <c r="BO32" s="661"/>
      <c r="BP32" s="661"/>
      <c r="BQ32" s="663"/>
      <c r="BR32" s="660">
        <v>95</v>
      </c>
      <c r="BS32" s="661"/>
      <c r="BT32" s="661"/>
      <c r="BU32" s="661"/>
      <c r="BV32" s="661"/>
      <c r="BW32" s="661"/>
      <c r="BX32" s="662">
        <v>61.6</v>
      </c>
      <c r="BY32" s="661"/>
      <c r="BZ32" s="661"/>
      <c r="CA32" s="661"/>
      <c r="CB32" s="663"/>
      <c r="CD32" s="658"/>
      <c r="CE32" s="659"/>
      <c r="CF32" s="607" t="s">
        <v>298</v>
      </c>
      <c r="CG32" s="608"/>
      <c r="CH32" s="608"/>
      <c r="CI32" s="608"/>
      <c r="CJ32" s="608"/>
      <c r="CK32" s="608"/>
      <c r="CL32" s="608"/>
      <c r="CM32" s="608"/>
      <c r="CN32" s="608"/>
      <c r="CO32" s="608"/>
      <c r="CP32" s="608"/>
      <c r="CQ32" s="609"/>
      <c r="CR32" s="593">
        <v>41</v>
      </c>
      <c r="CS32" s="594"/>
      <c r="CT32" s="594"/>
      <c r="CU32" s="594"/>
      <c r="CV32" s="594"/>
      <c r="CW32" s="594"/>
      <c r="CX32" s="594"/>
      <c r="CY32" s="595"/>
      <c r="CZ32" s="627">
        <v>0</v>
      </c>
      <c r="DA32" s="628"/>
      <c r="DB32" s="628"/>
      <c r="DC32" s="629"/>
      <c r="DD32" s="602">
        <v>41</v>
      </c>
      <c r="DE32" s="594"/>
      <c r="DF32" s="594"/>
      <c r="DG32" s="594"/>
      <c r="DH32" s="594"/>
      <c r="DI32" s="594"/>
      <c r="DJ32" s="594"/>
      <c r="DK32" s="595"/>
      <c r="DL32" s="602">
        <v>41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762790</v>
      </c>
      <c r="S33" s="594"/>
      <c r="T33" s="594"/>
      <c r="U33" s="594"/>
      <c r="V33" s="594"/>
      <c r="W33" s="594"/>
      <c r="X33" s="594"/>
      <c r="Y33" s="595"/>
      <c r="Z33" s="596">
        <v>12.4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3125052</v>
      </c>
      <c r="CS33" s="625"/>
      <c r="CT33" s="625"/>
      <c r="CU33" s="625"/>
      <c r="CV33" s="625"/>
      <c r="CW33" s="625"/>
      <c r="CX33" s="625"/>
      <c r="CY33" s="626"/>
      <c r="CZ33" s="627">
        <v>54.6</v>
      </c>
      <c r="DA33" s="628"/>
      <c r="DB33" s="628"/>
      <c r="DC33" s="629"/>
      <c r="DD33" s="602">
        <v>2467814</v>
      </c>
      <c r="DE33" s="625"/>
      <c r="DF33" s="625"/>
      <c r="DG33" s="625"/>
      <c r="DH33" s="625"/>
      <c r="DI33" s="625"/>
      <c r="DJ33" s="625"/>
      <c r="DK33" s="626"/>
      <c r="DL33" s="602">
        <v>1475118</v>
      </c>
      <c r="DM33" s="625"/>
      <c r="DN33" s="625"/>
      <c r="DO33" s="625"/>
      <c r="DP33" s="625"/>
      <c r="DQ33" s="625"/>
      <c r="DR33" s="625"/>
      <c r="DS33" s="625"/>
      <c r="DT33" s="625"/>
      <c r="DU33" s="625"/>
      <c r="DV33" s="626"/>
      <c r="DW33" s="598">
        <v>42.6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919735</v>
      </c>
      <c r="CS34" s="594"/>
      <c r="CT34" s="594"/>
      <c r="CU34" s="594"/>
      <c r="CV34" s="594"/>
      <c r="CW34" s="594"/>
      <c r="CX34" s="594"/>
      <c r="CY34" s="595"/>
      <c r="CZ34" s="627">
        <v>16.100000000000001</v>
      </c>
      <c r="DA34" s="628"/>
      <c r="DB34" s="628"/>
      <c r="DC34" s="629"/>
      <c r="DD34" s="602">
        <v>685950</v>
      </c>
      <c r="DE34" s="594"/>
      <c r="DF34" s="594"/>
      <c r="DG34" s="594"/>
      <c r="DH34" s="594"/>
      <c r="DI34" s="594"/>
      <c r="DJ34" s="594"/>
      <c r="DK34" s="595"/>
      <c r="DL34" s="602">
        <v>371436</v>
      </c>
      <c r="DM34" s="594"/>
      <c r="DN34" s="594"/>
      <c r="DO34" s="594"/>
      <c r="DP34" s="594"/>
      <c r="DQ34" s="594"/>
      <c r="DR34" s="594"/>
      <c r="DS34" s="594"/>
      <c r="DT34" s="594"/>
      <c r="DU34" s="594"/>
      <c r="DV34" s="595"/>
      <c r="DW34" s="598">
        <v>10.7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242990</v>
      </c>
      <c r="S35" s="594"/>
      <c r="T35" s="594"/>
      <c r="U35" s="594"/>
      <c r="V35" s="594"/>
      <c r="W35" s="594"/>
      <c r="X35" s="594"/>
      <c r="Y35" s="595"/>
      <c r="Z35" s="596">
        <v>3.9</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676015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61576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534117</v>
      </c>
      <c r="CS35" s="625"/>
      <c r="CT35" s="625"/>
      <c r="CU35" s="625"/>
      <c r="CV35" s="625"/>
      <c r="CW35" s="625"/>
      <c r="CX35" s="625"/>
      <c r="CY35" s="626"/>
      <c r="CZ35" s="627">
        <v>9.3000000000000007</v>
      </c>
      <c r="DA35" s="628"/>
      <c r="DB35" s="628"/>
      <c r="DC35" s="629"/>
      <c r="DD35" s="602">
        <v>416439</v>
      </c>
      <c r="DE35" s="625"/>
      <c r="DF35" s="625"/>
      <c r="DG35" s="625"/>
      <c r="DH35" s="625"/>
      <c r="DI35" s="625"/>
      <c r="DJ35" s="625"/>
      <c r="DK35" s="626"/>
      <c r="DL35" s="602">
        <v>12769</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6159142</v>
      </c>
      <c r="S36" s="666"/>
      <c r="T36" s="666"/>
      <c r="U36" s="666"/>
      <c r="V36" s="666"/>
      <c r="W36" s="666"/>
      <c r="X36" s="666"/>
      <c r="Y36" s="667"/>
      <c r="Z36" s="668">
        <v>100</v>
      </c>
      <c r="AA36" s="668"/>
      <c r="AB36" s="668"/>
      <c r="AC36" s="668"/>
      <c r="AD36" s="669">
        <v>3222305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308782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61576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851316</v>
      </c>
      <c r="CS36" s="594"/>
      <c r="CT36" s="594"/>
      <c r="CU36" s="594"/>
      <c r="CV36" s="594"/>
      <c r="CW36" s="594"/>
      <c r="CX36" s="594"/>
      <c r="CY36" s="595"/>
      <c r="CZ36" s="627">
        <v>14.9</v>
      </c>
      <c r="DA36" s="628"/>
      <c r="DB36" s="628"/>
      <c r="DC36" s="629"/>
      <c r="DD36" s="602">
        <v>778601</v>
      </c>
      <c r="DE36" s="594"/>
      <c r="DF36" s="594"/>
      <c r="DG36" s="594"/>
      <c r="DH36" s="594"/>
      <c r="DI36" s="594"/>
      <c r="DJ36" s="594"/>
      <c r="DK36" s="595"/>
      <c r="DL36" s="602">
        <v>504090</v>
      </c>
      <c r="DM36" s="594"/>
      <c r="DN36" s="594"/>
      <c r="DO36" s="594"/>
      <c r="DP36" s="594"/>
      <c r="DQ36" s="594"/>
      <c r="DR36" s="594"/>
      <c r="DS36" s="594"/>
      <c r="DT36" s="594"/>
      <c r="DU36" s="594"/>
      <c r="DV36" s="595"/>
      <c r="DW36" s="598">
        <v>14.5</v>
      </c>
      <c r="DX36" s="623"/>
      <c r="DY36" s="623"/>
      <c r="DZ36" s="623"/>
      <c r="EA36" s="623"/>
      <c r="EB36" s="623"/>
      <c r="EC36" s="624"/>
    </row>
    <row r="37" spans="2:133" ht="11.25" customHeight="1">
      <c r="AQ37" s="672" t="s">
        <v>313</v>
      </c>
      <c r="AR37" s="673"/>
      <c r="AS37" s="673"/>
      <c r="AT37" s="673"/>
      <c r="AU37" s="673"/>
      <c r="AV37" s="673"/>
      <c r="AW37" s="673"/>
      <c r="AX37" s="673"/>
      <c r="AY37" s="674"/>
      <c r="AZ37" s="593">
        <v>30986</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2017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454206</v>
      </c>
      <c r="CS37" s="625"/>
      <c r="CT37" s="625"/>
      <c r="CU37" s="625"/>
      <c r="CV37" s="625"/>
      <c r="CW37" s="625"/>
      <c r="CX37" s="625"/>
      <c r="CY37" s="626"/>
      <c r="CZ37" s="627">
        <v>7.9</v>
      </c>
      <c r="DA37" s="628"/>
      <c r="DB37" s="628"/>
      <c r="DC37" s="629"/>
      <c r="DD37" s="602">
        <v>453833</v>
      </c>
      <c r="DE37" s="625"/>
      <c r="DF37" s="625"/>
      <c r="DG37" s="625"/>
      <c r="DH37" s="625"/>
      <c r="DI37" s="625"/>
      <c r="DJ37" s="625"/>
      <c r="DK37" s="626"/>
      <c r="DL37" s="602">
        <v>410736</v>
      </c>
      <c r="DM37" s="625"/>
      <c r="DN37" s="625"/>
      <c r="DO37" s="625"/>
      <c r="DP37" s="625"/>
      <c r="DQ37" s="625"/>
      <c r="DR37" s="625"/>
      <c r="DS37" s="625"/>
      <c r="DT37" s="625"/>
      <c r="DU37" s="625"/>
      <c r="DV37" s="626"/>
      <c r="DW37" s="598">
        <v>11.9</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3608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645029</v>
      </c>
      <c r="CS38" s="594"/>
      <c r="CT38" s="594"/>
      <c r="CU38" s="594"/>
      <c r="CV38" s="594"/>
      <c r="CW38" s="594"/>
      <c r="CX38" s="594"/>
      <c r="CY38" s="595"/>
      <c r="CZ38" s="627">
        <v>11.3</v>
      </c>
      <c r="DA38" s="628"/>
      <c r="DB38" s="628"/>
      <c r="DC38" s="629"/>
      <c r="DD38" s="602">
        <v>586823</v>
      </c>
      <c r="DE38" s="594"/>
      <c r="DF38" s="594"/>
      <c r="DG38" s="594"/>
      <c r="DH38" s="594"/>
      <c r="DI38" s="594"/>
      <c r="DJ38" s="594"/>
      <c r="DK38" s="595"/>
      <c r="DL38" s="602">
        <v>586823</v>
      </c>
      <c r="DM38" s="594"/>
      <c r="DN38" s="594"/>
      <c r="DO38" s="594"/>
      <c r="DP38" s="594"/>
      <c r="DQ38" s="594"/>
      <c r="DR38" s="594"/>
      <c r="DS38" s="594"/>
      <c r="DT38" s="594"/>
      <c r="DU38" s="594"/>
      <c r="DV38" s="595"/>
      <c r="DW38" s="598">
        <v>16.899999999999999</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154855</v>
      </c>
      <c r="CS39" s="625"/>
      <c r="CT39" s="625"/>
      <c r="CU39" s="625"/>
      <c r="CV39" s="625"/>
      <c r="CW39" s="625"/>
      <c r="CX39" s="625"/>
      <c r="CY39" s="626"/>
      <c r="CZ39" s="627">
        <v>2.7</v>
      </c>
      <c r="DA39" s="628"/>
      <c r="DB39" s="628"/>
      <c r="DC39" s="629"/>
      <c r="DD39" s="602">
        <v>1</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100816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20000</v>
      </c>
      <c r="CS40" s="594"/>
      <c r="CT40" s="594"/>
      <c r="CU40" s="594"/>
      <c r="CV40" s="594"/>
      <c r="CW40" s="594"/>
      <c r="CX40" s="594"/>
      <c r="CY40" s="595"/>
      <c r="CZ40" s="627">
        <v>0.3</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235431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208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943649</v>
      </c>
      <c r="CS42" s="594"/>
      <c r="CT42" s="594"/>
      <c r="CU42" s="594"/>
      <c r="CV42" s="594"/>
      <c r="CW42" s="594"/>
      <c r="CX42" s="594"/>
      <c r="CY42" s="595"/>
      <c r="CZ42" s="627">
        <v>16.5</v>
      </c>
      <c r="DA42" s="676"/>
      <c r="DB42" s="676"/>
      <c r="DC42" s="677"/>
      <c r="DD42" s="602">
        <v>151077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29777</v>
      </c>
      <c r="CS43" s="625"/>
      <c r="CT43" s="625"/>
      <c r="CU43" s="625"/>
      <c r="CV43" s="625"/>
      <c r="CW43" s="625"/>
      <c r="CX43" s="625"/>
      <c r="CY43" s="626"/>
      <c r="CZ43" s="627">
        <v>0.5</v>
      </c>
      <c r="DA43" s="628"/>
      <c r="DB43" s="628"/>
      <c r="DC43" s="629"/>
      <c r="DD43" s="602">
        <v>29777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613246</v>
      </c>
      <c r="CS44" s="594"/>
      <c r="CT44" s="594"/>
      <c r="CU44" s="594"/>
      <c r="CV44" s="594"/>
      <c r="CW44" s="594"/>
      <c r="CX44" s="594"/>
      <c r="CY44" s="595"/>
      <c r="CZ44" s="627">
        <v>10.7</v>
      </c>
      <c r="DA44" s="676"/>
      <c r="DB44" s="676"/>
      <c r="DC44" s="677"/>
      <c r="DD44" s="602">
        <v>109270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272537</v>
      </c>
      <c r="CS45" s="625"/>
      <c r="CT45" s="625"/>
      <c r="CU45" s="625"/>
      <c r="CV45" s="625"/>
      <c r="CW45" s="625"/>
      <c r="CX45" s="625"/>
      <c r="CY45" s="626"/>
      <c r="CZ45" s="627">
        <v>4.8</v>
      </c>
      <c r="DA45" s="628"/>
      <c r="DB45" s="628"/>
      <c r="DC45" s="629"/>
      <c r="DD45" s="602">
        <v>25476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328709</v>
      </c>
      <c r="CS46" s="594"/>
      <c r="CT46" s="594"/>
      <c r="CU46" s="594"/>
      <c r="CV46" s="594"/>
      <c r="CW46" s="594"/>
      <c r="CX46" s="594"/>
      <c r="CY46" s="595"/>
      <c r="CZ46" s="627">
        <v>5.7</v>
      </c>
      <c r="DA46" s="676"/>
      <c r="DB46" s="676"/>
      <c r="DC46" s="677"/>
      <c r="DD46" s="602">
        <v>82594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330403</v>
      </c>
      <c r="CS47" s="625"/>
      <c r="CT47" s="625"/>
      <c r="CU47" s="625"/>
      <c r="CV47" s="625"/>
      <c r="CW47" s="625"/>
      <c r="CX47" s="625"/>
      <c r="CY47" s="626"/>
      <c r="CZ47" s="627">
        <v>5.8</v>
      </c>
      <c r="DA47" s="628"/>
      <c r="DB47" s="628"/>
      <c r="DC47" s="629"/>
      <c r="DD47" s="602">
        <v>41807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5724124</v>
      </c>
      <c r="CS49" s="661"/>
      <c r="CT49" s="661"/>
      <c r="CU49" s="661"/>
      <c r="CV49" s="661"/>
      <c r="CW49" s="661"/>
      <c r="CX49" s="661"/>
      <c r="CY49" s="688"/>
      <c r="CZ49" s="689">
        <v>100</v>
      </c>
      <c r="DA49" s="690"/>
      <c r="DB49" s="690"/>
      <c r="DC49" s="691"/>
      <c r="DD49" s="692">
        <v>3960971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6159</v>
      </c>
      <c r="R7" s="723"/>
      <c r="S7" s="723"/>
      <c r="T7" s="723"/>
      <c r="U7" s="723"/>
      <c r="V7" s="723">
        <v>5724</v>
      </c>
      <c r="W7" s="723"/>
      <c r="X7" s="723"/>
      <c r="Y7" s="723"/>
      <c r="Z7" s="723"/>
      <c r="AA7" s="723">
        <v>435</v>
      </c>
      <c r="AB7" s="723"/>
      <c r="AC7" s="723"/>
      <c r="AD7" s="723"/>
      <c r="AE7" s="724"/>
      <c r="AF7" s="725">
        <v>144</v>
      </c>
      <c r="AG7" s="726"/>
      <c r="AH7" s="726"/>
      <c r="AI7" s="726"/>
      <c r="AJ7" s="727"/>
      <c r="AK7" s="762">
        <v>0</v>
      </c>
      <c r="AL7" s="763"/>
      <c r="AM7" s="763"/>
      <c r="AN7" s="763"/>
      <c r="AO7" s="763"/>
      <c r="AP7" s="763">
        <v>5383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0</v>
      </c>
      <c r="CI7" s="760"/>
      <c r="CJ7" s="760"/>
      <c r="CK7" s="760"/>
      <c r="CL7" s="761"/>
      <c r="CM7" s="759">
        <v>4</v>
      </c>
      <c r="CN7" s="760"/>
      <c r="CO7" s="760"/>
      <c r="CP7" s="760"/>
      <c r="CQ7" s="761"/>
      <c r="CR7" s="759">
        <v>3</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531</v>
      </c>
      <c r="BT8" s="757"/>
      <c r="BU8" s="757"/>
      <c r="BV8" s="757"/>
      <c r="BW8" s="757"/>
      <c r="BX8" s="757"/>
      <c r="BY8" s="757"/>
      <c r="BZ8" s="757"/>
      <c r="CA8" s="757"/>
      <c r="CB8" s="757"/>
      <c r="CC8" s="757"/>
      <c r="CD8" s="757"/>
      <c r="CE8" s="757"/>
      <c r="CF8" s="757"/>
      <c r="CG8" s="758"/>
      <c r="CH8" s="769">
        <v>-11</v>
      </c>
      <c r="CI8" s="770"/>
      <c r="CJ8" s="770"/>
      <c r="CK8" s="770"/>
      <c r="CL8" s="771"/>
      <c r="CM8" s="769">
        <v>85</v>
      </c>
      <c r="CN8" s="770"/>
      <c r="CO8" s="770"/>
      <c r="CP8" s="770"/>
      <c r="CQ8" s="771"/>
      <c r="CR8" s="769">
        <v>40</v>
      </c>
      <c r="CS8" s="770"/>
      <c r="CT8" s="770"/>
      <c r="CU8" s="770"/>
      <c r="CV8" s="771"/>
      <c r="CW8" s="769">
        <v>36</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532</v>
      </c>
      <c r="BT9" s="757"/>
      <c r="BU9" s="757"/>
      <c r="BV9" s="757"/>
      <c r="BW9" s="757"/>
      <c r="BX9" s="757"/>
      <c r="BY9" s="757"/>
      <c r="BZ9" s="757"/>
      <c r="CA9" s="757"/>
      <c r="CB9" s="757"/>
      <c r="CC9" s="757"/>
      <c r="CD9" s="757"/>
      <c r="CE9" s="757"/>
      <c r="CF9" s="757"/>
      <c r="CG9" s="758"/>
      <c r="CH9" s="769" t="s">
        <v>534</v>
      </c>
      <c r="CI9" s="770"/>
      <c r="CJ9" s="770"/>
      <c r="CK9" s="770"/>
      <c r="CL9" s="771"/>
      <c r="CM9" s="769" t="s">
        <v>535</v>
      </c>
      <c r="CN9" s="770"/>
      <c r="CO9" s="770"/>
      <c r="CP9" s="770"/>
      <c r="CQ9" s="771"/>
      <c r="CR9" s="769">
        <v>8</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533</v>
      </c>
      <c r="BT10" s="757"/>
      <c r="BU10" s="757"/>
      <c r="BV10" s="757"/>
      <c r="BW10" s="757"/>
      <c r="BX10" s="757"/>
      <c r="BY10" s="757"/>
      <c r="BZ10" s="757"/>
      <c r="CA10" s="757"/>
      <c r="CB10" s="757"/>
      <c r="CC10" s="757"/>
      <c r="CD10" s="757"/>
      <c r="CE10" s="757"/>
      <c r="CF10" s="757"/>
      <c r="CG10" s="758"/>
      <c r="CH10" s="769">
        <v>11</v>
      </c>
      <c r="CI10" s="770"/>
      <c r="CJ10" s="770"/>
      <c r="CK10" s="770"/>
      <c r="CL10" s="771"/>
      <c r="CM10" s="769">
        <v>86</v>
      </c>
      <c r="CN10" s="770"/>
      <c r="CO10" s="770"/>
      <c r="CP10" s="770"/>
      <c r="CQ10" s="771"/>
      <c r="CR10" s="769">
        <v>16</v>
      </c>
      <c r="CS10" s="770"/>
      <c r="CT10" s="770"/>
      <c r="CU10" s="770"/>
      <c r="CV10" s="771"/>
      <c r="CW10" s="769">
        <v>82</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6159</v>
      </c>
      <c r="R23" s="782"/>
      <c r="S23" s="782"/>
      <c r="T23" s="782"/>
      <c r="U23" s="782"/>
      <c r="V23" s="782">
        <v>5724</v>
      </c>
      <c r="W23" s="782"/>
      <c r="X23" s="782"/>
      <c r="Y23" s="782"/>
      <c r="Z23" s="782"/>
      <c r="AA23" s="782">
        <v>435</v>
      </c>
      <c r="AB23" s="782"/>
      <c r="AC23" s="782"/>
      <c r="AD23" s="782"/>
      <c r="AE23" s="783"/>
      <c r="AF23" s="784">
        <v>144</v>
      </c>
      <c r="AG23" s="782"/>
      <c r="AH23" s="782"/>
      <c r="AI23" s="782"/>
      <c r="AJ23" s="785"/>
      <c r="AK23" s="786"/>
      <c r="AL23" s="787"/>
      <c r="AM23" s="787"/>
      <c r="AN23" s="787"/>
      <c r="AO23" s="787"/>
      <c r="AP23" s="782">
        <v>5383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1278</v>
      </c>
      <c r="R28" s="811"/>
      <c r="S28" s="811"/>
      <c r="T28" s="811"/>
      <c r="U28" s="811"/>
      <c r="V28" s="811">
        <v>1216</v>
      </c>
      <c r="W28" s="811"/>
      <c r="X28" s="811"/>
      <c r="Y28" s="811"/>
      <c r="Z28" s="811"/>
      <c r="AA28" s="811">
        <v>62</v>
      </c>
      <c r="AB28" s="811"/>
      <c r="AC28" s="811"/>
      <c r="AD28" s="811"/>
      <c r="AE28" s="812"/>
      <c r="AF28" s="813">
        <v>62</v>
      </c>
      <c r="AG28" s="811"/>
      <c r="AH28" s="811"/>
      <c r="AI28" s="811"/>
      <c r="AJ28" s="814"/>
      <c r="AK28" s="815">
        <v>101</v>
      </c>
      <c r="AL28" s="806"/>
      <c r="AM28" s="806"/>
      <c r="AN28" s="806"/>
      <c r="AO28" s="806"/>
      <c r="AP28" s="806">
        <v>0</v>
      </c>
      <c r="AQ28" s="806"/>
      <c r="AR28" s="806"/>
      <c r="AS28" s="806"/>
      <c r="AT28" s="806"/>
      <c r="AU28" s="806">
        <v>0</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71</v>
      </c>
      <c r="R29" s="747"/>
      <c r="S29" s="747"/>
      <c r="T29" s="747"/>
      <c r="U29" s="747"/>
      <c r="V29" s="747">
        <v>71</v>
      </c>
      <c r="W29" s="747"/>
      <c r="X29" s="747"/>
      <c r="Y29" s="747"/>
      <c r="Z29" s="747"/>
      <c r="AA29" s="747">
        <v>0</v>
      </c>
      <c r="AB29" s="747"/>
      <c r="AC29" s="747"/>
      <c r="AD29" s="747"/>
      <c r="AE29" s="748"/>
      <c r="AF29" s="749">
        <v>0</v>
      </c>
      <c r="AG29" s="750"/>
      <c r="AH29" s="750"/>
      <c r="AI29" s="750"/>
      <c r="AJ29" s="751"/>
      <c r="AK29" s="818">
        <v>22</v>
      </c>
      <c r="AL29" s="819"/>
      <c r="AM29" s="819"/>
      <c r="AN29" s="819"/>
      <c r="AO29" s="819"/>
      <c r="AP29" s="819">
        <v>0</v>
      </c>
      <c r="AQ29" s="819"/>
      <c r="AR29" s="819"/>
      <c r="AS29" s="819"/>
      <c r="AT29" s="819"/>
      <c r="AU29" s="819">
        <v>0</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325</v>
      </c>
      <c r="R30" s="747"/>
      <c r="S30" s="747"/>
      <c r="T30" s="747"/>
      <c r="U30" s="747"/>
      <c r="V30" s="747">
        <v>269</v>
      </c>
      <c r="W30" s="747"/>
      <c r="X30" s="747"/>
      <c r="Y30" s="747"/>
      <c r="Z30" s="747"/>
      <c r="AA30" s="747">
        <v>56</v>
      </c>
      <c r="AB30" s="747"/>
      <c r="AC30" s="747"/>
      <c r="AD30" s="747"/>
      <c r="AE30" s="748"/>
      <c r="AF30" s="749">
        <v>355</v>
      </c>
      <c r="AG30" s="750"/>
      <c r="AH30" s="750"/>
      <c r="AI30" s="750"/>
      <c r="AJ30" s="751"/>
      <c r="AK30" s="818">
        <v>24</v>
      </c>
      <c r="AL30" s="819"/>
      <c r="AM30" s="819"/>
      <c r="AN30" s="819"/>
      <c r="AO30" s="819"/>
      <c r="AP30" s="819">
        <v>582</v>
      </c>
      <c r="AQ30" s="819"/>
      <c r="AR30" s="819"/>
      <c r="AS30" s="819"/>
      <c r="AT30" s="819"/>
      <c r="AU30" s="819">
        <v>53</v>
      </c>
      <c r="AV30" s="819"/>
      <c r="AW30" s="819"/>
      <c r="AX30" s="819"/>
      <c r="AY30" s="819"/>
      <c r="AZ30" s="820" t="s">
        <v>534</v>
      </c>
      <c r="BA30" s="820"/>
      <c r="BB30" s="820"/>
      <c r="BC30" s="820"/>
      <c r="BD30" s="820"/>
      <c r="BE30" s="816" t="s">
        <v>381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702</v>
      </c>
      <c r="R31" s="747"/>
      <c r="S31" s="747"/>
      <c r="T31" s="747"/>
      <c r="U31" s="747"/>
      <c r="V31" s="747">
        <v>695</v>
      </c>
      <c r="W31" s="747"/>
      <c r="X31" s="747"/>
      <c r="Y31" s="747"/>
      <c r="Z31" s="747"/>
      <c r="AA31" s="747">
        <v>7</v>
      </c>
      <c r="AB31" s="747"/>
      <c r="AC31" s="747"/>
      <c r="AD31" s="747"/>
      <c r="AE31" s="748"/>
      <c r="AF31" s="749">
        <v>7</v>
      </c>
      <c r="AG31" s="750"/>
      <c r="AH31" s="750"/>
      <c r="AI31" s="750"/>
      <c r="AJ31" s="751"/>
      <c r="AK31" s="818">
        <v>302</v>
      </c>
      <c r="AL31" s="819"/>
      <c r="AM31" s="819"/>
      <c r="AN31" s="819"/>
      <c r="AO31" s="819"/>
      <c r="AP31" s="819">
        <v>5313</v>
      </c>
      <c r="AQ31" s="819"/>
      <c r="AR31" s="819"/>
      <c r="AS31" s="819"/>
      <c r="AT31" s="819"/>
      <c r="AU31" s="819">
        <v>3103</v>
      </c>
      <c r="AV31" s="819"/>
      <c r="AW31" s="819"/>
      <c r="AX31" s="819"/>
      <c r="AY31" s="819"/>
      <c r="AZ31" s="820" t="s">
        <v>534</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10</v>
      </c>
      <c r="R32" s="747"/>
      <c r="S32" s="747"/>
      <c r="T32" s="747"/>
      <c r="U32" s="747"/>
      <c r="V32" s="747">
        <v>10</v>
      </c>
      <c r="W32" s="747"/>
      <c r="X32" s="747"/>
      <c r="Y32" s="747"/>
      <c r="Z32" s="747"/>
      <c r="AA32" s="747">
        <v>0</v>
      </c>
      <c r="AB32" s="747"/>
      <c r="AC32" s="747"/>
      <c r="AD32" s="747"/>
      <c r="AE32" s="748"/>
      <c r="AF32" s="749">
        <v>0</v>
      </c>
      <c r="AG32" s="750"/>
      <c r="AH32" s="750"/>
      <c r="AI32" s="750"/>
      <c r="AJ32" s="751"/>
      <c r="AK32" s="818">
        <v>7</v>
      </c>
      <c r="AL32" s="819"/>
      <c r="AM32" s="819"/>
      <c r="AN32" s="819"/>
      <c r="AO32" s="819"/>
      <c r="AP32" s="819">
        <v>157</v>
      </c>
      <c r="AQ32" s="819"/>
      <c r="AR32" s="819"/>
      <c r="AS32" s="819"/>
      <c r="AT32" s="819"/>
      <c r="AU32" s="819">
        <v>147</v>
      </c>
      <c r="AV32" s="819"/>
      <c r="AW32" s="819"/>
      <c r="AX32" s="819"/>
      <c r="AY32" s="819"/>
      <c r="AZ32" s="820" t="s">
        <v>534</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424</v>
      </c>
      <c r="AG63" s="830"/>
      <c r="AH63" s="830"/>
      <c r="AI63" s="830"/>
      <c r="AJ63" s="831"/>
      <c r="AK63" s="832"/>
      <c r="AL63" s="827"/>
      <c r="AM63" s="827"/>
      <c r="AN63" s="827"/>
      <c r="AO63" s="827"/>
      <c r="AP63" s="830">
        <v>6052</v>
      </c>
      <c r="AQ63" s="830"/>
      <c r="AR63" s="830"/>
      <c r="AS63" s="830"/>
      <c r="AT63" s="830"/>
      <c r="AU63" s="830">
        <v>3156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719" t="s">
        <v>538</v>
      </c>
      <c r="C68" s="720"/>
      <c r="D68" s="720"/>
      <c r="E68" s="720"/>
      <c r="F68" s="720"/>
      <c r="G68" s="720"/>
      <c r="H68" s="720"/>
      <c r="I68" s="720"/>
      <c r="J68" s="720"/>
      <c r="K68" s="720"/>
      <c r="L68" s="720"/>
      <c r="M68" s="720"/>
      <c r="N68" s="720"/>
      <c r="O68" s="720"/>
      <c r="P68" s="721"/>
      <c r="Q68" s="857"/>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743" t="s">
        <v>539</v>
      </c>
      <c r="C69" s="744"/>
      <c r="D69" s="744"/>
      <c r="E69" s="744"/>
      <c r="F69" s="744"/>
      <c r="G69" s="744"/>
      <c r="H69" s="744"/>
      <c r="I69" s="744"/>
      <c r="J69" s="744"/>
      <c r="K69" s="744"/>
      <c r="L69" s="744"/>
      <c r="M69" s="744"/>
      <c r="N69" s="744"/>
      <c r="O69" s="744"/>
      <c r="P69" s="745"/>
      <c r="Q69" s="861">
        <v>1628</v>
      </c>
      <c r="R69" s="819"/>
      <c r="S69" s="819"/>
      <c r="T69" s="819"/>
      <c r="U69" s="819"/>
      <c r="V69" s="819">
        <v>1585</v>
      </c>
      <c r="W69" s="819"/>
      <c r="X69" s="819"/>
      <c r="Y69" s="819"/>
      <c r="Z69" s="819"/>
      <c r="AA69" s="819">
        <v>43</v>
      </c>
      <c r="AB69" s="819"/>
      <c r="AC69" s="819"/>
      <c r="AD69" s="819"/>
      <c r="AE69" s="819"/>
      <c r="AF69" s="819">
        <v>43</v>
      </c>
      <c r="AG69" s="819"/>
      <c r="AH69" s="819"/>
      <c r="AI69" s="819"/>
      <c r="AJ69" s="819"/>
      <c r="AK69" s="819">
        <v>32</v>
      </c>
      <c r="AL69" s="819"/>
      <c r="AM69" s="819"/>
      <c r="AN69" s="819"/>
      <c r="AO69" s="819"/>
      <c r="AP69" s="819">
        <v>697</v>
      </c>
      <c r="AQ69" s="819"/>
      <c r="AR69" s="819"/>
      <c r="AS69" s="819"/>
      <c r="AT69" s="819"/>
      <c r="AU69" s="819">
        <v>135</v>
      </c>
      <c r="AV69" s="819"/>
      <c r="AW69" s="819"/>
      <c r="AX69" s="819"/>
      <c r="AY69" s="819"/>
      <c r="AZ69" s="862"/>
      <c r="BA69" s="862"/>
      <c r="BB69" s="862"/>
      <c r="BC69" s="862"/>
      <c r="BD69" s="863"/>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58" t="s">
        <v>547</v>
      </c>
      <c r="C70" s="859"/>
      <c r="D70" s="859"/>
      <c r="E70" s="859"/>
      <c r="F70" s="859"/>
      <c r="G70" s="859"/>
      <c r="H70" s="859"/>
      <c r="I70" s="859"/>
      <c r="J70" s="859"/>
      <c r="K70" s="859"/>
      <c r="L70" s="859"/>
      <c r="M70" s="859"/>
      <c r="N70" s="859"/>
      <c r="O70" s="859"/>
      <c r="P70" s="860"/>
      <c r="Q70" s="861">
        <v>263</v>
      </c>
      <c r="R70" s="819"/>
      <c r="S70" s="819"/>
      <c r="T70" s="819"/>
      <c r="U70" s="819"/>
      <c r="V70" s="819">
        <v>249</v>
      </c>
      <c r="W70" s="819"/>
      <c r="X70" s="819"/>
      <c r="Y70" s="819"/>
      <c r="Z70" s="819"/>
      <c r="AA70" s="819">
        <v>13</v>
      </c>
      <c r="AB70" s="819"/>
      <c r="AC70" s="819"/>
      <c r="AD70" s="819"/>
      <c r="AE70" s="819"/>
      <c r="AF70" s="819">
        <v>0</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2"/>
      <c r="BA70" s="862"/>
      <c r="BB70" s="862"/>
      <c r="BC70" s="862"/>
      <c r="BD70" s="863"/>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58" t="s">
        <v>540</v>
      </c>
      <c r="C71" s="859"/>
      <c r="D71" s="859"/>
      <c r="E71" s="859"/>
      <c r="F71" s="859"/>
      <c r="G71" s="859"/>
      <c r="H71" s="859"/>
      <c r="I71" s="859"/>
      <c r="J71" s="859"/>
      <c r="K71" s="859"/>
      <c r="L71" s="859"/>
      <c r="M71" s="859"/>
      <c r="N71" s="859"/>
      <c r="O71" s="859"/>
      <c r="P71" s="860"/>
      <c r="Q71" s="861">
        <v>6225</v>
      </c>
      <c r="R71" s="819"/>
      <c r="S71" s="819"/>
      <c r="T71" s="819"/>
      <c r="U71" s="819"/>
      <c r="V71" s="819">
        <v>6194</v>
      </c>
      <c r="W71" s="819"/>
      <c r="X71" s="819"/>
      <c r="Y71" s="819"/>
      <c r="Z71" s="819"/>
      <c r="AA71" s="819">
        <v>31</v>
      </c>
      <c r="AB71" s="819"/>
      <c r="AC71" s="819"/>
      <c r="AD71" s="819"/>
      <c r="AE71" s="819"/>
      <c r="AF71" s="819">
        <v>32</v>
      </c>
      <c r="AG71" s="819"/>
      <c r="AH71" s="819"/>
      <c r="AI71" s="819"/>
      <c r="AJ71" s="819"/>
      <c r="AK71" s="819">
        <v>920</v>
      </c>
      <c r="AL71" s="819"/>
      <c r="AM71" s="819"/>
      <c r="AN71" s="819"/>
      <c r="AO71" s="819"/>
      <c r="AP71" s="819" t="s">
        <v>474</v>
      </c>
      <c r="AQ71" s="819"/>
      <c r="AR71" s="819"/>
      <c r="AS71" s="819"/>
      <c r="AT71" s="819"/>
      <c r="AU71" s="819" t="s">
        <v>474</v>
      </c>
      <c r="AV71" s="819"/>
      <c r="AW71" s="819"/>
      <c r="AX71" s="819"/>
      <c r="AY71" s="819"/>
      <c r="AZ71" s="862"/>
      <c r="BA71" s="862"/>
      <c r="BB71" s="862"/>
      <c r="BC71" s="862"/>
      <c r="BD71" s="863"/>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58" t="s">
        <v>537</v>
      </c>
      <c r="C72" s="859"/>
      <c r="D72" s="859"/>
      <c r="E72" s="859"/>
      <c r="F72" s="859"/>
      <c r="G72" s="859"/>
      <c r="H72" s="859"/>
      <c r="I72" s="859"/>
      <c r="J72" s="859"/>
      <c r="K72" s="859"/>
      <c r="L72" s="859"/>
      <c r="M72" s="859"/>
      <c r="N72" s="859"/>
      <c r="O72" s="859"/>
      <c r="P72" s="860"/>
      <c r="Q72" s="861">
        <v>229</v>
      </c>
      <c r="R72" s="819"/>
      <c r="S72" s="819"/>
      <c r="T72" s="819"/>
      <c r="U72" s="819"/>
      <c r="V72" s="819">
        <v>223</v>
      </c>
      <c r="W72" s="819"/>
      <c r="X72" s="819"/>
      <c r="Y72" s="819"/>
      <c r="Z72" s="819"/>
      <c r="AA72" s="819">
        <v>6</v>
      </c>
      <c r="AB72" s="819"/>
      <c r="AC72" s="819"/>
      <c r="AD72" s="819"/>
      <c r="AE72" s="819"/>
      <c r="AF72" s="819">
        <v>6</v>
      </c>
      <c r="AG72" s="819"/>
      <c r="AH72" s="819"/>
      <c r="AI72" s="819"/>
      <c r="AJ72" s="819"/>
      <c r="AK72" s="819" t="s">
        <v>474</v>
      </c>
      <c r="AL72" s="819"/>
      <c r="AM72" s="819"/>
      <c r="AN72" s="819"/>
      <c r="AO72" s="819"/>
      <c r="AP72" s="819" t="s">
        <v>474</v>
      </c>
      <c r="AQ72" s="819"/>
      <c r="AR72" s="819"/>
      <c r="AS72" s="819"/>
      <c r="AT72" s="819"/>
      <c r="AU72" s="819" t="s">
        <v>474</v>
      </c>
      <c r="AV72" s="819"/>
      <c r="AW72" s="819"/>
      <c r="AX72" s="819"/>
      <c r="AY72" s="819"/>
      <c r="AZ72" s="862"/>
      <c r="BA72" s="862"/>
      <c r="BB72" s="862"/>
      <c r="BC72" s="862"/>
      <c r="BD72" s="863"/>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58" t="s">
        <v>544</v>
      </c>
      <c r="C73" s="859"/>
      <c r="D73" s="859"/>
      <c r="E73" s="859"/>
      <c r="F73" s="859"/>
      <c r="G73" s="859"/>
      <c r="H73" s="859"/>
      <c r="I73" s="859"/>
      <c r="J73" s="859"/>
      <c r="K73" s="859"/>
      <c r="L73" s="859"/>
      <c r="M73" s="859"/>
      <c r="N73" s="859"/>
      <c r="O73" s="859"/>
      <c r="P73" s="860"/>
      <c r="Q73" s="864"/>
      <c r="R73" s="865"/>
      <c r="S73" s="865"/>
      <c r="T73" s="865"/>
      <c r="U73" s="818"/>
      <c r="V73" s="866"/>
      <c r="W73" s="865"/>
      <c r="X73" s="865"/>
      <c r="Y73" s="865"/>
      <c r="Z73" s="818"/>
      <c r="AA73" s="866"/>
      <c r="AB73" s="865"/>
      <c r="AC73" s="865"/>
      <c r="AD73" s="865"/>
      <c r="AE73" s="818"/>
      <c r="AF73" s="866"/>
      <c r="AG73" s="865"/>
      <c r="AH73" s="865"/>
      <c r="AI73" s="865"/>
      <c r="AJ73" s="818"/>
      <c r="AK73" s="866"/>
      <c r="AL73" s="865"/>
      <c r="AM73" s="865"/>
      <c r="AN73" s="865"/>
      <c r="AO73" s="818"/>
      <c r="AP73" s="866"/>
      <c r="AQ73" s="865"/>
      <c r="AR73" s="865"/>
      <c r="AS73" s="865"/>
      <c r="AT73" s="818"/>
      <c r="AU73" s="866"/>
      <c r="AV73" s="865"/>
      <c r="AW73" s="865"/>
      <c r="AX73" s="865"/>
      <c r="AY73" s="818"/>
      <c r="AZ73" s="862"/>
      <c r="BA73" s="862"/>
      <c r="BB73" s="862"/>
      <c r="BC73" s="862"/>
      <c r="BD73" s="863"/>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58" t="s">
        <v>545</v>
      </c>
      <c r="C74" s="859"/>
      <c r="D74" s="859"/>
      <c r="E74" s="859"/>
      <c r="F74" s="859"/>
      <c r="G74" s="859"/>
      <c r="H74" s="859"/>
      <c r="I74" s="859"/>
      <c r="J74" s="859"/>
      <c r="K74" s="859"/>
      <c r="L74" s="859"/>
      <c r="M74" s="859"/>
      <c r="N74" s="859"/>
      <c r="O74" s="859"/>
      <c r="P74" s="860"/>
      <c r="Q74" s="861">
        <v>1945</v>
      </c>
      <c r="R74" s="819"/>
      <c r="S74" s="819"/>
      <c r="T74" s="819"/>
      <c r="U74" s="819"/>
      <c r="V74" s="819">
        <v>1877</v>
      </c>
      <c r="W74" s="819"/>
      <c r="X74" s="819"/>
      <c r="Y74" s="819"/>
      <c r="Z74" s="819"/>
      <c r="AA74" s="819">
        <v>67</v>
      </c>
      <c r="AB74" s="819"/>
      <c r="AC74" s="819"/>
      <c r="AD74" s="819"/>
      <c r="AE74" s="819"/>
      <c r="AF74" s="819">
        <v>67</v>
      </c>
      <c r="AG74" s="819"/>
      <c r="AH74" s="819"/>
      <c r="AI74" s="819"/>
      <c r="AJ74" s="819"/>
      <c r="AK74" s="819">
        <v>130</v>
      </c>
      <c r="AL74" s="819"/>
      <c r="AM74" s="819"/>
      <c r="AN74" s="819"/>
      <c r="AO74" s="819"/>
      <c r="AP74" s="819" t="s">
        <v>474</v>
      </c>
      <c r="AQ74" s="819"/>
      <c r="AR74" s="819"/>
      <c r="AS74" s="819"/>
      <c r="AT74" s="819"/>
      <c r="AU74" s="819" t="s">
        <v>474</v>
      </c>
      <c r="AV74" s="819"/>
      <c r="AW74" s="819"/>
      <c r="AX74" s="819"/>
      <c r="AY74" s="819"/>
      <c r="AZ74" s="862"/>
      <c r="BA74" s="862"/>
      <c r="BB74" s="862"/>
      <c r="BC74" s="862"/>
      <c r="BD74" s="863"/>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58" t="s">
        <v>546</v>
      </c>
      <c r="C75" s="859"/>
      <c r="D75" s="859"/>
      <c r="E75" s="859"/>
      <c r="F75" s="859"/>
      <c r="G75" s="859"/>
      <c r="H75" s="859"/>
      <c r="I75" s="859"/>
      <c r="J75" s="859"/>
      <c r="K75" s="859"/>
      <c r="L75" s="859"/>
      <c r="M75" s="859"/>
      <c r="N75" s="859"/>
      <c r="O75" s="859"/>
      <c r="P75" s="860"/>
      <c r="Q75" s="864">
        <v>265354</v>
      </c>
      <c r="R75" s="865"/>
      <c r="S75" s="865"/>
      <c r="T75" s="865"/>
      <c r="U75" s="818"/>
      <c r="V75" s="866">
        <v>251109</v>
      </c>
      <c r="W75" s="865"/>
      <c r="X75" s="865"/>
      <c r="Y75" s="865"/>
      <c r="Z75" s="818"/>
      <c r="AA75" s="866">
        <v>14245</v>
      </c>
      <c r="AB75" s="865"/>
      <c r="AC75" s="865"/>
      <c r="AD75" s="865"/>
      <c r="AE75" s="818"/>
      <c r="AF75" s="866">
        <v>14245</v>
      </c>
      <c r="AG75" s="865"/>
      <c r="AH75" s="865"/>
      <c r="AI75" s="865"/>
      <c r="AJ75" s="818"/>
      <c r="AK75" s="866">
        <v>3299</v>
      </c>
      <c r="AL75" s="865"/>
      <c r="AM75" s="865"/>
      <c r="AN75" s="865"/>
      <c r="AO75" s="818"/>
      <c r="AP75" s="866" t="s">
        <v>474</v>
      </c>
      <c r="AQ75" s="865"/>
      <c r="AR75" s="865"/>
      <c r="AS75" s="865"/>
      <c r="AT75" s="818"/>
      <c r="AU75" s="866" t="s">
        <v>474</v>
      </c>
      <c r="AV75" s="865"/>
      <c r="AW75" s="865"/>
      <c r="AX75" s="865"/>
      <c r="AY75" s="818"/>
      <c r="AZ75" s="862"/>
      <c r="BA75" s="862"/>
      <c r="BB75" s="862"/>
      <c r="BC75" s="862"/>
      <c r="BD75" s="863"/>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58" t="s">
        <v>541</v>
      </c>
      <c r="C76" s="859"/>
      <c r="D76" s="859"/>
      <c r="E76" s="859"/>
      <c r="F76" s="859"/>
      <c r="G76" s="859"/>
      <c r="H76" s="859"/>
      <c r="I76" s="859"/>
      <c r="J76" s="859"/>
      <c r="K76" s="859"/>
      <c r="L76" s="859"/>
      <c r="M76" s="859"/>
      <c r="N76" s="859"/>
      <c r="O76" s="859"/>
      <c r="P76" s="860"/>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2"/>
      <c r="BA76" s="862"/>
      <c r="BB76" s="862"/>
      <c r="BC76" s="862"/>
      <c r="BD76" s="863"/>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58" t="s">
        <v>542</v>
      </c>
      <c r="C77" s="859"/>
      <c r="D77" s="859"/>
      <c r="E77" s="859"/>
      <c r="F77" s="859"/>
      <c r="G77" s="859"/>
      <c r="H77" s="859"/>
      <c r="I77" s="859"/>
      <c r="J77" s="859"/>
      <c r="K77" s="859"/>
      <c r="L77" s="859"/>
      <c r="M77" s="859"/>
      <c r="N77" s="859"/>
      <c r="O77" s="859"/>
      <c r="P77" s="860"/>
      <c r="Q77" s="864">
        <v>7718</v>
      </c>
      <c r="R77" s="865"/>
      <c r="S77" s="865"/>
      <c r="T77" s="865"/>
      <c r="U77" s="818"/>
      <c r="V77" s="866">
        <v>7166</v>
      </c>
      <c r="W77" s="865"/>
      <c r="X77" s="865"/>
      <c r="Y77" s="865"/>
      <c r="Z77" s="818"/>
      <c r="AA77" s="866">
        <v>552</v>
      </c>
      <c r="AB77" s="865"/>
      <c r="AC77" s="865"/>
      <c r="AD77" s="865"/>
      <c r="AE77" s="818"/>
      <c r="AF77" s="866">
        <v>552</v>
      </c>
      <c r="AG77" s="865"/>
      <c r="AH77" s="865"/>
      <c r="AI77" s="865"/>
      <c r="AJ77" s="818"/>
      <c r="AK77" s="866">
        <v>1420</v>
      </c>
      <c r="AL77" s="865"/>
      <c r="AM77" s="865"/>
      <c r="AN77" s="865"/>
      <c r="AO77" s="818"/>
      <c r="AP77" s="866" t="s">
        <v>474</v>
      </c>
      <c r="AQ77" s="865"/>
      <c r="AR77" s="865"/>
      <c r="AS77" s="865"/>
      <c r="AT77" s="818"/>
      <c r="AU77" s="866" t="s">
        <v>474</v>
      </c>
      <c r="AV77" s="865"/>
      <c r="AW77" s="865"/>
      <c r="AX77" s="865"/>
      <c r="AY77" s="818"/>
      <c r="AZ77" s="862"/>
      <c r="BA77" s="862"/>
      <c r="BB77" s="862"/>
      <c r="BC77" s="862"/>
      <c r="BD77" s="863"/>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58" t="s">
        <v>543</v>
      </c>
      <c r="C78" s="859"/>
      <c r="D78" s="859"/>
      <c r="E78" s="859"/>
      <c r="F78" s="859"/>
      <c r="G78" s="859"/>
      <c r="H78" s="859"/>
      <c r="I78" s="859"/>
      <c r="J78" s="859"/>
      <c r="K78" s="859"/>
      <c r="L78" s="859"/>
      <c r="M78" s="859"/>
      <c r="N78" s="859"/>
      <c r="O78" s="859"/>
      <c r="P78" s="860"/>
      <c r="Q78" s="861">
        <v>13</v>
      </c>
      <c r="R78" s="819"/>
      <c r="S78" s="819"/>
      <c r="T78" s="819"/>
      <c r="U78" s="819"/>
      <c r="V78" s="819">
        <v>13</v>
      </c>
      <c r="W78" s="819"/>
      <c r="X78" s="819"/>
      <c r="Y78" s="819"/>
      <c r="Z78" s="819"/>
      <c r="AA78" s="819">
        <v>0</v>
      </c>
      <c r="AB78" s="819"/>
      <c r="AC78" s="819"/>
      <c r="AD78" s="819"/>
      <c r="AE78" s="819"/>
      <c r="AF78" s="819">
        <v>1</v>
      </c>
      <c r="AG78" s="819"/>
      <c r="AH78" s="819"/>
      <c r="AI78" s="819"/>
      <c r="AJ78" s="819"/>
      <c r="AK78" s="819">
        <v>7</v>
      </c>
      <c r="AL78" s="819"/>
      <c r="AM78" s="819"/>
      <c r="AN78" s="819"/>
      <c r="AO78" s="819"/>
      <c r="AP78" s="819" t="s">
        <v>474</v>
      </c>
      <c r="AQ78" s="819"/>
      <c r="AR78" s="819"/>
      <c r="AS78" s="819"/>
      <c r="AT78" s="819"/>
      <c r="AU78" s="819" t="s">
        <v>474</v>
      </c>
      <c r="AV78" s="819"/>
      <c r="AW78" s="819"/>
      <c r="AX78" s="819"/>
      <c r="AY78" s="819"/>
      <c r="AZ78" s="862"/>
      <c r="BA78" s="862"/>
      <c r="BB78" s="862"/>
      <c r="BC78" s="862"/>
      <c r="BD78" s="863"/>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58" t="s">
        <v>527</v>
      </c>
      <c r="C79" s="859"/>
      <c r="D79" s="859"/>
      <c r="E79" s="859"/>
      <c r="F79" s="859"/>
      <c r="G79" s="859"/>
      <c r="H79" s="859"/>
      <c r="I79" s="859"/>
      <c r="J79" s="859"/>
      <c r="K79" s="859"/>
      <c r="L79" s="859"/>
      <c r="M79" s="859"/>
      <c r="N79" s="859"/>
      <c r="O79" s="859"/>
      <c r="P79" s="860"/>
      <c r="Q79" s="864">
        <v>48</v>
      </c>
      <c r="R79" s="865"/>
      <c r="S79" s="865"/>
      <c r="T79" s="865"/>
      <c r="U79" s="818"/>
      <c r="V79" s="866">
        <v>40</v>
      </c>
      <c r="W79" s="865"/>
      <c r="X79" s="865"/>
      <c r="Y79" s="865"/>
      <c r="Z79" s="818"/>
      <c r="AA79" s="866">
        <v>9</v>
      </c>
      <c r="AB79" s="865"/>
      <c r="AC79" s="865"/>
      <c r="AD79" s="865"/>
      <c r="AE79" s="818"/>
      <c r="AF79" s="866">
        <v>6</v>
      </c>
      <c r="AG79" s="865"/>
      <c r="AH79" s="865"/>
      <c r="AI79" s="865"/>
      <c r="AJ79" s="818"/>
      <c r="AK79" s="866">
        <v>21</v>
      </c>
      <c r="AL79" s="865"/>
      <c r="AM79" s="865"/>
      <c r="AN79" s="865"/>
      <c r="AO79" s="818"/>
      <c r="AP79" s="866" t="s">
        <v>474</v>
      </c>
      <c r="AQ79" s="865"/>
      <c r="AR79" s="865"/>
      <c r="AS79" s="865"/>
      <c r="AT79" s="818"/>
      <c r="AU79" s="866" t="s">
        <v>474</v>
      </c>
      <c r="AV79" s="865"/>
      <c r="AW79" s="865"/>
      <c r="AX79" s="865"/>
      <c r="AY79" s="818"/>
      <c r="AZ79" s="862"/>
      <c r="BA79" s="862"/>
      <c r="BB79" s="862"/>
      <c r="BC79" s="862"/>
      <c r="BD79" s="863"/>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58" t="s">
        <v>529</v>
      </c>
      <c r="C80" s="859"/>
      <c r="D80" s="859"/>
      <c r="E80" s="859"/>
      <c r="F80" s="859"/>
      <c r="G80" s="859"/>
      <c r="H80" s="859"/>
      <c r="I80" s="859"/>
      <c r="J80" s="859"/>
      <c r="K80" s="859"/>
      <c r="L80" s="859"/>
      <c r="M80" s="859"/>
      <c r="N80" s="859"/>
      <c r="O80" s="859"/>
      <c r="P80" s="860"/>
      <c r="Q80" s="864">
        <v>414</v>
      </c>
      <c r="R80" s="865"/>
      <c r="S80" s="865"/>
      <c r="T80" s="865"/>
      <c r="U80" s="818"/>
      <c r="V80" s="866">
        <v>412</v>
      </c>
      <c r="W80" s="865"/>
      <c r="X80" s="865"/>
      <c r="Y80" s="865"/>
      <c r="Z80" s="818"/>
      <c r="AA80" s="866">
        <v>2</v>
      </c>
      <c r="AB80" s="865"/>
      <c r="AC80" s="865"/>
      <c r="AD80" s="865"/>
      <c r="AE80" s="818"/>
      <c r="AF80" s="866">
        <v>2</v>
      </c>
      <c r="AG80" s="865"/>
      <c r="AH80" s="865"/>
      <c r="AI80" s="865"/>
      <c r="AJ80" s="818"/>
      <c r="AK80" s="866">
        <v>0</v>
      </c>
      <c r="AL80" s="865"/>
      <c r="AM80" s="865"/>
      <c r="AN80" s="865"/>
      <c r="AO80" s="818"/>
      <c r="AP80" s="866" t="s">
        <v>474</v>
      </c>
      <c r="AQ80" s="865"/>
      <c r="AR80" s="865"/>
      <c r="AS80" s="865"/>
      <c r="AT80" s="818"/>
      <c r="AU80" s="866" t="s">
        <v>474</v>
      </c>
      <c r="AV80" s="865"/>
      <c r="AW80" s="865"/>
      <c r="AX80" s="865"/>
      <c r="AY80" s="818"/>
      <c r="AZ80" s="862"/>
      <c r="BA80" s="862"/>
      <c r="BB80" s="862"/>
      <c r="BC80" s="862"/>
      <c r="BD80" s="863"/>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58" t="s">
        <v>528</v>
      </c>
      <c r="C81" s="859"/>
      <c r="D81" s="859"/>
      <c r="E81" s="859"/>
      <c r="F81" s="859"/>
      <c r="G81" s="859"/>
      <c r="H81" s="859"/>
      <c r="I81" s="859"/>
      <c r="J81" s="859"/>
      <c r="K81" s="859"/>
      <c r="L81" s="859"/>
      <c r="M81" s="859"/>
      <c r="N81" s="859"/>
      <c r="O81" s="859"/>
      <c r="P81" s="860"/>
      <c r="Q81" s="864">
        <v>190</v>
      </c>
      <c r="R81" s="865"/>
      <c r="S81" s="865"/>
      <c r="T81" s="865"/>
      <c r="U81" s="818"/>
      <c r="V81" s="866">
        <v>187</v>
      </c>
      <c r="W81" s="865"/>
      <c r="X81" s="865"/>
      <c r="Y81" s="865"/>
      <c r="Z81" s="818"/>
      <c r="AA81" s="866">
        <v>4</v>
      </c>
      <c r="AB81" s="865"/>
      <c r="AC81" s="865"/>
      <c r="AD81" s="865"/>
      <c r="AE81" s="818"/>
      <c r="AF81" s="866">
        <v>4</v>
      </c>
      <c r="AG81" s="865"/>
      <c r="AH81" s="865"/>
      <c r="AI81" s="865"/>
      <c r="AJ81" s="818"/>
      <c r="AK81" s="866" t="s">
        <v>474</v>
      </c>
      <c r="AL81" s="865"/>
      <c r="AM81" s="865"/>
      <c r="AN81" s="865"/>
      <c r="AO81" s="818"/>
      <c r="AP81" s="866" t="s">
        <v>474</v>
      </c>
      <c r="AQ81" s="865"/>
      <c r="AR81" s="865"/>
      <c r="AS81" s="865"/>
      <c r="AT81" s="818"/>
      <c r="AU81" s="866" t="s">
        <v>474</v>
      </c>
      <c r="AV81" s="865"/>
      <c r="AW81" s="865"/>
      <c r="AX81" s="865"/>
      <c r="AY81" s="818"/>
      <c r="AZ81" s="862"/>
      <c r="BA81" s="862"/>
      <c r="BB81" s="862"/>
      <c r="BC81" s="862"/>
      <c r="BD81" s="863"/>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2"/>
      <c r="BA82" s="862"/>
      <c r="BB82" s="862"/>
      <c r="BC82" s="862"/>
      <c r="BD82" s="863"/>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2"/>
      <c r="BA83" s="862"/>
      <c r="BB83" s="862"/>
      <c r="BC83" s="862"/>
      <c r="BD83" s="863"/>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2"/>
      <c r="BA84" s="862"/>
      <c r="BB84" s="862"/>
      <c r="BC84" s="862"/>
      <c r="BD84" s="863"/>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2"/>
      <c r="BA85" s="862"/>
      <c r="BB85" s="862"/>
      <c r="BC85" s="862"/>
      <c r="BD85" s="863"/>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2"/>
      <c r="BA86" s="862"/>
      <c r="BB86" s="862"/>
      <c r="BC86" s="862"/>
      <c r="BD86" s="863"/>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14958</v>
      </c>
      <c r="AG88" s="830"/>
      <c r="AH88" s="830"/>
      <c r="AI88" s="830"/>
      <c r="AJ88" s="830"/>
      <c r="AK88" s="827"/>
      <c r="AL88" s="827"/>
      <c r="AM88" s="827"/>
      <c r="AN88" s="827"/>
      <c r="AO88" s="827"/>
      <c r="AP88" s="830">
        <v>697</v>
      </c>
      <c r="AQ88" s="830"/>
      <c r="AR88" s="830"/>
      <c r="AS88" s="830"/>
      <c r="AT88" s="830"/>
      <c r="AU88" s="830">
        <v>135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v>67</v>
      </c>
      <c r="CS102" s="838"/>
      <c r="CT102" s="838"/>
      <c r="CU102" s="838"/>
      <c r="CV102" s="878"/>
      <c r="CW102" s="877">
        <v>118</v>
      </c>
      <c r="CX102" s="838"/>
      <c r="CY102" s="838"/>
      <c r="CZ102" s="838"/>
      <c r="DA102" s="878"/>
      <c r="DB102" s="877">
        <v>0</v>
      </c>
      <c r="DC102" s="838"/>
      <c r="DD102" s="838"/>
      <c r="DE102" s="838"/>
      <c r="DF102" s="878"/>
      <c r="DG102" s="877">
        <v>0</v>
      </c>
      <c r="DH102" s="838"/>
      <c r="DI102" s="838"/>
      <c r="DJ102" s="838"/>
      <c r="DK102" s="878"/>
      <c r="DL102" s="877">
        <v>0</v>
      </c>
      <c r="DM102" s="838"/>
      <c r="DN102" s="838"/>
      <c r="DO102" s="838"/>
      <c r="DP102" s="878"/>
      <c r="DQ102" s="877">
        <v>0</v>
      </c>
      <c r="DR102" s="838"/>
      <c r="DS102" s="838"/>
      <c r="DT102" s="838"/>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392</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393</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396</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397</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399</v>
      </c>
      <c r="AB109" s="880"/>
      <c r="AC109" s="880"/>
      <c r="AD109" s="880"/>
      <c r="AE109" s="881"/>
      <c r="AF109" s="879" t="s">
        <v>286</v>
      </c>
      <c r="AG109" s="880"/>
      <c r="AH109" s="880"/>
      <c r="AI109" s="880"/>
      <c r="AJ109" s="881"/>
      <c r="AK109" s="879" t="s">
        <v>285</v>
      </c>
      <c r="AL109" s="880"/>
      <c r="AM109" s="880"/>
      <c r="AN109" s="880"/>
      <c r="AO109" s="881"/>
      <c r="AP109" s="879" t="s">
        <v>400</v>
      </c>
      <c r="AQ109" s="880"/>
      <c r="AR109" s="880"/>
      <c r="AS109" s="880"/>
      <c r="AT109" s="882"/>
      <c r="AU109" s="901" t="s">
        <v>398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399</v>
      </c>
      <c r="BR109" s="880"/>
      <c r="BS109" s="880"/>
      <c r="BT109" s="880"/>
      <c r="BU109" s="881"/>
      <c r="BV109" s="879" t="s">
        <v>286</v>
      </c>
      <c r="BW109" s="880"/>
      <c r="BX109" s="880"/>
      <c r="BY109" s="880"/>
      <c r="BZ109" s="881"/>
      <c r="CA109" s="879" t="s">
        <v>285</v>
      </c>
      <c r="CB109" s="880"/>
      <c r="CC109" s="880"/>
      <c r="CD109" s="880"/>
      <c r="CE109" s="881"/>
      <c r="CF109" s="902" t="s">
        <v>400</v>
      </c>
      <c r="CG109" s="902"/>
      <c r="CH109" s="902"/>
      <c r="CI109" s="902"/>
      <c r="CJ109" s="902"/>
      <c r="CK109" s="879" t="s">
        <v>401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399</v>
      </c>
      <c r="DH109" s="880"/>
      <c r="DI109" s="880"/>
      <c r="DJ109" s="880"/>
      <c r="DK109" s="881"/>
      <c r="DL109" s="879" t="s">
        <v>286</v>
      </c>
      <c r="DM109" s="880"/>
      <c r="DN109" s="880"/>
      <c r="DO109" s="880"/>
      <c r="DP109" s="881"/>
      <c r="DQ109" s="879" t="s">
        <v>285</v>
      </c>
      <c r="DR109" s="880"/>
      <c r="DS109" s="880"/>
      <c r="DT109" s="880"/>
      <c r="DU109" s="881"/>
      <c r="DV109" s="879" t="s">
        <v>400</v>
      </c>
      <c r="DW109" s="880"/>
      <c r="DX109" s="880"/>
      <c r="DY109" s="880"/>
      <c r="DZ109" s="882"/>
    </row>
    <row r="110" spans="1:131" s="197" customFormat="1" ht="26.25" customHeight="1">
      <c r="A110" s="883" t="s">
        <v>402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667967</v>
      </c>
      <c r="AB110" s="887"/>
      <c r="AC110" s="887"/>
      <c r="AD110" s="887"/>
      <c r="AE110" s="888"/>
      <c r="AF110" s="889">
        <v>620189</v>
      </c>
      <c r="AG110" s="887"/>
      <c r="AH110" s="887"/>
      <c r="AI110" s="887"/>
      <c r="AJ110" s="888"/>
      <c r="AK110" s="889">
        <v>578461</v>
      </c>
      <c r="AL110" s="887"/>
      <c r="AM110" s="887"/>
      <c r="AN110" s="887"/>
      <c r="AO110" s="888"/>
      <c r="AP110" s="890">
        <v>21</v>
      </c>
      <c r="AQ110" s="891"/>
      <c r="AR110" s="891"/>
      <c r="AS110" s="891"/>
      <c r="AT110" s="892"/>
      <c r="AU110" s="893" t="s">
        <v>61</v>
      </c>
      <c r="AV110" s="894"/>
      <c r="AW110" s="894"/>
      <c r="AX110" s="894"/>
      <c r="AY110" s="895"/>
      <c r="AZ110" s="937" t="s">
        <v>403</v>
      </c>
      <c r="BA110" s="884"/>
      <c r="BB110" s="884"/>
      <c r="BC110" s="884"/>
      <c r="BD110" s="884"/>
      <c r="BE110" s="884"/>
      <c r="BF110" s="884"/>
      <c r="BG110" s="884"/>
      <c r="BH110" s="884"/>
      <c r="BI110" s="884"/>
      <c r="BJ110" s="884"/>
      <c r="BK110" s="884"/>
      <c r="BL110" s="884"/>
      <c r="BM110" s="884"/>
      <c r="BN110" s="884"/>
      <c r="BO110" s="884"/>
      <c r="BP110" s="885"/>
      <c r="BQ110" s="923">
        <v>5358375</v>
      </c>
      <c r="BR110" s="924"/>
      <c r="BS110" s="924"/>
      <c r="BT110" s="924"/>
      <c r="BU110" s="924"/>
      <c r="BV110" s="924">
        <v>5134048</v>
      </c>
      <c r="BW110" s="924"/>
      <c r="BX110" s="924"/>
      <c r="BY110" s="924"/>
      <c r="BZ110" s="924"/>
      <c r="CA110" s="924">
        <v>5383098</v>
      </c>
      <c r="CB110" s="924"/>
      <c r="CC110" s="924"/>
      <c r="CD110" s="924"/>
      <c r="CE110" s="924"/>
      <c r="CF110" s="938">
        <v>195.7</v>
      </c>
      <c r="CG110" s="939"/>
      <c r="CH110" s="939"/>
      <c r="CI110" s="939"/>
      <c r="CJ110" s="939"/>
      <c r="CK110" s="940" t="s">
        <v>404</v>
      </c>
      <c r="CL110" s="941"/>
      <c r="CM110" s="920" t="s">
        <v>405</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406</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112</v>
      </c>
      <c r="AB111" s="931"/>
      <c r="AC111" s="931"/>
      <c r="AD111" s="931"/>
      <c r="AE111" s="932"/>
      <c r="AF111" s="933" t="s">
        <v>112</v>
      </c>
      <c r="AG111" s="931"/>
      <c r="AH111" s="931"/>
      <c r="AI111" s="931"/>
      <c r="AJ111" s="932"/>
      <c r="AK111" s="933" t="s">
        <v>112</v>
      </c>
      <c r="AL111" s="931"/>
      <c r="AM111" s="931"/>
      <c r="AN111" s="931"/>
      <c r="AO111" s="932"/>
      <c r="AP111" s="934" t="s">
        <v>112</v>
      </c>
      <c r="AQ111" s="935"/>
      <c r="AR111" s="935"/>
      <c r="AS111" s="935"/>
      <c r="AT111" s="936"/>
      <c r="AU111" s="896"/>
      <c r="AV111" s="897"/>
      <c r="AW111" s="897"/>
      <c r="AX111" s="897"/>
      <c r="AY111" s="898"/>
      <c r="AZ111" s="946" t="s">
        <v>407</v>
      </c>
      <c r="BA111" s="947"/>
      <c r="BB111" s="947"/>
      <c r="BC111" s="947"/>
      <c r="BD111" s="947"/>
      <c r="BE111" s="947"/>
      <c r="BF111" s="947"/>
      <c r="BG111" s="947"/>
      <c r="BH111" s="947"/>
      <c r="BI111" s="947"/>
      <c r="BJ111" s="947"/>
      <c r="BK111" s="947"/>
      <c r="BL111" s="947"/>
      <c r="BM111" s="947"/>
      <c r="BN111" s="947"/>
      <c r="BO111" s="947"/>
      <c r="BP111" s="948"/>
      <c r="BQ111" s="916">
        <v>25961</v>
      </c>
      <c r="BR111" s="917"/>
      <c r="BS111" s="917"/>
      <c r="BT111" s="917"/>
      <c r="BU111" s="917"/>
      <c r="BV111" s="917">
        <v>95679</v>
      </c>
      <c r="BW111" s="917"/>
      <c r="BX111" s="917"/>
      <c r="BY111" s="917"/>
      <c r="BZ111" s="917"/>
      <c r="CA111" s="917">
        <v>76623</v>
      </c>
      <c r="CB111" s="917"/>
      <c r="CC111" s="917"/>
      <c r="CD111" s="917"/>
      <c r="CE111" s="917"/>
      <c r="CF111" s="911">
        <v>2.8</v>
      </c>
      <c r="CG111" s="912"/>
      <c r="CH111" s="912"/>
      <c r="CI111" s="912"/>
      <c r="CJ111" s="912"/>
      <c r="CK111" s="942"/>
      <c r="CL111" s="943"/>
      <c r="CM111" s="913" t="s">
        <v>408</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112</v>
      </c>
      <c r="DH111" s="917"/>
      <c r="DI111" s="917"/>
      <c r="DJ111" s="917"/>
      <c r="DK111" s="917"/>
      <c r="DL111" s="917" t="s">
        <v>112</v>
      </c>
      <c r="DM111" s="917"/>
      <c r="DN111" s="917"/>
      <c r="DO111" s="917"/>
      <c r="DP111" s="917"/>
      <c r="DQ111" s="917" t="s">
        <v>112</v>
      </c>
      <c r="DR111" s="917"/>
      <c r="DS111" s="917"/>
      <c r="DT111" s="917"/>
      <c r="DU111" s="917"/>
      <c r="DV111" s="918" t="s">
        <v>112</v>
      </c>
      <c r="DW111" s="918"/>
      <c r="DX111" s="918"/>
      <c r="DY111" s="918"/>
      <c r="DZ111" s="919"/>
    </row>
    <row r="112" spans="1:131" s="197" customFormat="1" ht="26.25" customHeight="1">
      <c r="A112" s="949" t="s">
        <v>409</v>
      </c>
      <c r="B112" s="950"/>
      <c r="C112" s="947" t="s">
        <v>410</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411</v>
      </c>
      <c r="BA112" s="947"/>
      <c r="BB112" s="947"/>
      <c r="BC112" s="947"/>
      <c r="BD112" s="947"/>
      <c r="BE112" s="947"/>
      <c r="BF112" s="947"/>
      <c r="BG112" s="947"/>
      <c r="BH112" s="947"/>
      <c r="BI112" s="947"/>
      <c r="BJ112" s="947"/>
      <c r="BK112" s="947"/>
      <c r="BL112" s="947"/>
      <c r="BM112" s="947"/>
      <c r="BN112" s="947"/>
      <c r="BO112" s="947"/>
      <c r="BP112" s="948"/>
      <c r="BQ112" s="916">
        <v>3299978</v>
      </c>
      <c r="BR112" s="917"/>
      <c r="BS112" s="917"/>
      <c r="BT112" s="917"/>
      <c r="BU112" s="917"/>
      <c r="BV112" s="917">
        <v>3322273</v>
      </c>
      <c r="BW112" s="917"/>
      <c r="BX112" s="917"/>
      <c r="BY112" s="917"/>
      <c r="BZ112" s="917"/>
      <c r="CA112" s="917">
        <v>3302417</v>
      </c>
      <c r="CB112" s="917"/>
      <c r="CC112" s="917"/>
      <c r="CD112" s="917"/>
      <c r="CE112" s="917"/>
      <c r="CF112" s="911">
        <v>120</v>
      </c>
      <c r="CG112" s="912"/>
      <c r="CH112" s="912"/>
      <c r="CI112" s="912"/>
      <c r="CJ112" s="912"/>
      <c r="CK112" s="942"/>
      <c r="CL112" s="943"/>
      <c r="CM112" s="913" t="s">
        <v>412</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413</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292703</v>
      </c>
      <c r="AB113" s="931"/>
      <c r="AC113" s="931"/>
      <c r="AD113" s="931"/>
      <c r="AE113" s="932"/>
      <c r="AF113" s="933">
        <v>311639</v>
      </c>
      <c r="AG113" s="931"/>
      <c r="AH113" s="931"/>
      <c r="AI113" s="931"/>
      <c r="AJ113" s="932"/>
      <c r="AK113" s="933">
        <v>312218</v>
      </c>
      <c r="AL113" s="931"/>
      <c r="AM113" s="931"/>
      <c r="AN113" s="931"/>
      <c r="AO113" s="932"/>
      <c r="AP113" s="934">
        <v>11.3</v>
      </c>
      <c r="AQ113" s="935"/>
      <c r="AR113" s="935"/>
      <c r="AS113" s="935"/>
      <c r="AT113" s="936"/>
      <c r="AU113" s="896"/>
      <c r="AV113" s="897"/>
      <c r="AW113" s="897"/>
      <c r="AX113" s="897"/>
      <c r="AY113" s="898"/>
      <c r="AZ113" s="946" t="s">
        <v>414</v>
      </c>
      <c r="BA113" s="947"/>
      <c r="BB113" s="947"/>
      <c r="BC113" s="947"/>
      <c r="BD113" s="947"/>
      <c r="BE113" s="947"/>
      <c r="BF113" s="947"/>
      <c r="BG113" s="947"/>
      <c r="BH113" s="947"/>
      <c r="BI113" s="947"/>
      <c r="BJ113" s="947"/>
      <c r="BK113" s="947"/>
      <c r="BL113" s="947"/>
      <c r="BM113" s="947"/>
      <c r="BN113" s="947"/>
      <c r="BO113" s="947"/>
      <c r="BP113" s="948"/>
      <c r="BQ113" s="916">
        <v>161940</v>
      </c>
      <c r="BR113" s="917"/>
      <c r="BS113" s="917"/>
      <c r="BT113" s="917"/>
      <c r="BU113" s="917"/>
      <c r="BV113" s="917">
        <v>154294</v>
      </c>
      <c r="BW113" s="917"/>
      <c r="BX113" s="917"/>
      <c r="BY113" s="917"/>
      <c r="BZ113" s="917"/>
      <c r="CA113" s="917">
        <v>135110</v>
      </c>
      <c r="CB113" s="917"/>
      <c r="CC113" s="917"/>
      <c r="CD113" s="917"/>
      <c r="CE113" s="917"/>
      <c r="CF113" s="911">
        <v>4.9000000000000004</v>
      </c>
      <c r="CG113" s="912"/>
      <c r="CH113" s="912"/>
      <c r="CI113" s="912"/>
      <c r="CJ113" s="912"/>
      <c r="CK113" s="942"/>
      <c r="CL113" s="943"/>
      <c r="CM113" s="913" t="s">
        <v>415</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416</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2499</v>
      </c>
      <c r="AB114" s="956"/>
      <c r="AC114" s="956"/>
      <c r="AD114" s="956"/>
      <c r="AE114" s="957"/>
      <c r="AF114" s="958">
        <v>7758</v>
      </c>
      <c r="AG114" s="956"/>
      <c r="AH114" s="956"/>
      <c r="AI114" s="956"/>
      <c r="AJ114" s="957"/>
      <c r="AK114" s="958">
        <v>21950</v>
      </c>
      <c r="AL114" s="956"/>
      <c r="AM114" s="956"/>
      <c r="AN114" s="956"/>
      <c r="AO114" s="957"/>
      <c r="AP114" s="959">
        <v>0.8</v>
      </c>
      <c r="AQ114" s="960"/>
      <c r="AR114" s="960"/>
      <c r="AS114" s="960"/>
      <c r="AT114" s="961"/>
      <c r="AU114" s="896"/>
      <c r="AV114" s="897"/>
      <c r="AW114" s="897"/>
      <c r="AX114" s="897"/>
      <c r="AY114" s="898"/>
      <c r="AZ114" s="946" t="s">
        <v>417</v>
      </c>
      <c r="BA114" s="947"/>
      <c r="BB114" s="947"/>
      <c r="BC114" s="947"/>
      <c r="BD114" s="947"/>
      <c r="BE114" s="947"/>
      <c r="BF114" s="947"/>
      <c r="BG114" s="947"/>
      <c r="BH114" s="947"/>
      <c r="BI114" s="947"/>
      <c r="BJ114" s="947"/>
      <c r="BK114" s="947"/>
      <c r="BL114" s="947"/>
      <c r="BM114" s="947"/>
      <c r="BN114" s="947"/>
      <c r="BO114" s="947"/>
      <c r="BP114" s="948"/>
      <c r="BQ114" s="916">
        <v>468691</v>
      </c>
      <c r="BR114" s="917"/>
      <c r="BS114" s="917"/>
      <c r="BT114" s="917"/>
      <c r="BU114" s="917"/>
      <c r="BV114" s="917">
        <v>470677</v>
      </c>
      <c r="BW114" s="917"/>
      <c r="BX114" s="917"/>
      <c r="BY114" s="917"/>
      <c r="BZ114" s="917"/>
      <c r="CA114" s="917">
        <v>383157</v>
      </c>
      <c r="CB114" s="917"/>
      <c r="CC114" s="917"/>
      <c r="CD114" s="917"/>
      <c r="CE114" s="917"/>
      <c r="CF114" s="911">
        <v>13.9</v>
      </c>
      <c r="CG114" s="912"/>
      <c r="CH114" s="912"/>
      <c r="CI114" s="912"/>
      <c r="CJ114" s="912"/>
      <c r="CK114" s="942"/>
      <c r="CL114" s="943"/>
      <c r="CM114" s="913" t="s">
        <v>418</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419</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23727</v>
      </c>
      <c r="AB115" s="931"/>
      <c r="AC115" s="931"/>
      <c r="AD115" s="931"/>
      <c r="AE115" s="932"/>
      <c r="AF115" s="933">
        <v>30926</v>
      </c>
      <c r="AG115" s="931"/>
      <c r="AH115" s="931"/>
      <c r="AI115" s="931"/>
      <c r="AJ115" s="932"/>
      <c r="AK115" s="933">
        <v>14562</v>
      </c>
      <c r="AL115" s="931"/>
      <c r="AM115" s="931"/>
      <c r="AN115" s="931"/>
      <c r="AO115" s="932"/>
      <c r="AP115" s="934">
        <v>0.5</v>
      </c>
      <c r="AQ115" s="935"/>
      <c r="AR115" s="935"/>
      <c r="AS115" s="935"/>
      <c r="AT115" s="936"/>
      <c r="AU115" s="896"/>
      <c r="AV115" s="897"/>
      <c r="AW115" s="897"/>
      <c r="AX115" s="897"/>
      <c r="AY115" s="898"/>
      <c r="AZ115" s="946" t="s">
        <v>420</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421</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4075</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c r="A116" s="953"/>
      <c r="B116" s="954"/>
      <c r="C116" s="968" t="s">
        <v>422</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v>8</v>
      </c>
      <c r="AG116" s="956"/>
      <c r="AH116" s="956"/>
      <c r="AI116" s="956"/>
      <c r="AJ116" s="957"/>
      <c r="AK116" s="958">
        <v>41</v>
      </c>
      <c r="AL116" s="956"/>
      <c r="AM116" s="956"/>
      <c r="AN116" s="956"/>
      <c r="AO116" s="957"/>
      <c r="AP116" s="959">
        <v>0</v>
      </c>
      <c r="AQ116" s="960"/>
      <c r="AR116" s="960"/>
      <c r="AS116" s="960"/>
      <c r="AT116" s="961"/>
      <c r="AU116" s="896"/>
      <c r="AV116" s="897"/>
      <c r="AW116" s="897"/>
      <c r="AX116" s="897"/>
      <c r="AY116" s="898"/>
      <c r="AZ116" s="946" t="s">
        <v>423</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424</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425</v>
      </c>
      <c r="Z117" s="881"/>
      <c r="AA117" s="993">
        <v>986896</v>
      </c>
      <c r="AB117" s="963"/>
      <c r="AC117" s="963"/>
      <c r="AD117" s="963"/>
      <c r="AE117" s="964"/>
      <c r="AF117" s="962">
        <v>970520</v>
      </c>
      <c r="AG117" s="963"/>
      <c r="AH117" s="963"/>
      <c r="AI117" s="963"/>
      <c r="AJ117" s="964"/>
      <c r="AK117" s="962">
        <v>927232</v>
      </c>
      <c r="AL117" s="963"/>
      <c r="AM117" s="963"/>
      <c r="AN117" s="963"/>
      <c r="AO117" s="964"/>
      <c r="AP117" s="965"/>
      <c r="AQ117" s="966"/>
      <c r="AR117" s="966"/>
      <c r="AS117" s="966"/>
      <c r="AT117" s="967"/>
      <c r="AU117" s="896"/>
      <c r="AV117" s="897"/>
      <c r="AW117" s="897"/>
      <c r="AX117" s="897"/>
      <c r="AY117" s="898"/>
      <c r="AZ117" s="992" t="s">
        <v>426</v>
      </c>
      <c r="BA117" s="968"/>
      <c r="BB117" s="968"/>
      <c r="BC117" s="968"/>
      <c r="BD117" s="968"/>
      <c r="BE117" s="968"/>
      <c r="BF117" s="968"/>
      <c r="BG117" s="968"/>
      <c r="BH117" s="968"/>
      <c r="BI117" s="968"/>
      <c r="BJ117" s="968"/>
      <c r="BK117" s="968"/>
      <c r="BL117" s="968"/>
      <c r="BM117" s="968"/>
      <c r="BN117" s="968"/>
      <c r="BO117" s="968"/>
      <c r="BP117" s="969"/>
      <c r="BQ117" s="982" t="s">
        <v>112</v>
      </c>
      <c r="BR117" s="983"/>
      <c r="BS117" s="983"/>
      <c r="BT117" s="983"/>
      <c r="BU117" s="983"/>
      <c r="BV117" s="983" t="s">
        <v>112</v>
      </c>
      <c r="BW117" s="983"/>
      <c r="BX117" s="983"/>
      <c r="BY117" s="983"/>
      <c r="BZ117" s="983"/>
      <c r="CA117" s="983" t="s">
        <v>112</v>
      </c>
      <c r="CB117" s="983"/>
      <c r="CC117" s="983"/>
      <c r="CD117" s="983"/>
      <c r="CE117" s="983"/>
      <c r="CF117" s="911" t="s">
        <v>112</v>
      </c>
      <c r="CG117" s="912"/>
      <c r="CH117" s="912"/>
      <c r="CI117" s="912"/>
      <c r="CJ117" s="912"/>
      <c r="CK117" s="942"/>
      <c r="CL117" s="943"/>
      <c r="CM117" s="913" t="s">
        <v>427</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112</v>
      </c>
      <c r="DH117" s="956"/>
      <c r="DI117" s="956"/>
      <c r="DJ117" s="956"/>
      <c r="DK117" s="957"/>
      <c r="DL117" s="958" t="s">
        <v>112</v>
      </c>
      <c r="DM117" s="956"/>
      <c r="DN117" s="956"/>
      <c r="DO117" s="956"/>
      <c r="DP117" s="957"/>
      <c r="DQ117" s="958" t="s">
        <v>112</v>
      </c>
      <c r="DR117" s="956"/>
      <c r="DS117" s="956"/>
      <c r="DT117" s="956"/>
      <c r="DU117" s="957"/>
      <c r="DV117" s="959" t="s">
        <v>112</v>
      </c>
      <c r="DW117" s="960"/>
      <c r="DX117" s="960"/>
      <c r="DY117" s="960"/>
      <c r="DZ117" s="961"/>
    </row>
    <row r="118" spans="1:130" s="197" customFormat="1" ht="26.25" customHeight="1">
      <c r="A118" s="901" t="s">
        <v>401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399</v>
      </c>
      <c r="AB118" s="880"/>
      <c r="AC118" s="880"/>
      <c r="AD118" s="880"/>
      <c r="AE118" s="881"/>
      <c r="AF118" s="879" t="s">
        <v>286</v>
      </c>
      <c r="AG118" s="880"/>
      <c r="AH118" s="880"/>
      <c r="AI118" s="880"/>
      <c r="AJ118" s="881"/>
      <c r="AK118" s="879" t="s">
        <v>285</v>
      </c>
      <c r="AL118" s="880"/>
      <c r="AM118" s="880"/>
      <c r="AN118" s="880"/>
      <c r="AO118" s="881"/>
      <c r="AP118" s="987" t="s">
        <v>400</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428</v>
      </c>
      <c r="BP118" s="991"/>
      <c r="BQ118" s="982">
        <v>9314945</v>
      </c>
      <c r="BR118" s="983"/>
      <c r="BS118" s="983"/>
      <c r="BT118" s="983"/>
      <c r="BU118" s="983"/>
      <c r="BV118" s="983">
        <v>9176971</v>
      </c>
      <c r="BW118" s="983"/>
      <c r="BX118" s="983"/>
      <c r="BY118" s="983"/>
      <c r="BZ118" s="983"/>
      <c r="CA118" s="983">
        <v>9280405</v>
      </c>
      <c r="CB118" s="983"/>
      <c r="CC118" s="983"/>
      <c r="CD118" s="983"/>
      <c r="CE118" s="983"/>
      <c r="CF118" s="984"/>
      <c r="CG118" s="985"/>
      <c r="CH118" s="985"/>
      <c r="CI118" s="985"/>
      <c r="CJ118" s="986"/>
      <c r="CK118" s="942"/>
      <c r="CL118" s="943"/>
      <c r="CM118" s="913" t="s">
        <v>429</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404</v>
      </c>
      <c r="B119" s="941"/>
      <c r="C119" s="920" t="s">
        <v>405</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430</v>
      </c>
      <c r="AV119" s="975"/>
      <c r="AW119" s="975"/>
      <c r="AX119" s="975"/>
      <c r="AY119" s="976"/>
      <c r="AZ119" s="937" t="s">
        <v>431</v>
      </c>
      <c r="BA119" s="884"/>
      <c r="BB119" s="884"/>
      <c r="BC119" s="884"/>
      <c r="BD119" s="884"/>
      <c r="BE119" s="884"/>
      <c r="BF119" s="884"/>
      <c r="BG119" s="884"/>
      <c r="BH119" s="884"/>
      <c r="BI119" s="884"/>
      <c r="BJ119" s="884"/>
      <c r="BK119" s="884"/>
      <c r="BL119" s="884"/>
      <c r="BM119" s="884"/>
      <c r="BN119" s="884"/>
      <c r="BO119" s="884"/>
      <c r="BP119" s="885"/>
      <c r="BQ119" s="923">
        <v>1624485</v>
      </c>
      <c r="BR119" s="924"/>
      <c r="BS119" s="924"/>
      <c r="BT119" s="924"/>
      <c r="BU119" s="924"/>
      <c r="BV119" s="924">
        <v>1695565</v>
      </c>
      <c r="BW119" s="924"/>
      <c r="BX119" s="924"/>
      <c r="BY119" s="924"/>
      <c r="BZ119" s="924"/>
      <c r="CA119" s="924">
        <v>1575824</v>
      </c>
      <c r="CB119" s="924"/>
      <c r="CC119" s="924"/>
      <c r="CD119" s="924"/>
      <c r="CE119" s="924"/>
      <c r="CF119" s="938">
        <v>57.3</v>
      </c>
      <c r="CG119" s="939"/>
      <c r="CH119" s="939"/>
      <c r="CI119" s="939"/>
      <c r="CJ119" s="939"/>
      <c r="CK119" s="944"/>
      <c r="CL119" s="945"/>
      <c r="CM119" s="1001" t="s">
        <v>432</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21886</v>
      </c>
      <c r="DH119" s="995"/>
      <c r="DI119" s="995"/>
      <c r="DJ119" s="995"/>
      <c r="DK119" s="996"/>
      <c r="DL119" s="997">
        <v>95679</v>
      </c>
      <c r="DM119" s="995"/>
      <c r="DN119" s="995"/>
      <c r="DO119" s="995"/>
      <c r="DP119" s="996"/>
      <c r="DQ119" s="997">
        <v>76623</v>
      </c>
      <c r="DR119" s="995"/>
      <c r="DS119" s="995"/>
      <c r="DT119" s="995"/>
      <c r="DU119" s="996"/>
      <c r="DV119" s="998">
        <v>2.8</v>
      </c>
      <c r="DW119" s="999"/>
      <c r="DX119" s="999"/>
      <c r="DY119" s="999"/>
      <c r="DZ119" s="1000"/>
    </row>
    <row r="120" spans="1:130" s="197" customFormat="1" ht="26.25" customHeight="1">
      <c r="A120" s="972"/>
      <c r="B120" s="943"/>
      <c r="C120" s="913" t="s">
        <v>408</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433</v>
      </c>
      <c r="BA120" s="947"/>
      <c r="BB120" s="947"/>
      <c r="BC120" s="947"/>
      <c r="BD120" s="947"/>
      <c r="BE120" s="947"/>
      <c r="BF120" s="947"/>
      <c r="BG120" s="947"/>
      <c r="BH120" s="947"/>
      <c r="BI120" s="947"/>
      <c r="BJ120" s="947"/>
      <c r="BK120" s="947"/>
      <c r="BL120" s="947"/>
      <c r="BM120" s="947"/>
      <c r="BN120" s="947"/>
      <c r="BO120" s="947"/>
      <c r="BP120" s="948"/>
      <c r="BQ120" s="916">
        <v>9279</v>
      </c>
      <c r="BR120" s="917"/>
      <c r="BS120" s="917"/>
      <c r="BT120" s="917"/>
      <c r="BU120" s="917"/>
      <c r="BV120" s="917">
        <v>2086</v>
      </c>
      <c r="BW120" s="917"/>
      <c r="BX120" s="917"/>
      <c r="BY120" s="917"/>
      <c r="BZ120" s="917"/>
      <c r="CA120" s="917" t="s">
        <v>112</v>
      </c>
      <c r="CB120" s="917"/>
      <c r="CC120" s="917"/>
      <c r="CD120" s="917"/>
      <c r="CE120" s="917"/>
      <c r="CF120" s="911" t="s">
        <v>112</v>
      </c>
      <c r="CG120" s="912"/>
      <c r="CH120" s="912"/>
      <c r="CI120" s="912"/>
      <c r="CJ120" s="912"/>
      <c r="CK120" s="1010" t="s">
        <v>434</v>
      </c>
      <c r="CL120" s="1011"/>
      <c r="CM120" s="1011"/>
      <c r="CN120" s="1011"/>
      <c r="CO120" s="1012"/>
      <c r="CP120" s="1018" t="s">
        <v>382</v>
      </c>
      <c r="CQ120" s="1019"/>
      <c r="CR120" s="1019"/>
      <c r="CS120" s="1019"/>
      <c r="CT120" s="1019"/>
      <c r="CU120" s="1019"/>
      <c r="CV120" s="1019"/>
      <c r="CW120" s="1019"/>
      <c r="CX120" s="1019"/>
      <c r="CY120" s="1019"/>
      <c r="CZ120" s="1019"/>
      <c r="DA120" s="1019"/>
      <c r="DB120" s="1019"/>
      <c r="DC120" s="1019"/>
      <c r="DD120" s="1019"/>
      <c r="DE120" s="1019"/>
      <c r="DF120" s="1020"/>
      <c r="DG120" s="923">
        <v>3077376</v>
      </c>
      <c r="DH120" s="924"/>
      <c r="DI120" s="924"/>
      <c r="DJ120" s="924"/>
      <c r="DK120" s="924"/>
      <c r="DL120" s="924">
        <v>3116763</v>
      </c>
      <c r="DM120" s="924"/>
      <c r="DN120" s="924"/>
      <c r="DO120" s="924"/>
      <c r="DP120" s="924"/>
      <c r="DQ120" s="924">
        <v>3102857</v>
      </c>
      <c r="DR120" s="924"/>
      <c r="DS120" s="924"/>
      <c r="DT120" s="924"/>
      <c r="DU120" s="924"/>
      <c r="DV120" s="925">
        <v>112.8</v>
      </c>
      <c r="DW120" s="925"/>
      <c r="DX120" s="925"/>
      <c r="DY120" s="925"/>
      <c r="DZ120" s="926"/>
    </row>
    <row r="121" spans="1:130" s="197" customFormat="1" ht="26.25" customHeight="1">
      <c r="A121" s="972"/>
      <c r="B121" s="943"/>
      <c r="C121" s="1007" t="s">
        <v>435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436</v>
      </c>
      <c r="BA121" s="968"/>
      <c r="BB121" s="968"/>
      <c r="BC121" s="968"/>
      <c r="BD121" s="968"/>
      <c r="BE121" s="968"/>
      <c r="BF121" s="968"/>
      <c r="BG121" s="968"/>
      <c r="BH121" s="968"/>
      <c r="BI121" s="968"/>
      <c r="BJ121" s="968"/>
      <c r="BK121" s="968"/>
      <c r="BL121" s="968"/>
      <c r="BM121" s="968"/>
      <c r="BN121" s="968"/>
      <c r="BO121" s="968"/>
      <c r="BP121" s="969"/>
      <c r="BQ121" s="982">
        <v>7073427</v>
      </c>
      <c r="BR121" s="983"/>
      <c r="BS121" s="983"/>
      <c r="BT121" s="983"/>
      <c r="BU121" s="983"/>
      <c r="BV121" s="983">
        <v>6999425</v>
      </c>
      <c r="BW121" s="983"/>
      <c r="BX121" s="983"/>
      <c r="BY121" s="983"/>
      <c r="BZ121" s="983"/>
      <c r="CA121" s="983">
        <v>7073029</v>
      </c>
      <c r="CB121" s="983"/>
      <c r="CC121" s="983"/>
      <c r="CD121" s="983"/>
      <c r="CE121" s="983"/>
      <c r="CF121" s="1021">
        <v>257.10000000000002</v>
      </c>
      <c r="CG121" s="1022"/>
      <c r="CH121" s="1022"/>
      <c r="CI121" s="1022"/>
      <c r="CJ121" s="1022"/>
      <c r="CK121" s="1013"/>
      <c r="CL121" s="1014"/>
      <c r="CM121" s="1014"/>
      <c r="CN121" s="1014"/>
      <c r="CO121" s="1015"/>
      <c r="CP121" s="1004" t="s">
        <v>384</v>
      </c>
      <c r="CQ121" s="1005"/>
      <c r="CR121" s="1005"/>
      <c r="CS121" s="1005"/>
      <c r="CT121" s="1005"/>
      <c r="CU121" s="1005"/>
      <c r="CV121" s="1005"/>
      <c r="CW121" s="1005"/>
      <c r="CX121" s="1005"/>
      <c r="CY121" s="1005"/>
      <c r="CZ121" s="1005"/>
      <c r="DA121" s="1005"/>
      <c r="DB121" s="1005"/>
      <c r="DC121" s="1005"/>
      <c r="DD121" s="1005"/>
      <c r="DE121" s="1005"/>
      <c r="DF121" s="1006"/>
      <c r="DG121" s="916">
        <v>178090</v>
      </c>
      <c r="DH121" s="917"/>
      <c r="DI121" s="917"/>
      <c r="DJ121" s="917"/>
      <c r="DK121" s="917"/>
      <c r="DL121" s="917">
        <v>156019</v>
      </c>
      <c r="DM121" s="917"/>
      <c r="DN121" s="917"/>
      <c r="DO121" s="917"/>
      <c r="DP121" s="917"/>
      <c r="DQ121" s="917">
        <v>146596</v>
      </c>
      <c r="DR121" s="917"/>
      <c r="DS121" s="917"/>
      <c r="DT121" s="917"/>
      <c r="DU121" s="917"/>
      <c r="DV121" s="918">
        <v>5.3</v>
      </c>
      <c r="DW121" s="918"/>
      <c r="DX121" s="918"/>
      <c r="DY121" s="918"/>
      <c r="DZ121" s="919"/>
    </row>
    <row r="122" spans="1:130" s="197" customFormat="1" ht="26.25" customHeight="1">
      <c r="A122" s="972"/>
      <c r="B122" s="943"/>
      <c r="C122" s="913" t="s">
        <v>418</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437</v>
      </c>
      <c r="BP122" s="991"/>
      <c r="BQ122" s="1031">
        <v>8707191</v>
      </c>
      <c r="BR122" s="1032"/>
      <c r="BS122" s="1032"/>
      <c r="BT122" s="1032"/>
      <c r="BU122" s="1032"/>
      <c r="BV122" s="1032">
        <v>8697076</v>
      </c>
      <c r="BW122" s="1032"/>
      <c r="BX122" s="1032"/>
      <c r="BY122" s="1032"/>
      <c r="BZ122" s="1032"/>
      <c r="CA122" s="1032">
        <v>8648853</v>
      </c>
      <c r="CB122" s="1032"/>
      <c r="CC122" s="1032"/>
      <c r="CD122" s="1032"/>
      <c r="CE122" s="1032"/>
      <c r="CF122" s="984"/>
      <c r="CG122" s="985"/>
      <c r="CH122" s="985"/>
      <c r="CI122" s="985"/>
      <c r="CJ122" s="986"/>
      <c r="CK122" s="1013"/>
      <c r="CL122" s="1014"/>
      <c r="CM122" s="1014"/>
      <c r="CN122" s="1014"/>
      <c r="CO122" s="1015"/>
      <c r="CP122" s="1004" t="s">
        <v>380</v>
      </c>
      <c r="CQ122" s="1005"/>
      <c r="CR122" s="1005"/>
      <c r="CS122" s="1005"/>
      <c r="CT122" s="1005"/>
      <c r="CU122" s="1005"/>
      <c r="CV122" s="1005"/>
      <c r="CW122" s="1005"/>
      <c r="CX122" s="1005"/>
      <c r="CY122" s="1005"/>
      <c r="CZ122" s="1005"/>
      <c r="DA122" s="1005"/>
      <c r="DB122" s="1005"/>
      <c r="DC122" s="1005"/>
      <c r="DD122" s="1005"/>
      <c r="DE122" s="1005"/>
      <c r="DF122" s="1006"/>
      <c r="DG122" s="916">
        <v>44512</v>
      </c>
      <c r="DH122" s="917"/>
      <c r="DI122" s="917"/>
      <c r="DJ122" s="917"/>
      <c r="DK122" s="917"/>
      <c r="DL122" s="917">
        <v>49491</v>
      </c>
      <c r="DM122" s="917"/>
      <c r="DN122" s="917"/>
      <c r="DO122" s="917"/>
      <c r="DP122" s="917"/>
      <c r="DQ122" s="917">
        <v>52964</v>
      </c>
      <c r="DR122" s="917"/>
      <c r="DS122" s="917"/>
      <c r="DT122" s="917"/>
      <c r="DU122" s="917"/>
      <c r="DV122" s="918">
        <v>1.9</v>
      </c>
      <c r="DW122" s="918"/>
      <c r="DX122" s="918"/>
      <c r="DY122" s="918"/>
      <c r="DZ122" s="919"/>
    </row>
    <row r="123" spans="1:130" s="197" customFormat="1" ht="26.25" customHeight="1" thickBot="1">
      <c r="A123" s="972"/>
      <c r="B123" s="943"/>
      <c r="C123" s="913" t="s">
        <v>424</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112</v>
      </c>
      <c r="AB123" s="956"/>
      <c r="AC123" s="956"/>
      <c r="AD123" s="956"/>
      <c r="AE123" s="957"/>
      <c r="AF123" s="958" t="s">
        <v>112</v>
      </c>
      <c r="AG123" s="956"/>
      <c r="AH123" s="956"/>
      <c r="AI123" s="956"/>
      <c r="AJ123" s="957"/>
      <c r="AK123" s="958" t="s">
        <v>112</v>
      </c>
      <c r="AL123" s="956"/>
      <c r="AM123" s="956"/>
      <c r="AN123" s="956"/>
      <c r="AO123" s="957"/>
      <c r="AP123" s="959" t="s">
        <v>112</v>
      </c>
      <c r="AQ123" s="960"/>
      <c r="AR123" s="960"/>
      <c r="AS123" s="960"/>
      <c r="AT123" s="961"/>
      <c r="AU123" s="1028" t="s">
        <v>438</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21.9</v>
      </c>
      <c r="BR123" s="1024"/>
      <c r="BS123" s="1024"/>
      <c r="BT123" s="1024"/>
      <c r="BU123" s="1024"/>
      <c r="BV123" s="1024">
        <v>17.2</v>
      </c>
      <c r="BW123" s="1024"/>
      <c r="BX123" s="1024"/>
      <c r="BY123" s="1024"/>
      <c r="BZ123" s="1024"/>
      <c r="CA123" s="1024">
        <v>22.9</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427</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439</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t="s">
        <v>112</v>
      </c>
      <c r="DR124" s="995"/>
      <c r="DS124" s="995"/>
      <c r="DT124" s="995"/>
      <c r="DU124" s="996"/>
      <c r="DV124" s="998" t="s">
        <v>112</v>
      </c>
      <c r="DW124" s="999"/>
      <c r="DX124" s="999"/>
      <c r="DY124" s="999"/>
      <c r="DZ124" s="1000"/>
    </row>
    <row r="125" spans="1:130" s="197" customFormat="1" ht="26.25" customHeight="1" thickBot="1">
      <c r="A125" s="972"/>
      <c r="B125" s="943"/>
      <c r="C125" s="913" t="s">
        <v>429</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440</v>
      </c>
      <c r="CL125" s="1011"/>
      <c r="CM125" s="1011"/>
      <c r="CN125" s="1011"/>
      <c r="CO125" s="1012"/>
      <c r="CP125" s="937" t="s">
        <v>441</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432</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23727</v>
      </c>
      <c r="AB126" s="956"/>
      <c r="AC126" s="956"/>
      <c r="AD126" s="956"/>
      <c r="AE126" s="957"/>
      <c r="AF126" s="958">
        <v>30926</v>
      </c>
      <c r="AG126" s="956"/>
      <c r="AH126" s="956"/>
      <c r="AI126" s="956"/>
      <c r="AJ126" s="957"/>
      <c r="AK126" s="958">
        <v>14562</v>
      </c>
      <c r="AL126" s="956"/>
      <c r="AM126" s="956"/>
      <c r="AN126" s="956"/>
      <c r="AO126" s="957"/>
      <c r="AP126" s="959">
        <v>0.5</v>
      </c>
      <c r="AQ126" s="960"/>
      <c r="AR126" s="960"/>
      <c r="AS126" s="960"/>
      <c r="AT126" s="961"/>
      <c r="AU126" s="233"/>
      <c r="AV126" s="233"/>
      <c r="AW126" s="233"/>
      <c r="AX126" s="1033" t="s">
        <v>442</v>
      </c>
      <c r="AY126" s="1034"/>
      <c r="AZ126" s="1034"/>
      <c r="BA126" s="1034"/>
      <c r="BB126" s="1034"/>
      <c r="BC126" s="1034"/>
      <c r="BD126" s="1034"/>
      <c r="BE126" s="1035"/>
      <c r="BF126" s="1049" t="s">
        <v>443</v>
      </c>
      <c r="BG126" s="1034"/>
      <c r="BH126" s="1034"/>
      <c r="BI126" s="1034"/>
      <c r="BJ126" s="1034"/>
      <c r="BK126" s="1034"/>
      <c r="BL126" s="1035"/>
      <c r="BM126" s="1049" t="s">
        <v>444</v>
      </c>
      <c r="BN126" s="1034"/>
      <c r="BO126" s="1034"/>
      <c r="BP126" s="1034"/>
      <c r="BQ126" s="1034"/>
      <c r="BR126" s="1034"/>
      <c r="BS126" s="1035"/>
      <c r="BT126" s="1049" t="s">
        <v>445</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446</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447</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112</v>
      </c>
      <c r="AB127" s="956"/>
      <c r="AC127" s="956"/>
      <c r="AD127" s="956"/>
      <c r="AE127" s="957"/>
      <c r="AF127" s="958" t="s">
        <v>112</v>
      </c>
      <c r="AG127" s="956"/>
      <c r="AH127" s="956"/>
      <c r="AI127" s="956"/>
      <c r="AJ127" s="957"/>
      <c r="AK127" s="958" t="s">
        <v>112</v>
      </c>
      <c r="AL127" s="956"/>
      <c r="AM127" s="956"/>
      <c r="AN127" s="956"/>
      <c r="AO127" s="957"/>
      <c r="AP127" s="959" t="s">
        <v>112</v>
      </c>
      <c r="AQ127" s="960"/>
      <c r="AR127" s="960"/>
      <c r="AS127" s="960"/>
      <c r="AT127" s="961"/>
      <c r="AU127" s="233"/>
      <c r="AV127" s="233"/>
      <c r="AW127" s="233"/>
      <c r="AX127" s="883" t="s">
        <v>448</v>
      </c>
      <c r="AY127" s="884"/>
      <c r="AZ127" s="884"/>
      <c r="BA127" s="884"/>
      <c r="BB127" s="884"/>
      <c r="BC127" s="884"/>
      <c r="BD127" s="884"/>
      <c r="BE127" s="885"/>
      <c r="BF127" s="1038" t="s">
        <v>112</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449</v>
      </c>
      <c r="CQ127" s="1042"/>
      <c r="CR127" s="1042"/>
      <c r="CS127" s="1042"/>
      <c r="CT127" s="1042"/>
      <c r="CU127" s="1042"/>
      <c r="CV127" s="1042"/>
      <c r="CW127" s="1042"/>
      <c r="CX127" s="1042"/>
      <c r="CY127" s="1042"/>
      <c r="CZ127" s="1042"/>
      <c r="DA127" s="1042"/>
      <c r="DB127" s="1042"/>
      <c r="DC127" s="1042"/>
      <c r="DD127" s="1042"/>
      <c r="DE127" s="1042"/>
      <c r="DF127" s="1043"/>
      <c r="DG127" s="1044" t="s">
        <v>112</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450</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451</v>
      </c>
      <c r="X128" s="1070"/>
      <c r="Y128" s="1070"/>
      <c r="Z128" s="1071"/>
      <c r="AA128" s="1086">
        <v>10382</v>
      </c>
      <c r="AB128" s="1087"/>
      <c r="AC128" s="1087"/>
      <c r="AD128" s="1087"/>
      <c r="AE128" s="1088"/>
      <c r="AF128" s="1089">
        <v>7192</v>
      </c>
      <c r="AG128" s="1087"/>
      <c r="AH128" s="1087"/>
      <c r="AI128" s="1087"/>
      <c r="AJ128" s="1088"/>
      <c r="AK128" s="1089">
        <v>2086</v>
      </c>
      <c r="AL128" s="1087"/>
      <c r="AM128" s="1087"/>
      <c r="AN128" s="1087"/>
      <c r="AO128" s="1088"/>
      <c r="AP128" s="1090"/>
      <c r="AQ128" s="1091"/>
      <c r="AR128" s="1091"/>
      <c r="AS128" s="1091"/>
      <c r="AT128" s="1092"/>
      <c r="AU128" s="235"/>
      <c r="AV128" s="235"/>
      <c r="AW128" s="235"/>
      <c r="AX128" s="1051" t="s">
        <v>452</v>
      </c>
      <c r="AY128" s="947"/>
      <c r="AZ128" s="947"/>
      <c r="BA128" s="947"/>
      <c r="BB128" s="947"/>
      <c r="BC128" s="947"/>
      <c r="BD128" s="947"/>
      <c r="BE128" s="948"/>
      <c r="BF128" s="1063" t="s">
        <v>112</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453</v>
      </c>
      <c r="X129" s="1058"/>
      <c r="Y129" s="1058"/>
      <c r="Z129" s="1059"/>
      <c r="AA129" s="955">
        <v>3385366</v>
      </c>
      <c r="AB129" s="956"/>
      <c r="AC129" s="956"/>
      <c r="AD129" s="956"/>
      <c r="AE129" s="957"/>
      <c r="AF129" s="958">
        <v>3396940</v>
      </c>
      <c r="AG129" s="956"/>
      <c r="AH129" s="956"/>
      <c r="AI129" s="956"/>
      <c r="AJ129" s="957"/>
      <c r="AK129" s="958">
        <v>3390236</v>
      </c>
      <c r="AL129" s="956"/>
      <c r="AM129" s="956"/>
      <c r="AN129" s="956"/>
      <c r="AO129" s="957"/>
      <c r="AP129" s="1060"/>
      <c r="AQ129" s="1061"/>
      <c r="AR129" s="1061"/>
      <c r="AS129" s="1061"/>
      <c r="AT129" s="1062"/>
      <c r="AU129" s="235"/>
      <c r="AV129" s="235"/>
      <c r="AW129" s="235"/>
      <c r="AX129" s="1051" t="s">
        <v>454</v>
      </c>
      <c r="AY129" s="947"/>
      <c r="AZ129" s="947"/>
      <c r="BA129" s="947"/>
      <c r="BB129" s="947"/>
      <c r="BC129" s="947"/>
      <c r="BD129" s="947"/>
      <c r="BE129" s="948"/>
      <c r="BF129" s="1052">
        <v>11.8</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455</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456</v>
      </c>
      <c r="X130" s="1058"/>
      <c r="Y130" s="1058"/>
      <c r="Z130" s="1059"/>
      <c r="AA130" s="955">
        <v>619311</v>
      </c>
      <c r="AB130" s="956"/>
      <c r="AC130" s="956"/>
      <c r="AD130" s="956"/>
      <c r="AE130" s="957"/>
      <c r="AF130" s="958">
        <v>619667</v>
      </c>
      <c r="AG130" s="956"/>
      <c r="AH130" s="956"/>
      <c r="AI130" s="956"/>
      <c r="AJ130" s="957"/>
      <c r="AK130" s="958">
        <v>639323</v>
      </c>
      <c r="AL130" s="956"/>
      <c r="AM130" s="956"/>
      <c r="AN130" s="956"/>
      <c r="AO130" s="957"/>
      <c r="AP130" s="1060"/>
      <c r="AQ130" s="1061"/>
      <c r="AR130" s="1061"/>
      <c r="AS130" s="1061"/>
      <c r="AT130" s="1062"/>
      <c r="AU130" s="235"/>
      <c r="AV130" s="235"/>
      <c r="AW130" s="235"/>
      <c r="AX130" s="1110" t="s">
        <v>457</v>
      </c>
      <c r="AY130" s="1042"/>
      <c r="AZ130" s="1042"/>
      <c r="BA130" s="1042"/>
      <c r="BB130" s="1042"/>
      <c r="BC130" s="1042"/>
      <c r="BD130" s="1042"/>
      <c r="BE130" s="1043"/>
      <c r="BF130" s="1072">
        <v>22.9</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458</v>
      </c>
      <c r="X131" s="1081"/>
      <c r="Y131" s="1081"/>
      <c r="Z131" s="1082"/>
      <c r="AA131" s="994">
        <v>2766055</v>
      </c>
      <c r="AB131" s="995"/>
      <c r="AC131" s="995"/>
      <c r="AD131" s="995"/>
      <c r="AE131" s="996"/>
      <c r="AF131" s="997">
        <v>2777273</v>
      </c>
      <c r="AG131" s="995"/>
      <c r="AH131" s="995"/>
      <c r="AI131" s="995"/>
      <c r="AJ131" s="996"/>
      <c r="AK131" s="997">
        <v>2750913</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459</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460</v>
      </c>
      <c r="W132" s="1098"/>
      <c r="X132" s="1098"/>
      <c r="Y132" s="1098"/>
      <c r="Z132" s="1099"/>
      <c r="AA132" s="1100">
        <v>12.91380685</v>
      </c>
      <c r="AB132" s="1101"/>
      <c r="AC132" s="1101"/>
      <c r="AD132" s="1101"/>
      <c r="AE132" s="1102"/>
      <c r="AF132" s="1103">
        <v>12.37404461</v>
      </c>
      <c r="AG132" s="1101"/>
      <c r="AH132" s="1101"/>
      <c r="AI132" s="1101"/>
      <c r="AJ132" s="1102"/>
      <c r="AK132" s="1103">
        <v>10.39011412</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461</v>
      </c>
      <c r="W133" s="1105"/>
      <c r="X133" s="1105"/>
      <c r="Y133" s="1105"/>
      <c r="Z133" s="1106"/>
      <c r="AA133" s="1107">
        <v>14.4</v>
      </c>
      <c r="AB133" s="1108"/>
      <c r="AC133" s="1108"/>
      <c r="AD133" s="1108"/>
      <c r="AE133" s="1109"/>
      <c r="AF133" s="1107">
        <v>13.2</v>
      </c>
      <c r="AG133" s="1108"/>
      <c r="AH133" s="1108"/>
      <c r="AI133" s="1108"/>
      <c r="AJ133" s="1109"/>
      <c r="AK133" s="1107">
        <v>11.8</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4" t="s">
        <v>464</v>
      </c>
      <c r="L7" s="254"/>
      <c r="M7" s="255" t="s">
        <v>465</v>
      </c>
      <c r="N7" s="256"/>
    </row>
    <row r="8" spans="1:16">
      <c r="A8" s="248"/>
      <c r="B8" s="244"/>
      <c r="C8" s="244"/>
      <c r="D8" s="244"/>
      <c r="E8" s="244"/>
      <c r="F8" s="244"/>
      <c r="G8" s="257"/>
      <c r="H8" s="258"/>
      <c r="I8" s="258"/>
      <c r="J8" s="259"/>
      <c r="K8" s="1115"/>
      <c r="L8" s="260" t="s">
        <v>466</v>
      </c>
      <c r="M8" s="261" t="s">
        <v>467</v>
      </c>
      <c r="N8" s="262" t="s">
        <v>468</v>
      </c>
    </row>
    <row r="9" spans="1:16">
      <c r="A9" s="248"/>
      <c r="B9" s="244"/>
      <c r="C9" s="244"/>
      <c r="D9" s="244"/>
      <c r="E9" s="244"/>
      <c r="F9" s="244"/>
      <c r="G9" s="1116" t="s">
        <v>469</v>
      </c>
      <c r="H9" s="1117"/>
      <c r="I9" s="1117"/>
      <c r="J9" s="1118"/>
      <c r="K9" s="263">
        <v>706224</v>
      </c>
      <c r="L9" s="264">
        <v>76406</v>
      </c>
      <c r="M9" s="265">
        <v>110200</v>
      </c>
      <c r="N9" s="266">
        <v>-30.7</v>
      </c>
    </row>
    <row r="10" spans="1:16">
      <c r="A10" s="248"/>
      <c r="B10" s="244"/>
      <c r="C10" s="244"/>
      <c r="D10" s="244"/>
      <c r="E10" s="244"/>
      <c r="F10" s="244"/>
      <c r="G10" s="1116" t="s">
        <v>470</v>
      </c>
      <c r="H10" s="1117"/>
      <c r="I10" s="1117"/>
      <c r="J10" s="1118"/>
      <c r="K10" s="267">
        <v>150304</v>
      </c>
      <c r="L10" s="268">
        <v>16261</v>
      </c>
      <c r="M10" s="269">
        <v>10910</v>
      </c>
      <c r="N10" s="270">
        <v>49</v>
      </c>
    </row>
    <row r="11" spans="1:16" ht="13.5" customHeight="1">
      <c r="A11" s="248"/>
      <c r="B11" s="244"/>
      <c r="C11" s="244"/>
      <c r="D11" s="244"/>
      <c r="E11" s="244"/>
      <c r="F11" s="244"/>
      <c r="G11" s="1116" t="s">
        <v>471</v>
      </c>
      <c r="H11" s="1117"/>
      <c r="I11" s="1117"/>
      <c r="J11" s="1118"/>
      <c r="K11" s="267">
        <v>163828</v>
      </c>
      <c r="L11" s="268">
        <v>17725</v>
      </c>
      <c r="M11" s="269">
        <v>15361</v>
      </c>
      <c r="N11" s="270">
        <v>15.4</v>
      </c>
    </row>
    <row r="12" spans="1:16" ht="13.5" customHeight="1">
      <c r="A12" s="248"/>
      <c r="B12" s="244"/>
      <c r="C12" s="244"/>
      <c r="D12" s="244"/>
      <c r="E12" s="244"/>
      <c r="F12" s="244"/>
      <c r="G12" s="1116" t="s">
        <v>472</v>
      </c>
      <c r="H12" s="1117"/>
      <c r="I12" s="1117"/>
      <c r="J12" s="1118"/>
      <c r="K12" s="267">
        <v>557</v>
      </c>
      <c r="L12" s="268">
        <v>60</v>
      </c>
      <c r="M12" s="269">
        <v>1384</v>
      </c>
      <c r="N12" s="270">
        <v>-95.7</v>
      </c>
    </row>
    <row r="13" spans="1:16" ht="13.5" customHeight="1">
      <c r="A13" s="248"/>
      <c r="B13" s="244"/>
      <c r="C13" s="244"/>
      <c r="D13" s="244"/>
      <c r="E13" s="244"/>
      <c r="F13" s="244"/>
      <c r="G13" s="1116" t="s">
        <v>473</v>
      </c>
      <c r="H13" s="1117"/>
      <c r="I13" s="1117"/>
      <c r="J13" s="1118"/>
      <c r="K13" s="267" t="s">
        <v>474</v>
      </c>
      <c r="L13" s="268" t="s">
        <v>474</v>
      </c>
      <c r="M13" s="269" t="s">
        <v>474</v>
      </c>
      <c r="N13" s="270" t="s">
        <v>474</v>
      </c>
    </row>
    <row r="14" spans="1:16" ht="13.5" customHeight="1">
      <c r="A14" s="248"/>
      <c r="B14" s="244"/>
      <c r="C14" s="244"/>
      <c r="D14" s="244"/>
      <c r="E14" s="244"/>
      <c r="F14" s="244"/>
      <c r="G14" s="1116" t="s">
        <v>475</v>
      </c>
      <c r="H14" s="1117"/>
      <c r="I14" s="1117"/>
      <c r="J14" s="1118"/>
      <c r="K14" s="267">
        <v>687</v>
      </c>
      <c r="L14" s="268">
        <v>74</v>
      </c>
      <c r="M14" s="269">
        <v>5179</v>
      </c>
      <c r="N14" s="270">
        <v>-98.6</v>
      </c>
    </row>
    <row r="15" spans="1:16" ht="13.5" customHeight="1">
      <c r="A15" s="248"/>
      <c r="B15" s="244"/>
      <c r="C15" s="244"/>
      <c r="D15" s="244"/>
      <c r="E15" s="244"/>
      <c r="F15" s="244"/>
      <c r="G15" s="1116" t="s">
        <v>476</v>
      </c>
      <c r="H15" s="1117"/>
      <c r="I15" s="1117"/>
      <c r="J15" s="1118"/>
      <c r="K15" s="267">
        <v>29777</v>
      </c>
      <c r="L15" s="268">
        <v>3222</v>
      </c>
      <c r="M15" s="269">
        <v>2730</v>
      </c>
      <c r="N15" s="270">
        <v>18</v>
      </c>
    </row>
    <row r="16" spans="1:16">
      <c r="A16" s="248"/>
      <c r="B16" s="244"/>
      <c r="C16" s="244"/>
      <c r="D16" s="244"/>
      <c r="E16" s="244"/>
      <c r="F16" s="244"/>
      <c r="G16" s="1119" t="s">
        <v>477</v>
      </c>
      <c r="H16" s="1120"/>
      <c r="I16" s="1120"/>
      <c r="J16" s="1121"/>
      <c r="K16" s="268">
        <v>-59322</v>
      </c>
      <c r="L16" s="268">
        <v>-6418</v>
      </c>
      <c r="M16" s="269">
        <v>-11587</v>
      </c>
      <c r="N16" s="270">
        <v>-44.6</v>
      </c>
    </row>
    <row r="17" spans="1:16">
      <c r="A17" s="248"/>
      <c r="B17" s="244"/>
      <c r="C17" s="244"/>
      <c r="D17" s="244"/>
      <c r="E17" s="244"/>
      <c r="F17" s="244"/>
      <c r="G17" s="1119" t="s">
        <v>170</v>
      </c>
      <c r="H17" s="1120"/>
      <c r="I17" s="1120"/>
      <c r="J17" s="1121"/>
      <c r="K17" s="268">
        <v>992055</v>
      </c>
      <c r="L17" s="268">
        <v>107330</v>
      </c>
      <c r="M17" s="269">
        <v>134177</v>
      </c>
      <c r="N17" s="270">
        <v>-20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1" t="s">
        <v>482</v>
      </c>
      <c r="H21" s="1112"/>
      <c r="I21" s="1112"/>
      <c r="J21" s="1113"/>
      <c r="K21" s="280">
        <v>8.44</v>
      </c>
      <c r="L21" s="281">
        <v>12.44</v>
      </c>
      <c r="M21" s="282">
        <v>-4</v>
      </c>
      <c r="N21" s="249"/>
      <c r="O21" s="283"/>
      <c r="P21" s="279"/>
    </row>
    <row r="22" spans="1:16" s="284" customFormat="1">
      <c r="A22" s="279"/>
      <c r="B22" s="249"/>
      <c r="C22" s="249"/>
      <c r="D22" s="249"/>
      <c r="E22" s="249"/>
      <c r="F22" s="249"/>
      <c r="G22" s="1111" t="s">
        <v>483</v>
      </c>
      <c r="H22" s="1112"/>
      <c r="I22" s="1112"/>
      <c r="J22" s="1113"/>
      <c r="K22" s="285">
        <v>96</v>
      </c>
      <c r="L22" s="286">
        <v>95.1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4" t="s">
        <v>464</v>
      </c>
      <c r="L30" s="254"/>
      <c r="M30" s="255" t="s">
        <v>465</v>
      </c>
      <c r="N30" s="256"/>
    </row>
    <row r="31" spans="1:16">
      <c r="A31" s="248"/>
      <c r="B31" s="244"/>
      <c r="C31" s="244"/>
      <c r="D31" s="244"/>
      <c r="E31" s="244"/>
      <c r="F31" s="244"/>
      <c r="G31" s="257"/>
      <c r="H31" s="258"/>
      <c r="I31" s="258"/>
      <c r="J31" s="259"/>
      <c r="K31" s="1115"/>
      <c r="L31" s="260" t="s">
        <v>466</v>
      </c>
      <c r="M31" s="261" t="s">
        <v>467</v>
      </c>
      <c r="N31" s="262" t="s">
        <v>468</v>
      </c>
    </row>
    <row r="32" spans="1:16" ht="27" customHeight="1">
      <c r="A32" s="248"/>
      <c r="B32" s="244"/>
      <c r="C32" s="244"/>
      <c r="D32" s="244"/>
      <c r="E32" s="244"/>
      <c r="F32" s="244"/>
      <c r="G32" s="1127" t="s">
        <v>486</v>
      </c>
      <c r="H32" s="1128"/>
      <c r="I32" s="1128"/>
      <c r="J32" s="1129"/>
      <c r="K32" s="294">
        <v>578461</v>
      </c>
      <c r="L32" s="294">
        <v>62584</v>
      </c>
      <c r="M32" s="295">
        <v>69383</v>
      </c>
      <c r="N32" s="296">
        <v>-9.8000000000000007</v>
      </c>
    </row>
    <row r="33" spans="1:16" ht="13.5" customHeight="1">
      <c r="A33" s="248"/>
      <c r="B33" s="244"/>
      <c r="C33" s="244"/>
      <c r="D33" s="244"/>
      <c r="E33" s="244"/>
      <c r="F33" s="244"/>
      <c r="G33" s="1127" t="s">
        <v>487</v>
      </c>
      <c r="H33" s="1128"/>
      <c r="I33" s="1128"/>
      <c r="J33" s="1129"/>
      <c r="K33" s="294" t="s">
        <v>474</v>
      </c>
      <c r="L33" s="294" t="s">
        <v>474</v>
      </c>
      <c r="M33" s="295" t="s">
        <v>474</v>
      </c>
      <c r="N33" s="296" t="s">
        <v>474</v>
      </c>
    </row>
    <row r="34" spans="1:16" ht="27" customHeight="1">
      <c r="A34" s="248"/>
      <c r="B34" s="244"/>
      <c r="C34" s="244"/>
      <c r="D34" s="244"/>
      <c r="E34" s="244"/>
      <c r="F34" s="244"/>
      <c r="G34" s="1127" t="s">
        <v>488</v>
      </c>
      <c r="H34" s="1128"/>
      <c r="I34" s="1128"/>
      <c r="J34" s="1129"/>
      <c r="K34" s="294" t="s">
        <v>474</v>
      </c>
      <c r="L34" s="294" t="s">
        <v>474</v>
      </c>
      <c r="M34" s="295" t="s">
        <v>474</v>
      </c>
      <c r="N34" s="296" t="s">
        <v>474</v>
      </c>
    </row>
    <row r="35" spans="1:16" ht="27" customHeight="1">
      <c r="A35" s="248"/>
      <c r="B35" s="244"/>
      <c r="C35" s="244"/>
      <c r="D35" s="244"/>
      <c r="E35" s="244"/>
      <c r="F35" s="244"/>
      <c r="G35" s="1127" t="s">
        <v>489</v>
      </c>
      <c r="H35" s="1128"/>
      <c r="I35" s="1128"/>
      <c r="J35" s="1129"/>
      <c r="K35" s="294">
        <v>312218</v>
      </c>
      <c r="L35" s="294">
        <v>33779</v>
      </c>
      <c r="M35" s="295">
        <v>19734</v>
      </c>
      <c r="N35" s="296">
        <v>71.2</v>
      </c>
    </row>
    <row r="36" spans="1:16" ht="27" customHeight="1">
      <c r="A36" s="248"/>
      <c r="B36" s="244"/>
      <c r="C36" s="244"/>
      <c r="D36" s="244"/>
      <c r="E36" s="244"/>
      <c r="F36" s="244"/>
      <c r="G36" s="1127" t="s">
        <v>490</v>
      </c>
      <c r="H36" s="1128"/>
      <c r="I36" s="1128"/>
      <c r="J36" s="1129"/>
      <c r="K36" s="294">
        <v>21950</v>
      </c>
      <c r="L36" s="294">
        <v>2375</v>
      </c>
      <c r="M36" s="295">
        <v>4902</v>
      </c>
      <c r="N36" s="296">
        <v>-51.6</v>
      </c>
    </row>
    <row r="37" spans="1:16" ht="13.5" customHeight="1">
      <c r="A37" s="248"/>
      <c r="B37" s="244"/>
      <c r="C37" s="244"/>
      <c r="D37" s="244"/>
      <c r="E37" s="244"/>
      <c r="F37" s="244"/>
      <c r="G37" s="1127" t="s">
        <v>491</v>
      </c>
      <c r="H37" s="1128"/>
      <c r="I37" s="1128"/>
      <c r="J37" s="1129"/>
      <c r="K37" s="294">
        <v>14562</v>
      </c>
      <c r="L37" s="294">
        <v>1575</v>
      </c>
      <c r="M37" s="295">
        <v>1542</v>
      </c>
      <c r="N37" s="296">
        <v>2.1</v>
      </c>
    </row>
    <row r="38" spans="1:16" ht="27" customHeight="1">
      <c r="A38" s="248"/>
      <c r="B38" s="244"/>
      <c r="C38" s="244"/>
      <c r="D38" s="244"/>
      <c r="E38" s="244"/>
      <c r="F38" s="244"/>
      <c r="G38" s="1130" t="s">
        <v>492</v>
      </c>
      <c r="H38" s="1131"/>
      <c r="I38" s="1131"/>
      <c r="J38" s="1132"/>
      <c r="K38" s="297">
        <v>41</v>
      </c>
      <c r="L38" s="297">
        <v>4</v>
      </c>
      <c r="M38" s="298">
        <v>13</v>
      </c>
      <c r="N38" s="299">
        <v>-69.2</v>
      </c>
      <c r="O38" s="293"/>
    </row>
    <row r="39" spans="1:16">
      <c r="A39" s="248"/>
      <c r="B39" s="244"/>
      <c r="C39" s="244"/>
      <c r="D39" s="244"/>
      <c r="E39" s="244"/>
      <c r="F39" s="244"/>
      <c r="G39" s="1130" t="s">
        <v>493</v>
      </c>
      <c r="H39" s="1131"/>
      <c r="I39" s="1131"/>
      <c r="J39" s="1132"/>
      <c r="K39" s="300">
        <v>-2086</v>
      </c>
      <c r="L39" s="300">
        <v>-226</v>
      </c>
      <c r="M39" s="301">
        <v>-2613</v>
      </c>
      <c r="N39" s="302">
        <v>-91.4</v>
      </c>
      <c r="O39" s="293"/>
    </row>
    <row r="40" spans="1:16" ht="27" customHeight="1">
      <c r="A40" s="248"/>
      <c r="B40" s="244"/>
      <c r="C40" s="244"/>
      <c r="D40" s="244"/>
      <c r="E40" s="244"/>
      <c r="F40" s="244"/>
      <c r="G40" s="1127" t="s">
        <v>494</v>
      </c>
      <c r="H40" s="1128"/>
      <c r="I40" s="1128"/>
      <c r="J40" s="1129"/>
      <c r="K40" s="300">
        <v>-639323</v>
      </c>
      <c r="L40" s="300">
        <v>-69168</v>
      </c>
      <c r="M40" s="301">
        <v>-64897</v>
      </c>
      <c r="N40" s="302">
        <v>6.6</v>
      </c>
      <c r="O40" s="293"/>
    </row>
    <row r="41" spans="1:16">
      <c r="A41" s="248"/>
      <c r="B41" s="244"/>
      <c r="C41" s="244"/>
      <c r="D41" s="244"/>
      <c r="E41" s="244"/>
      <c r="F41" s="244"/>
      <c r="G41" s="1133" t="s">
        <v>280</v>
      </c>
      <c r="H41" s="1134"/>
      <c r="I41" s="1134"/>
      <c r="J41" s="1135"/>
      <c r="K41" s="294">
        <v>285823</v>
      </c>
      <c r="L41" s="300">
        <v>30923</v>
      </c>
      <c r="M41" s="301">
        <v>28065</v>
      </c>
      <c r="N41" s="302">
        <v>10.199999999999999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2" t="s">
        <v>464</v>
      </c>
      <c r="J49" s="1124" t="s">
        <v>498</v>
      </c>
      <c r="K49" s="1125"/>
      <c r="L49" s="1125"/>
      <c r="M49" s="1125"/>
      <c r="N49" s="1126"/>
    </row>
    <row r="50" spans="1:14">
      <c r="A50" s="248"/>
      <c r="B50" s="244"/>
      <c r="C50" s="244"/>
      <c r="D50" s="244"/>
      <c r="E50" s="244"/>
      <c r="F50" s="244"/>
      <c r="G50" s="312"/>
      <c r="H50" s="313"/>
      <c r="I50" s="1123"/>
      <c r="J50" s="314" t="s">
        <v>499</v>
      </c>
      <c r="K50" s="315" t="s">
        <v>500</v>
      </c>
      <c r="L50" s="316" t="s">
        <v>501</v>
      </c>
      <c r="M50" s="317" t="s">
        <v>502</v>
      </c>
      <c r="N50" s="318" t="s">
        <v>503</v>
      </c>
    </row>
    <row r="51" spans="1:14">
      <c r="A51" s="248"/>
      <c r="B51" s="244"/>
      <c r="C51" s="244"/>
      <c r="D51" s="244"/>
      <c r="E51" s="244"/>
      <c r="F51" s="244"/>
      <c r="G51" s="310" t="s">
        <v>504</v>
      </c>
      <c r="H51" s="311"/>
      <c r="I51" s="319">
        <v>992301</v>
      </c>
      <c r="J51" s="320">
        <v>109513</v>
      </c>
      <c r="K51" s="321">
        <v>122.6</v>
      </c>
      <c r="L51" s="322">
        <v>121932</v>
      </c>
      <c r="M51" s="323">
        <v>11.6</v>
      </c>
      <c r="N51" s="324">
        <v>111</v>
      </c>
    </row>
    <row r="52" spans="1:14">
      <c r="A52" s="248"/>
      <c r="B52" s="244"/>
      <c r="C52" s="244"/>
      <c r="D52" s="244"/>
      <c r="E52" s="244"/>
      <c r="F52" s="244"/>
      <c r="G52" s="325"/>
      <c r="H52" s="326" t="s">
        <v>505</v>
      </c>
      <c r="I52" s="327">
        <v>195433</v>
      </c>
      <c r="J52" s="328">
        <v>21569</v>
      </c>
      <c r="K52" s="329">
        <v>-47.8</v>
      </c>
      <c r="L52" s="330">
        <v>68430</v>
      </c>
      <c r="M52" s="331">
        <v>7</v>
      </c>
      <c r="N52" s="332">
        <v>-54.8</v>
      </c>
    </row>
    <row r="53" spans="1:14">
      <c r="A53" s="248"/>
      <c r="B53" s="244"/>
      <c r="C53" s="244"/>
      <c r="D53" s="244"/>
      <c r="E53" s="244"/>
      <c r="F53" s="244"/>
      <c r="G53" s="310" t="s">
        <v>506</v>
      </c>
      <c r="H53" s="311"/>
      <c r="I53" s="319">
        <v>260497</v>
      </c>
      <c r="J53" s="320">
        <v>29015</v>
      </c>
      <c r="K53" s="321">
        <v>-73.5</v>
      </c>
      <c r="L53" s="322">
        <v>92021</v>
      </c>
      <c r="M53" s="323">
        <v>-24.5</v>
      </c>
      <c r="N53" s="324">
        <v>-49</v>
      </c>
    </row>
    <row r="54" spans="1:14">
      <c r="A54" s="248"/>
      <c r="B54" s="244"/>
      <c r="C54" s="244"/>
      <c r="D54" s="244"/>
      <c r="E54" s="244"/>
      <c r="F54" s="244"/>
      <c r="G54" s="325"/>
      <c r="H54" s="326" t="s">
        <v>505</v>
      </c>
      <c r="I54" s="327">
        <v>159078</v>
      </c>
      <c r="J54" s="328">
        <v>17719</v>
      </c>
      <c r="K54" s="329">
        <v>-17.8</v>
      </c>
      <c r="L54" s="330">
        <v>52579</v>
      </c>
      <c r="M54" s="331">
        <v>-23.2</v>
      </c>
      <c r="N54" s="332">
        <v>5.4</v>
      </c>
    </row>
    <row r="55" spans="1:14">
      <c r="A55" s="248"/>
      <c r="B55" s="244"/>
      <c r="C55" s="244"/>
      <c r="D55" s="244"/>
      <c r="E55" s="244"/>
      <c r="F55" s="244"/>
      <c r="G55" s="310" t="s">
        <v>507</v>
      </c>
      <c r="H55" s="311"/>
      <c r="I55" s="319">
        <v>502706</v>
      </c>
      <c r="J55" s="320">
        <v>55279</v>
      </c>
      <c r="K55" s="321">
        <v>90.5</v>
      </c>
      <c r="L55" s="322">
        <v>94828</v>
      </c>
      <c r="M55" s="323">
        <v>3.1</v>
      </c>
      <c r="N55" s="324">
        <v>87.4</v>
      </c>
    </row>
    <row r="56" spans="1:14">
      <c r="A56" s="248"/>
      <c r="B56" s="244"/>
      <c r="C56" s="244"/>
      <c r="D56" s="244"/>
      <c r="E56" s="244"/>
      <c r="F56" s="244"/>
      <c r="G56" s="325"/>
      <c r="H56" s="326" t="s">
        <v>505</v>
      </c>
      <c r="I56" s="327">
        <v>343538</v>
      </c>
      <c r="J56" s="328">
        <v>37776</v>
      </c>
      <c r="K56" s="329">
        <v>113.2</v>
      </c>
      <c r="L56" s="330">
        <v>55133</v>
      </c>
      <c r="M56" s="331">
        <v>4.9000000000000004</v>
      </c>
      <c r="N56" s="332">
        <v>108.3</v>
      </c>
    </row>
    <row r="57" spans="1:14">
      <c r="A57" s="248"/>
      <c r="B57" s="244"/>
      <c r="C57" s="244"/>
      <c r="D57" s="244"/>
      <c r="E57" s="244"/>
      <c r="F57" s="244"/>
      <c r="G57" s="310" t="s">
        <v>508</v>
      </c>
      <c r="H57" s="311"/>
      <c r="I57" s="319">
        <v>551908</v>
      </c>
      <c r="J57" s="320">
        <v>59847</v>
      </c>
      <c r="K57" s="321">
        <v>8.3000000000000007</v>
      </c>
      <c r="L57" s="322">
        <v>119674</v>
      </c>
      <c r="M57" s="323">
        <v>26.2</v>
      </c>
      <c r="N57" s="324">
        <v>-17.899999999999999</v>
      </c>
    </row>
    <row r="58" spans="1:14">
      <c r="A58" s="248"/>
      <c r="B58" s="244"/>
      <c r="C58" s="244"/>
      <c r="D58" s="244"/>
      <c r="E58" s="244"/>
      <c r="F58" s="244"/>
      <c r="G58" s="325"/>
      <c r="H58" s="326" t="s">
        <v>505</v>
      </c>
      <c r="I58" s="327">
        <v>318972</v>
      </c>
      <c r="J58" s="328">
        <v>34588</v>
      </c>
      <c r="K58" s="329">
        <v>-8.4</v>
      </c>
      <c r="L58" s="330">
        <v>57803</v>
      </c>
      <c r="M58" s="331">
        <v>4.8</v>
      </c>
      <c r="N58" s="332">
        <v>-13.2</v>
      </c>
    </row>
    <row r="59" spans="1:14">
      <c r="A59" s="248"/>
      <c r="B59" s="244"/>
      <c r="C59" s="244"/>
      <c r="D59" s="244"/>
      <c r="E59" s="244"/>
      <c r="F59" s="244"/>
      <c r="G59" s="310" t="s">
        <v>509</v>
      </c>
      <c r="H59" s="311"/>
      <c r="I59" s="319">
        <v>613246</v>
      </c>
      <c r="J59" s="320">
        <v>66347</v>
      </c>
      <c r="K59" s="321">
        <v>10.9</v>
      </c>
      <c r="L59" s="322">
        <v>119685</v>
      </c>
      <c r="M59" s="323">
        <v>0</v>
      </c>
      <c r="N59" s="324">
        <v>10.9</v>
      </c>
    </row>
    <row r="60" spans="1:14">
      <c r="A60" s="248"/>
      <c r="B60" s="244"/>
      <c r="C60" s="244"/>
      <c r="D60" s="244"/>
      <c r="E60" s="244"/>
      <c r="F60" s="244"/>
      <c r="G60" s="325"/>
      <c r="H60" s="326" t="s">
        <v>505</v>
      </c>
      <c r="I60" s="333">
        <v>328709</v>
      </c>
      <c r="J60" s="328">
        <v>35563</v>
      </c>
      <c r="K60" s="329">
        <v>2.8</v>
      </c>
      <c r="L60" s="330">
        <v>68464</v>
      </c>
      <c r="M60" s="331">
        <v>18.399999999999999</v>
      </c>
      <c r="N60" s="332">
        <v>-15.6</v>
      </c>
    </row>
    <row r="61" spans="1:14">
      <c r="A61" s="248"/>
      <c r="B61" s="244"/>
      <c r="C61" s="244"/>
      <c r="D61" s="244"/>
      <c r="E61" s="244"/>
      <c r="F61" s="244"/>
      <c r="G61" s="310" t="s">
        <v>510</v>
      </c>
      <c r="H61" s="334"/>
      <c r="I61" s="335">
        <v>584132</v>
      </c>
      <c r="J61" s="336">
        <v>64000</v>
      </c>
      <c r="K61" s="337">
        <v>31.8</v>
      </c>
      <c r="L61" s="338">
        <v>109628</v>
      </c>
      <c r="M61" s="339">
        <v>3.3</v>
      </c>
      <c r="N61" s="324">
        <v>28.5</v>
      </c>
    </row>
    <row r="62" spans="1:14">
      <c r="A62" s="248"/>
      <c r="B62" s="244"/>
      <c r="C62" s="244"/>
      <c r="D62" s="244"/>
      <c r="E62" s="244"/>
      <c r="F62" s="244"/>
      <c r="G62" s="325"/>
      <c r="H62" s="326" t="s">
        <v>505</v>
      </c>
      <c r="I62" s="327">
        <v>269146</v>
      </c>
      <c r="J62" s="328">
        <v>29443</v>
      </c>
      <c r="K62" s="329">
        <v>8.4</v>
      </c>
      <c r="L62" s="330">
        <v>60482</v>
      </c>
      <c r="M62" s="331">
        <v>2.4</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6" t="s">
        <v>3</v>
      </c>
      <c r="D47" s="1136"/>
      <c r="E47" s="1137"/>
      <c r="F47" s="11">
        <v>18.260000000000002</v>
      </c>
      <c r="G47" s="12">
        <v>18.55</v>
      </c>
      <c r="H47" s="12">
        <v>22.28</v>
      </c>
      <c r="I47" s="12">
        <v>25.61</v>
      </c>
      <c r="J47" s="13">
        <v>19.2</v>
      </c>
    </row>
    <row r="48" spans="2:10" ht="57.75" customHeight="1">
      <c r="B48" s="14"/>
      <c r="C48" s="1138" t="s">
        <v>4</v>
      </c>
      <c r="D48" s="1138"/>
      <c r="E48" s="1139"/>
      <c r="F48" s="15">
        <v>2.61</v>
      </c>
      <c r="G48" s="16">
        <v>7.16</v>
      </c>
      <c r="H48" s="16">
        <v>3.53</v>
      </c>
      <c r="I48" s="16">
        <v>5.81</v>
      </c>
      <c r="J48" s="17">
        <v>4.24</v>
      </c>
    </row>
    <row r="49" spans="2:10" ht="57.75" customHeight="1" thickBot="1">
      <c r="B49" s="18"/>
      <c r="C49" s="1140" t="s">
        <v>5</v>
      </c>
      <c r="D49" s="1140"/>
      <c r="E49" s="1141"/>
      <c r="F49" s="19">
        <v>4.8899999999999997</v>
      </c>
      <c r="G49" s="20">
        <v>4.5199999999999996</v>
      </c>
      <c r="H49" s="20" t="s">
        <v>517</v>
      </c>
      <c r="I49" s="20">
        <v>4.97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8" t="s">
        <v>519</v>
      </c>
      <c r="D34" s="1148"/>
      <c r="E34" s="1149"/>
      <c r="F34" s="32">
        <v>2.78</v>
      </c>
      <c r="G34" s="33">
        <v>3.5</v>
      </c>
      <c r="H34" s="33">
        <v>5.49</v>
      </c>
      <c r="I34" s="33">
        <v>7.77</v>
      </c>
      <c r="J34" s="34">
        <v>10.47</v>
      </c>
      <c r="K34" s="22"/>
      <c r="L34" s="22"/>
      <c r="M34" s="22"/>
      <c r="N34" s="22"/>
      <c r="O34" s="22"/>
      <c r="P34" s="22"/>
    </row>
    <row r="35" spans="1:16" ht="39" customHeight="1">
      <c r="A35" s="22"/>
      <c r="B35" s="35"/>
      <c r="C35" s="1142" t="s">
        <v>520</v>
      </c>
      <c r="D35" s="1143"/>
      <c r="E35" s="1144"/>
      <c r="F35" s="36">
        <v>2.61</v>
      </c>
      <c r="G35" s="37">
        <v>7.16</v>
      </c>
      <c r="H35" s="37">
        <v>3.52</v>
      </c>
      <c r="I35" s="37">
        <v>5.81</v>
      </c>
      <c r="J35" s="38">
        <v>4.24</v>
      </c>
      <c r="K35" s="22"/>
      <c r="L35" s="22"/>
      <c r="M35" s="22"/>
      <c r="N35" s="22"/>
      <c r="O35" s="22"/>
      <c r="P35" s="22"/>
    </row>
    <row r="36" spans="1:16" ht="39" customHeight="1">
      <c r="A36" s="22"/>
      <c r="B36" s="35"/>
      <c r="C36" s="1142" t="s">
        <v>521</v>
      </c>
      <c r="D36" s="1143"/>
      <c r="E36" s="1144"/>
      <c r="F36" s="36">
        <v>0</v>
      </c>
      <c r="G36" s="37">
        <v>1.49</v>
      </c>
      <c r="H36" s="37">
        <v>1.01</v>
      </c>
      <c r="I36" s="37">
        <v>1.59</v>
      </c>
      <c r="J36" s="38">
        <v>1.81</v>
      </c>
      <c r="K36" s="22"/>
      <c r="L36" s="22"/>
      <c r="M36" s="22"/>
      <c r="N36" s="22"/>
      <c r="O36" s="22"/>
      <c r="P36" s="22"/>
    </row>
    <row r="37" spans="1:16" ht="39" customHeight="1">
      <c r="A37" s="22"/>
      <c r="B37" s="35"/>
      <c r="C37" s="1142" t="s">
        <v>522</v>
      </c>
      <c r="D37" s="1143"/>
      <c r="E37" s="1144"/>
      <c r="F37" s="36">
        <v>0.27</v>
      </c>
      <c r="G37" s="37">
        <v>0.47</v>
      </c>
      <c r="H37" s="37">
        <v>0.37</v>
      </c>
      <c r="I37" s="37">
        <v>0.32</v>
      </c>
      <c r="J37" s="38">
        <v>0.2</v>
      </c>
      <c r="K37" s="22"/>
      <c r="L37" s="22"/>
      <c r="M37" s="22"/>
      <c r="N37" s="22"/>
      <c r="O37" s="22"/>
      <c r="P37" s="22"/>
    </row>
    <row r="38" spans="1:16" ht="39" customHeight="1">
      <c r="A38" s="22"/>
      <c r="B38" s="35"/>
      <c r="C38" s="1142" t="s">
        <v>523</v>
      </c>
      <c r="D38" s="1143"/>
      <c r="E38" s="1144"/>
      <c r="F38" s="36">
        <v>0</v>
      </c>
      <c r="G38" s="37">
        <v>0</v>
      </c>
      <c r="H38" s="37">
        <v>0</v>
      </c>
      <c r="I38" s="37">
        <v>0</v>
      </c>
      <c r="J38" s="38">
        <v>0</v>
      </c>
      <c r="K38" s="22"/>
      <c r="L38" s="22"/>
      <c r="M38" s="22"/>
      <c r="N38" s="22"/>
      <c r="O38" s="22"/>
      <c r="P38" s="22"/>
    </row>
    <row r="39" spans="1:16" ht="39" customHeight="1">
      <c r="A39" s="22"/>
      <c r="B39" s="35"/>
      <c r="C39" s="1142" t="s">
        <v>524</v>
      </c>
      <c r="D39" s="1143"/>
      <c r="E39" s="1144"/>
      <c r="F39" s="36">
        <v>0.03</v>
      </c>
      <c r="G39" s="37">
        <v>0.03</v>
      </c>
      <c r="H39" s="37">
        <v>0.03</v>
      </c>
      <c r="I39" s="37">
        <v>0</v>
      </c>
      <c r="J39" s="38">
        <v>0</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525</v>
      </c>
      <c r="D42" s="1143"/>
      <c r="E42" s="1144"/>
      <c r="F42" s="36" t="s">
        <v>474</v>
      </c>
      <c r="G42" s="37" t="s">
        <v>474</v>
      </c>
      <c r="H42" s="37" t="s">
        <v>474</v>
      </c>
      <c r="I42" s="37" t="s">
        <v>474</v>
      </c>
      <c r="J42" s="38" t="s">
        <v>474</v>
      </c>
      <c r="K42" s="22"/>
      <c r="L42" s="22"/>
      <c r="M42" s="22"/>
      <c r="N42" s="22"/>
      <c r="O42" s="22"/>
      <c r="P42" s="22"/>
    </row>
    <row r="43" spans="1:16" ht="39" customHeight="1" thickBot="1">
      <c r="A43" s="22"/>
      <c r="B43" s="40"/>
      <c r="C43" s="1145" t="s">
        <v>526</v>
      </c>
      <c r="D43" s="1146"/>
      <c r="E43" s="1147"/>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8" t="s">
        <v>11</v>
      </c>
      <c r="C45" s="1159"/>
      <c r="D45" s="58"/>
      <c r="E45" s="1164" t="s">
        <v>12</v>
      </c>
      <c r="F45" s="1164"/>
      <c r="G45" s="1164"/>
      <c r="H45" s="1164"/>
      <c r="I45" s="1164"/>
      <c r="J45" s="1165"/>
      <c r="K45" s="59">
        <v>770</v>
      </c>
      <c r="L45" s="60">
        <v>710</v>
      </c>
      <c r="M45" s="60">
        <v>668</v>
      </c>
      <c r="N45" s="60">
        <v>620</v>
      </c>
      <c r="O45" s="61">
        <v>578</v>
      </c>
      <c r="P45" s="48"/>
      <c r="Q45" s="48"/>
      <c r="R45" s="48"/>
      <c r="S45" s="48"/>
      <c r="T45" s="48"/>
      <c r="U45" s="48"/>
    </row>
    <row r="46" spans="1:21" ht="30.75" customHeight="1">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c r="A47" s="48"/>
      <c r="B47" s="1160"/>
      <c r="C47" s="1161"/>
      <c r="D47" s="62"/>
      <c r="E47" s="1152" t="s">
        <v>14</v>
      </c>
      <c r="F47" s="1152"/>
      <c r="G47" s="1152"/>
      <c r="H47" s="1152"/>
      <c r="I47" s="1152"/>
      <c r="J47" s="1153"/>
      <c r="K47" s="63" t="s">
        <v>474</v>
      </c>
      <c r="L47" s="64" t="s">
        <v>474</v>
      </c>
      <c r="M47" s="64" t="s">
        <v>474</v>
      </c>
      <c r="N47" s="64" t="s">
        <v>474</v>
      </c>
      <c r="O47" s="65" t="s">
        <v>474</v>
      </c>
      <c r="P47" s="48"/>
      <c r="Q47" s="48"/>
      <c r="R47" s="48"/>
      <c r="S47" s="48"/>
      <c r="T47" s="48"/>
      <c r="U47" s="48"/>
    </row>
    <row r="48" spans="1:21" ht="30.75" customHeight="1">
      <c r="A48" s="48"/>
      <c r="B48" s="1160"/>
      <c r="C48" s="1161"/>
      <c r="D48" s="62"/>
      <c r="E48" s="1152" t="s">
        <v>15</v>
      </c>
      <c r="F48" s="1152"/>
      <c r="G48" s="1152"/>
      <c r="H48" s="1152"/>
      <c r="I48" s="1152"/>
      <c r="J48" s="1153"/>
      <c r="K48" s="63">
        <v>280</v>
      </c>
      <c r="L48" s="64">
        <v>285</v>
      </c>
      <c r="M48" s="64">
        <v>293</v>
      </c>
      <c r="N48" s="64">
        <v>312</v>
      </c>
      <c r="O48" s="65">
        <v>312</v>
      </c>
      <c r="P48" s="48"/>
      <c r="Q48" s="48"/>
      <c r="R48" s="48"/>
      <c r="S48" s="48"/>
      <c r="T48" s="48"/>
      <c r="U48" s="48"/>
    </row>
    <row r="49" spans="1:21" ht="30.75" customHeight="1">
      <c r="A49" s="48"/>
      <c r="B49" s="1160"/>
      <c r="C49" s="1161"/>
      <c r="D49" s="62"/>
      <c r="E49" s="1152" t="s">
        <v>16</v>
      </c>
      <c r="F49" s="1152"/>
      <c r="G49" s="1152"/>
      <c r="H49" s="1152"/>
      <c r="I49" s="1152"/>
      <c r="J49" s="1153"/>
      <c r="K49" s="63">
        <v>26</v>
      </c>
      <c r="L49" s="64">
        <v>20</v>
      </c>
      <c r="M49" s="64">
        <v>2</v>
      </c>
      <c r="N49" s="64">
        <v>8</v>
      </c>
      <c r="O49" s="65">
        <v>22</v>
      </c>
      <c r="P49" s="48"/>
      <c r="Q49" s="48"/>
      <c r="R49" s="48"/>
      <c r="S49" s="48"/>
      <c r="T49" s="48"/>
      <c r="U49" s="48"/>
    </row>
    <row r="50" spans="1:21" ht="30.75" customHeight="1">
      <c r="A50" s="48"/>
      <c r="B50" s="1160"/>
      <c r="C50" s="1161"/>
      <c r="D50" s="62"/>
      <c r="E50" s="1152" t="s">
        <v>17</v>
      </c>
      <c r="F50" s="1152"/>
      <c r="G50" s="1152"/>
      <c r="H50" s="1152"/>
      <c r="I50" s="1152"/>
      <c r="J50" s="1153"/>
      <c r="K50" s="63">
        <v>21</v>
      </c>
      <c r="L50" s="64">
        <v>15</v>
      </c>
      <c r="M50" s="64">
        <v>24</v>
      </c>
      <c r="N50" s="64">
        <v>31</v>
      </c>
      <c r="O50" s="65">
        <v>15</v>
      </c>
      <c r="P50" s="48"/>
      <c r="Q50" s="48"/>
      <c r="R50" s="48"/>
      <c r="S50" s="48"/>
      <c r="T50" s="48"/>
      <c r="U50" s="48"/>
    </row>
    <row r="51" spans="1:21" ht="30.75" customHeight="1">
      <c r="A51" s="48"/>
      <c r="B51" s="1162"/>
      <c r="C51" s="1163"/>
      <c r="D51" s="66"/>
      <c r="E51" s="1152" t="s">
        <v>18</v>
      </c>
      <c r="F51" s="1152"/>
      <c r="G51" s="1152"/>
      <c r="H51" s="1152"/>
      <c r="I51" s="1152"/>
      <c r="J51" s="1153"/>
      <c r="K51" s="63" t="s">
        <v>474</v>
      </c>
      <c r="L51" s="64" t="s">
        <v>474</v>
      </c>
      <c r="M51" s="64" t="s">
        <v>474</v>
      </c>
      <c r="N51" s="64">
        <v>0</v>
      </c>
      <c r="O51" s="65">
        <v>0</v>
      </c>
      <c r="P51" s="48"/>
      <c r="Q51" s="48"/>
      <c r="R51" s="48"/>
      <c r="S51" s="48"/>
      <c r="T51" s="48"/>
      <c r="U51" s="48"/>
    </row>
    <row r="52" spans="1:21" ht="30.75" customHeight="1">
      <c r="A52" s="48"/>
      <c r="B52" s="1150" t="s">
        <v>19</v>
      </c>
      <c r="C52" s="1151"/>
      <c r="D52" s="66"/>
      <c r="E52" s="1152" t="s">
        <v>20</v>
      </c>
      <c r="F52" s="1152"/>
      <c r="G52" s="1152"/>
      <c r="H52" s="1152"/>
      <c r="I52" s="1152"/>
      <c r="J52" s="1153"/>
      <c r="K52" s="63">
        <v>642</v>
      </c>
      <c r="L52" s="64">
        <v>624</v>
      </c>
      <c r="M52" s="64">
        <v>629</v>
      </c>
      <c r="N52" s="64">
        <v>627</v>
      </c>
      <c r="O52" s="65">
        <v>641</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455</v>
      </c>
      <c r="L53" s="69">
        <v>406</v>
      </c>
      <c r="M53" s="69">
        <v>358</v>
      </c>
      <c r="N53" s="69">
        <v>344</v>
      </c>
      <c r="O53" s="70">
        <v>286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2016-04-22T01:09:21Z</cp:lastPrinted>
  <dcterms:created xsi:type="dcterms:W3CDTF">2016-02-15T01:26:39Z</dcterms:created>
  <dcterms:modified xsi:type="dcterms:W3CDTF">2016-05-06T11:43:38Z</dcterms:modified>
</cp:coreProperties>
</file>