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S23002\Desktop\05.10.16 令和３年度財政状況資料集の作成について（決算統計・地方公会計関係）\"/>
    </mc:Choice>
  </mc:AlternateContent>
  <xr:revisionPtr revIDLastSave="0" documentId="13_ncr:1_{D7C4907B-F4EA-443E-8D92-4A7E37966725}" xr6:coauthVersionLast="47" xr6:coauthVersionMax="47" xr10:uidLastSave="{00000000-0000-0000-0000-000000000000}"/>
  <bookViews>
    <workbookView xWindow="-120" yWindow="-120" windowWidth="29040" windowHeight="1764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<sst xmlns="http://schemas.openxmlformats.org/spreadsheetml/2006/main" count="1183" uniqueCount="618">
  <si>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</si>
  <si>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</si>
  <si>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</si>
  <si>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</si>
  <si>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</si>
  <si>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</si>
  <si>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</si>
  <si>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</si>
  <si>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</si>
  <si>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</si>
  <si>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</si>
  <si>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</si>
  <si>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</si>
  <si>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</si>
  <si>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</si>
  <si>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</si>
  <si>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</si>
  <si>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</si>
  <si>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</si>
  <si>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</si>
  <si>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</si>
  <si>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</si>
  <si>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</si>
  <si>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</si>
  <si>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</si>
  <si>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</si>
  <si>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</si>
  <si>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</si>
  <si>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</si>
  <si>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</si>
  <si>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</si>
  <si>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</si>
  <si>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</si>
  <si>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</si>
  <si>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</si>
  <si>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</si>
  <si>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</si>
  <si>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</si>
  <si>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</si>
  <si>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</si>
  <si>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</si>
  <si>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</si>
  <si>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</si>
  <si>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</si>
  <si>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</si>
  <si>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</si>
  <si>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</si>
  <si>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</si>
  <si>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</si>
  <si>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</si>
  <si>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</si>
  <si>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</si>
  <si>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</si>
  <si>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</si>
  <si>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</si>
  <si>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</si>
  <si>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</si>
  <si>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</si>
  <si>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</si>
  <si>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</si>
  <si>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</si>
  <si>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</si>
  <si>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</si>
  <si>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</si>
  <si>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</si>
  <si>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</si>
  <si>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</si>
  <si>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</si>
  <si>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</si>
  <si>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</si>
  <si>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</si>
  <si>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</si>
  <si>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</si>
  <si>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</si>
  <si>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</si>
  <si>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</si>
  <si>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</si>
  <si>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</si>
  <si>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</si>
  <si>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</si>
  <si>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</si>
  <si>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</si>
  <si>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</si>
  <si>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</si>
  <si>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</si>
  <si>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</si>
  <si>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</si>
  <si>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</si>
  <si>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</si>
  <si>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</si>
  <si>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</si>
  <si>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</si>
  <si>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</si>
  <si>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</si>
  <si>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</si>
  <si>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</si>
  <si>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</si>
  <si>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</si>
  <si>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</si>
  <si>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</si>
  <si>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</si>
  <si>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</si>
  <si>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</si>
  <si>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</si>
  <si>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</si>
  <si>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</si>
  <si>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</si>
  <si>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</si>
  <si>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</si>
  <si>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</si>
  <si>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</si>
  <si>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</si>
  <si>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</si>
  <si>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</si>
  <si>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</si>
  <si>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</si>
  <si>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</si>
  <si>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</si>
  <si>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</si>
  <si>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</si>
  <si>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</si>
  <si>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</si>
  <si>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</si>
  <si>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</si>
  <si>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</si>
  <si>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</si>
  <si>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</si>
  <si>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</si>
  <si>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</si>
  <si>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</si>
  <si>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</si>
  <si>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</si>
  <si>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</si>
  <si>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</si>
  <si>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</si>
  <si>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</si>
  <si>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</si>
  <si>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</si>
  <si>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</si>
  <si>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</si>
  <si>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</si>
  <si>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</si>
  <si>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</si>
  <si>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</si>
  <si>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</si>
  <si>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</si>
  <si>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</si>
  <si>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</si>
  <si>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</si>
  <si>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</si>
  <si>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</si>
  <si>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</si>
  <si>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</si>
  <si>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</si>
  <si>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</si>
  <si>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</si>
  <si>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</si>
  <si>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</si>
  <si>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</si>
  <si>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</si>
  <si>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</si>
  <si>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</si>
  <si>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</si>
  <si>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</si>
  <si>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</si>
  <si>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</si>
  <si>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</si>
  <si>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</si>
  <si>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</si>
  <si>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</si>
  <si>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</si>
  <si>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</si>
  <si>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</si>
  <si>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</si>
  <si>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</si>
  <si>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</si>
  <si>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</si>
  <si>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</si>
  <si>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</si>
  <si>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</si>
  <si>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</si>
  <si>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</si>
  <si>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</si>
  <si>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</si>
  <si>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</si>
  <si>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</si>
  <si>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</si>
  <si>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</si>
  <si>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</si>
  <si>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</si>
  <si>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</si>
  <si>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</si>
  <si>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</si>
  <si>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</si>
  <si>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</si>
  <si>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</si>
  <si>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</si>
  <si>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</si>
  <si>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</si>
  <si>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</si>
  <si>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</si>
  <si>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</si>
  <si>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</si>
  <si>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</si>
  <si>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</si>
  <si>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</si>
  <si>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</si>
  <si>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</si>
  <si>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</si>
  <si>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</si>
  <si>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</si>
  <si>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</si>
  <si>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</si>
  <si>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</si>
  <si>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</si>
  <si>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</si>
  <si>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</si>
  <si>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</si>
  <si>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</si>
  <si>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長野県小谷村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</si>
  <si>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</si>
  <si>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</si>
  <si>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</si>
  <si>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</si>
  <si>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</si>
  <si>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</si>
  <si>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</si>
  <si>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</si>
  <si>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</si>
  <si>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</si>
  <si>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</si>
  <si>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</si>
  <si>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</si>
  <si>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</si>
  <si>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</si>
  <si>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</si>
  <si>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</si>
  <si>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</si>
  <si>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</si>
  <si>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</si>
  <si>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</si>
  <si>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</si>
  <si>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</si>
  <si>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</si>
  <si>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</si>
  <si>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</si>
  <si>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</si>
  <si>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</si>
  <si>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</si>
  <si>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</si>
  <si>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</si>
  <si>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</si>
  <si>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</si>
  <si>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</si>
  <si>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</si>
  <si>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</si>
  <si>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</si>
  <si>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</si>
  <si>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</si>
  <si>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</si>
  <si>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</si>
  <si>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</si>
  <si>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</si>
  <si>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</si>
  <si>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</si>
  <si>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</si>
  <si>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</si>
  <si>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</si>
  <si>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</si>
  <si>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</si>
  <si>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</si>
  <si>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</si>
  <si>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</si>
  <si>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</si>
  <si>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</si>
  <si>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</si>
  <si>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</si>
  <si>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</si>
  <si>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</si>
  <si>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</si>
  <si>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</si>
  <si>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</si>
  <si>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</si>
  <si>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</si>
  <si>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</si>
  <si>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</si>
  <si>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</si>
  <si>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</si>
  <si>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</si>
  <si>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</si>
  <si>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</si>
  <si>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</si>
  <si>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</si>
  <si>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</si>
  <si>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</si>
  <si>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</si>
  <si>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</si>
  <si>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</si>
  <si>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</si>
  <si>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</si>
  <si>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</si>
  <si>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</si>
  <si>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</si>
  <si>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</si>
  <si>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</si>
  <si>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</si>
  <si>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</si>
  <si>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</si>
  <si>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</si>
  <si>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</si>
  <si>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</si>
  <si>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</si>
  <si>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</si>
  <si>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</si>
  <si>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</si>
  <si>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</si>
  <si>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</si>
  <si>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</si>
  <si>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</si>
  <si>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</si>
  <si>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</si>
  <si>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</si>
  <si>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</si>
  <si>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</si>
  <si>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</si>
  <si>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</si>
  <si>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</si>
  <si>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</si>
  <si>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</si>
  <si>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</si>
  <si>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</si>
  <si>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</si>
  <si>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</si>
  <si>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</si>
  <si>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</si>
  <si>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</si>
  <si>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</si>
  <si>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</si>
  <si>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</si>
  <si>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</si>
  <si>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</si>
  <si>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</si>
  <si>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</si>
  <si>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</si>
  <si>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</si>
  <si>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</si>
  <si>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</si>
  <si>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</si>
  <si>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</si>
  <si>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</si>
  <si>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</si>
  <si>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</si>
  <si>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</si>
  <si>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</si>
  <si>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</si>
  <si>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</si>
  <si>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</si>
  <si>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</si>
  <si>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</si>
  <si>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</si>
  <si>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</si>
  <si>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</si>
  <si>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</si>
  <si>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</si>
  <si>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</si>
  <si>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</si>
  <si>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</si>
  <si>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</si>
  <si>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</si>
  <si>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</si>
  <si>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</si>
  <si>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</si>
  <si>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</si>
  <si>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長野県小谷村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</si>
  <si>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</si>
  <si>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</si>
  <si>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</si>
  <si>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</si>
  <si>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</si>
  <si>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</si>
  <si>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</si>
  <si>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</si>
  <si>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</si>
  <si>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</si>
  <si>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</si>
  <si>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</si>
  <si>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</si>
  <si>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</si>
  <si>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</si>
  <si>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</si>
  <si>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</si>
  <si>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</si>
  <si>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</si>
  <si>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</si>
  <si>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</si>
  <si>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</si>
  <si>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</si>
  <si>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</si>
  <si>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</si>
  <si>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</si>
  <si>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</si>
  <si>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</si>
  <si>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</si>
  <si>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</si>
  <si>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</si>
  <si>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</si>
  <si>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</si>
  <si>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</si>
  <si>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</si>
  <si>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</si>
  <si>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</si>
  <si>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</si>
  <si>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</si>
  <si>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</si>
  <si>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</si>
  <si>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</si>
  <si>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</si>
  <si>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</si>
  <si>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</si>
  <si>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</si>
  <si>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</si>
  <si>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</si>
  <si>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</si>
  <si>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</si>
  <si>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</si>
  <si>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</si>
  <si>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</si>
  <si>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</si>
  <si>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</si>
  <si>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</si>
  <si>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</si>
  <si>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</si>
  <si>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</si>
  <si>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</si>
  <si>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</si>
  <si>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</si>
  <si>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</si>
  <si>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</si>
  <si>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</si>
  <si>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</si>
  <si>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</si>
  <si>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</si>
  <si>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</si>
  <si>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</si>
  <si>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</si>
  <si>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</si>
  <si>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</si>
  <si>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</si>
  <si>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</si>
  <si>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</si>
  <si>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</si>
  <si>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</si>
  <si>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</si>
  <si>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</si>
  <si>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</si>
  <si>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</si>
  <si>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</si>
  <si>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</si>
  <si>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</si>
  <si>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</si>
  <si>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</si>
  <si>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</si>
  <si>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</si>
  <si>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</si>
  <si>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</si>
  <si>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</si>
  <si>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</si>
  <si>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</si>
  <si>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</si>
  <si>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</si>
  <si>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</si>
  <si>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</si>
  <si>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</si>
  <si>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</si>
  <si>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</si>
  <si>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</si>
  <si>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</si>
  <si>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</si>
  <si>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</si>
  <si>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</si>
  <si>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</si>
  <si>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</si>
  <si>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</si>
  <si>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国民健康保険診療施設特別会計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</si>
  <si>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</si>
  <si>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</si>
  <si>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</si>
  <si>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</si>
  <si>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</si>
  <si>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</si>
  <si>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</si>
  <si>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</si>
  <si>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</si>
  <si>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</si>
  <si>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</si>
  <si>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</si>
  <si>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</si>
  <si>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</si>
  <si>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</si>
  <si>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</si>
  <si>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</si>
  <si>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</si>
  <si>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</si>
  <si>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</si>
  <si>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</si>
  <si>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</si>
  <si>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</si>
  <si>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</si>
  <si>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</si>
  <si>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</si>
  <si>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</si>
  <si>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</si>
  <si>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</si>
  <si>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</si>
  <si>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</si>
  <si>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</si>
  <si>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</si>
  <si>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</si>
  <si>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</si>
  <si>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</si>
  <si>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</si>
  <si>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</si>
  <si>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</si>
  <si>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</si>
  <si>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</si>
  <si>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</si>
  <si>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</si>
  <si>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</si>
  <si>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</si>
  <si>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</si>
  <si>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</si>
  <si>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</si>
  <si>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</si>
  <si>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</si>
  <si>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</si>
  <si>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</si>
  <si>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</si>
  <si>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</si>
  <si>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</si>
  <si>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</si>
  <si>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</si>
  <si>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</si>
  <si>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</si>
  <si>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</si>
  <si>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</si>
  <si>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</si>
  <si>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</si>
  <si>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</si>
  <si>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</si>
  <si>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</si>
  <si>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</si>
  <si>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</si>
  <si>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</si>
  <si>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</si>
  <si>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</si>
  <si>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</si>
  <si>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</si>
  <si>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</si>
  <si>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</si>
  <si>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</si>
  <si>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</si>
  <si>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</si>
  <si>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</si>
  <si>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</si>
  <si>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</si>
  <si>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</si>
  <si>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</si>
  <si>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2.37</t>
  </si>
  <si>
    <t>▲ 0.12</t>
  </si>
  <si>
    <t>▲ 2.73</t>
  </si>
  <si>
    <t>一般会計</t>
  </si>
  <si>
    <t>簡易水道事業会計</t>
  </si>
  <si>
    <t>下水道事業会計</t>
  </si>
  <si>
    <t>国民健康保険診療施設特別会計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</si>
  <si>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</si>
  <si>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</si>
  <si>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</si>
  <si>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</si>
  <si>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</si>
  <si>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</si>
  <si>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</si>
  <si>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</si>
  <si>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</si>
  <si>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</si>
  <si>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道の駅おたり</t>
    <rPh sb="0" eb="1">
      <t>ミチ</t>
    </rPh>
    <rPh sb="2" eb="3">
      <t>エキ</t>
    </rPh>
    <phoneticPr fontId="2"/>
  </si>
  <si>
    <t>おたり振興公社</t>
    <rPh sb="3" eb="5">
      <t>シンコウ</t>
    </rPh>
    <rPh sb="5" eb="7">
      <t>コウシャ</t>
    </rPh>
    <phoneticPr fontId="2"/>
  </si>
  <si>
    <t>おたりアセット</t>
    <phoneticPr fontId="2"/>
  </si>
  <si>
    <t>-</t>
    <phoneticPr fontId="2"/>
  </si>
  <si>
    <t>信州おたりふるさと応援基金</t>
    <rPh sb="0" eb="2">
      <t>シンシュウ</t>
    </rPh>
    <rPh sb="9" eb="11">
      <t>オウエン</t>
    </rPh>
    <rPh sb="11" eb="13">
      <t>キキン</t>
    </rPh>
    <phoneticPr fontId="5"/>
  </si>
  <si>
    <t>公共施設整備基金</t>
    <rPh sb="0" eb="2">
      <t>コウキョウ</t>
    </rPh>
    <rPh sb="2" eb="4">
      <t>シセツ</t>
    </rPh>
    <rPh sb="4" eb="6">
      <t>セイビ</t>
    </rPh>
    <rPh sb="6" eb="8">
      <t>キキン</t>
    </rPh>
    <phoneticPr fontId="5"/>
  </si>
  <si>
    <t>福祉基金</t>
    <rPh sb="0" eb="2">
      <t>フクシ</t>
    </rPh>
    <rPh sb="2" eb="4">
      <t>キキン</t>
    </rPh>
    <phoneticPr fontId="5"/>
  </si>
  <si>
    <t>スポーツ振興基金</t>
    <rPh sb="4" eb="6">
      <t>シンコウ</t>
    </rPh>
    <rPh sb="6" eb="8">
      <t>キキン</t>
    </rPh>
    <phoneticPr fontId="5"/>
  </si>
  <si>
    <t>村営水道施設整備基金</t>
    <rPh sb="0" eb="2">
      <t>ソンエイ</t>
    </rPh>
    <rPh sb="2" eb="4">
      <t>スイドウ</t>
    </rPh>
    <rPh sb="4" eb="6">
      <t>シセツ</t>
    </rPh>
    <rPh sb="6" eb="8">
      <t>セイビ</t>
    </rPh>
    <rPh sb="8" eb="10">
      <t>キキン</t>
    </rPh>
    <phoneticPr fontId="5"/>
  </si>
  <si>
    <t>北アルプス広域連合</t>
    <rPh sb="0" eb="1">
      <t>キタ</t>
    </rPh>
    <rPh sb="5" eb="7">
      <t>コウイキ</t>
    </rPh>
    <rPh sb="7" eb="9">
      <t>レンゴウ</t>
    </rPh>
    <phoneticPr fontId="2"/>
  </si>
  <si>
    <t>（一般会計）</t>
    <rPh sb="1" eb="3">
      <t>イッパン</t>
    </rPh>
    <rPh sb="3" eb="5">
      <t>カイケイ</t>
    </rPh>
    <phoneticPr fontId="2"/>
  </si>
  <si>
    <t>（介護保険事業特別会計）</t>
    <rPh sb="1" eb="3">
      <t>カイゴ</t>
    </rPh>
    <rPh sb="3" eb="5">
      <t>ホケン</t>
    </rPh>
    <rPh sb="5" eb="7">
      <t>ジギョウ</t>
    </rPh>
    <rPh sb="7" eb="9">
      <t>トクベツ</t>
    </rPh>
    <rPh sb="9" eb="11">
      <t>カイケイ</t>
    </rPh>
    <phoneticPr fontId="2"/>
  </si>
  <si>
    <t>白馬山麓事務組合</t>
    <rPh sb="0" eb="2">
      <t>ハクバ</t>
    </rPh>
    <rPh sb="2" eb="4">
      <t>サンロク</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</si>
  <si>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</si>
  <si>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</si>
  <si>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</si>
  <si>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</si>
  <si>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長野県地方税滞納整理機構</t>
    <rPh sb="0" eb="3">
      <t>ナガノケン</t>
    </rPh>
    <rPh sb="3" eb="6">
      <t>チホウゼイ</t>
    </rPh>
    <rPh sb="6" eb="8">
      <t>タイノウ</t>
    </rPh>
    <rPh sb="8" eb="10">
      <t>セイリ</t>
    </rPh>
    <rPh sb="10" eb="12">
      <t>キコウ</t>
    </rPh>
    <phoneticPr fontId="2"/>
  </si>
  <si>
    <t>長野県市町村自治振興組合</t>
    <rPh sb="0" eb="3">
      <t>ナガノケン</t>
    </rPh>
    <rPh sb="3" eb="6">
      <t>シチョウソン</t>
    </rPh>
    <rPh sb="6" eb="8">
      <t>ジチ</t>
    </rPh>
    <rPh sb="8" eb="10">
      <t>シンコウ</t>
    </rPh>
    <rPh sb="10" eb="12">
      <t>クミアイ</t>
    </rPh>
    <phoneticPr fontId="2"/>
  </si>
  <si>
    <t>中信地域町村交通災害共済事務組合</t>
    <phoneticPr fontId="2"/>
  </si>
  <si>
    <t>（普通会計）</t>
    <rPh sb="1" eb="3">
      <t>フツウ</t>
    </rPh>
    <rPh sb="3" eb="5">
      <t>カイケイ</t>
    </rPh>
    <phoneticPr fontId="2"/>
  </si>
  <si>
    <t>下水道事業会計（特環、農集）</t>
    <rPh sb="8" eb="10">
      <t>トッカン</t>
    </rPh>
    <rPh sb="11" eb="12">
      <t>ノウ</t>
    </rPh>
    <rPh sb="12" eb="13">
      <t>シュウ</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</si>
  <si>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</si>
  <si>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</si>
  <si>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</si>
  <si>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</si>
  <si>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</si>
  <si>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</si>
  <si>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</si>
  <si>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</si>
  <si>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</si>
  <si>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</si>
  <si>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将来負担比率は、地方債現在高の減少とふるさと応援寄附基金積立額の増加により算定されない状況となっている。
有形固定資産減価償却率については、類似団体平均値をやや上回っており、今後は計画的な資産更新を行うとともに、利用頻度が低い施設や老朽化が進み更新する必要性が低い施設の統合や除却など、検討を行っていく必要がある。</t>
    <rPh sb="80" eb="81">
      <t>ウエ</t>
    </rPh>
    <phoneticPr fontId="5"/>
  </si>
  <si>
    <t>将来負担比率は、将来負担額よりも充当可能財源等が上回っているため、算定されない状況である。
過疎対策事業債等の起債を多く借り入れているため、実質公債費比率が類似団体平均値と比べて高いが、引き続き実質公債費比率が上昇しないようプライマリーバランスを考慮しながら借入を行い、適切な基金管理と、健全な財政運営に努めていく。</t>
    <rPh sb="93" eb="94">
      <t>ヒ</t>
    </rPh>
    <rPh sb="95" eb="9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</si>
</sst>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2B48A33-ED9A-4474-A03A-78993F8318C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8A3-4B3C-9C42-0985A21FFF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204198</c:v>
                </c:pt>
                <c:pt idx="1">
                  <c:v>255329</c:v>
                </c:pt>
                <c:pt idx="2">
                  <c:v>317312</c:v>
                </c:pt>
                <c:pt idx="3">
                  <c:v>529806</c:v>
                </c:pt>
                <c:pt idx="4">
                  <c:v>300996</c:v>
                </c:pt>
              </c:numCache>
            </c:numRef>
          </c:val>
          <c:smooth val="0"/>
          <c:extLst>
            <c:ext xmlns:c16="http://schemas.microsoft.com/office/drawing/2014/chart" uri="{C3380CC4-5D6E-409C-BE32-E72D297353CC}">
              <c16:uniqueId val="{00000001-88A3-4B3C-9C42-0985A21FFF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4.1900000000000004</c:v>
                </c:pt>
                <c:pt idx="1">
                  <c:v>4.2</c:v>
                </c:pt>
                <c:pt idx="2">
                  <c:v>3.23</c:v>
                </c:pt>
                <c:pt idx="3">
                  <c:v>3.06</c:v>
                </c:pt>
                <c:pt idx="4">
                  <c:v>3.69</c:v>
                </c:pt>
              </c:numCache>
            </c:numRef>
          </c:val>
          <c:extLst>
            <c:ext xmlns:c16="http://schemas.microsoft.com/office/drawing/2014/chart" uri="{C3380CC4-5D6E-409C-BE32-E72D297353CC}">
              <c16:uniqueId val="{00000000-7C4B-4933-9F18-479D2B2E60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79.239999999999995</c:v>
                </c:pt>
                <c:pt idx="1">
                  <c:v>93.47</c:v>
                </c:pt>
                <c:pt idx="2">
                  <c:v>94.61</c:v>
                </c:pt>
                <c:pt idx="3">
                  <c:v>90.48</c:v>
                </c:pt>
                <c:pt idx="4">
                  <c:v>82.14</c:v>
                </c:pt>
              </c:numCache>
            </c:numRef>
          </c:val>
          <c:extLst>
            <c:ext xmlns:c16="http://schemas.microsoft.com/office/drawing/2014/chart" uri="{C3380CC4-5D6E-409C-BE32-E72D297353CC}">
              <c16:uniqueId val="{00000001-7C4B-4933-9F18-479D2B2E60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-2.37</c:v>
                </c:pt>
                <c:pt idx="1">
                  <c:v>9.26</c:v>
                </c:pt>
                <c:pt idx="2">
                  <c:v>-0.12</c:v>
                </c:pt>
                <c:pt idx="3">
                  <c:v>-2.73</c:v>
                </c:pt>
                <c:pt idx="4">
                  <c:v>0.92</c:v>
                </c:pt>
              </c:numCache>
            </c:numRef>
          </c:val>
          <c:smooth val="0"/>
          <c:extLst>
            <c:ext xmlns:c16="http://schemas.microsoft.com/office/drawing/2014/chart" uri="{C3380CC4-5D6E-409C-BE32-E72D297353CC}">
              <c16:uniqueId val="{00000002-7C4B-4933-9F18-479D2B2E60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0.04</c:v>
                </c:pt>
                <c:pt idx="4">
                  <c:v>#N/A</c:v>
                </c:pt>
                <c:pt idx="5">
                  <c:v>0.56000000000000005</c:v>
                </c:pt>
                <c:pt idx="6">
                  <c:v>0</c:v>
                </c:pt>
                <c:pt idx="7">
                  <c:v>0</c:v>
                </c:pt>
                <c:pt idx="8">
                  <c:v>0</c:v>
                </c:pt>
                <c:pt idx="9">
                  <c:v>0</c:v>
                </c:pt>
              </c:numCache>
            </c:numRef>
          </c:val>
          <c:extLst>
            <c:ext xmlns:c16="http://schemas.microsoft.com/office/drawing/2014/chart" uri="{C3380CC4-5D6E-409C-BE32-E72D297353CC}">
              <c16:uniqueId val="{00000000-827D-4E71-BEF6-8CF1A6480A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7D-4E71-BEF6-8CF1A6480A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7D-4E71-BEF6-8CF1A6480A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7D-4E71-BEF6-8CF1A6480A8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827D-4E71-BEF6-8CF1A6480A8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5-827D-4E71-BEF6-8CF1A6480A8E}"/>
            </c:ext>
          </c:extLst>
        </c:ser>
        <c:ser>
          <c:idx val="6"/>
          <c:order val="6"/>
          <c:tx>
            <c:strRef>
              <c:f>データシート!$A$33</c:f>
              <c:strCache>
                <c:ptCount val="1"/>
                <c:pt idx="0">
                  <c:v>国民健康保険診療施設特別会計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0.17</c:v>
                </c:pt>
              </c:numCache>
            </c:numRef>
          </c:val>
          <c:extLst>
            <c:ext xmlns:c16="http://schemas.microsoft.com/office/drawing/2014/chart" uri="{C3380CC4-5D6E-409C-BE32-E72D297353CC}">
              <c16:uniqueId val="{00000006-827D-4E71-BEF6-8CF1A6480A8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0.62</c:v>
                </c:pt>
                <c:pt idx="8">
                  <c:v>#N/A</c:v>
                </c:pt>
                <c:pt idx="9">
                  <c:v>0.28999999999999998</c:v>
                </c:pt>
              </c:numCache>
            </c:numRef>
          </c:val>
          <c:extLst>
            <c:ext xmlns:c16="http://schemas.microsoft.com/office/drawing/2014/chart" uri="{C3380CC4-5D6E-409C-BE32-E72D297353CC}">
              <c16:uniqueId val="{00000007-827D-4E71-BEF6-8CF1A6480A8E}"/>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0.91</c:v>
                </c:pt>
                <c:pt idx="8">
                  <c:v>#N/A</c:v>
                </c:pt>
                <c:pt idx="9">
                  <c:v>0.66</c:v>
                </c:pt>
              </c:numCache>
            </c:numRef>
          </c:val>
          <c:extLst>
            <c:ext xmlns:c16="http://schemas.microsoft.com/office/drawing/2014/chart" uri="{C3380CC4-5D6E-409C-BE32-E72D297353CC}">
              <c16:uniqueId val="{00000008-827D-4E71-BEF6-8CF1A6480A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4.1900000000000004</c:v>
                </c:pt>
                <c:pt idx="2">
                  <c:v>#N/A</c:v>
                </c:pt>
                <c:pt idx="3">
                  <c:v>4.1900000000000004</c:v>
                </c:pt>
                <c:pt idx="4">
                  <c:v>#N/A</c:v>
                </c:pt>
                <c:pt idx="5">
                  <c:v>3.22</c:v>
                </c:pt>
                <c:pt idx="6">
                  <c:v>#N/A</c:v>
                </c:pt>
                <c:pt idx="7">
                  <c:v>3.05</c:v>
                </c:pt>
                <c:pt idx="8">
                  <c:v>#N/A</c:v>
                </c:pt>
                <c:pt idx="9">
                  <c:v>3.68</c:v>
                </c:pt>
              </c:numCache>
            </c:numRef>
          </c:val>
          <c:extLst>
            <c:ext xmlns:c16="http://schemas.microsoft.com/office/drawing/2014/chart" uri="{C3380CC4-5D6E-409C-BE32-E72D297353CC}">
              <c16:uniqueId val="{00000009-827D-4E71-BEF6-8CF1A6480A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631</c:v>
                </c:pt>
                <c:pt idx="5">
                  <c:v>594</c:v>
                </c:pt>
                <c:pt idx="8">
                  <c:v>571</c:v>
                </c:pt>
                <c:pt idx="11">
                  <c:v>525</c:v>
                </c:pt>
                <c:pt idx="14">
                  <c:v>517</c:v>
                </c:pt>
              </c:numCache>
            </c:numRef>
          </c:val>
          <c:extLst>
            <c:ext xmlns:c16="http://schemas.microsoft.com/office/drawing/2014/chart" uri="{C3380CC4-5D6E-409C-BE32-E72D297353CC}">
              <c16:uniqueId val="{00000000-B12F-4422-9DD4-E7D9D25751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2F-4422-9DD4-E7D9D25751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2F-4422-9DD4-E7D9D25751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1</c:v>
                </c:pt>
                <c:pt idx="6">
                  <c:v>1</c:v>
                </c:pt>
                <c:pt idx="9">
                  <c:v>8</c:v>
                </c:pt>
                <c:pt idx="12">
                  <c:v>8</c:v>
                </c:pt>
              </c:numCache>
            </c:numRef>
          </c:val>
          <c:extLst>
            <c:ext xmlns:c16="http://schemas.microsoft.com/office/drawing/2014/chart" uri="{C3380CC4-5D6E-409C-BE32-E72D297353CC}">
              <c16:uniqueId val="{00000003-B12F-4422-9DD4-E7D9D25751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125</c:v>
                </c:pt>
                <c:pt idx="3">
                  <c:v>122</c:v>
                </c:pt>
                <c:pt idx="6">
                  <c:v>123</c:v>
                </c:pt>
                <c:pt idx="9">
                  <c:v>136</c:v>
                </c:pt>
                <c:pt idx="12">
                  <c:v>136</c:v>
                </c:pt>
              </c:numCache>
            </c:numRef>
          </c:val>
          <c:extLst>
            <c:ext xmlns:c16="http://schemas.microsoft.com/office/drawing/2014/chart" uri="{C3380CC4-5D6E-409C-BE32-E72D297353CC}">
              <c16:uniqueId val="{00000004-B12F-4422-9DD4-E7D9D25751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2F-4422-9DD4-E7D9D25751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2F-4422-9DD4-E7D9D25751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723</c:v>
                </c:pt>
                <c:pt idx="3">
                  <c:v>664</c:v>
                </c:pt>
                <c:pt idx="6">
                  <c:v>648</c:v>
                </c:pt>
                <c:pt idx="9">
                  <c:v>597</c:v>
                </c:pt>
                <c:pt idx="12">
                  <c:v>616</c:v>
                </c:pt>
              </c:numCache>
            </c:numRef>
          </c:val>
          <c:extLst>
            <c:ext xmlns:c16="http://schemas.microsoft.com/office/drawing/2014/chart" uri="{C3380CC4-5D6E-409C-BE32-E72D297353CC}">
              <c16:uniqueId val="{00000007-B12F-4422-9DD4-E7D9D25751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221</c:v>
                </c:pt>
                <c:pt idx="2">
                  <c:v>#N/A</c:v>
                </c:pt>
                <c:pt idx="3">
                  <c:v>#N/A</c:v>
                </c:pt>
                <c:pt idx="4">
                  <c:v>193</c:v>
                </c:pt>
                <c:pt idx="5">
                  <c:v>#N/A</c:v>
                </c:pt>
                <c:pt idx="6">
                  <c:v>#N/A</c:v>
                </c:pt>
                <c:pt idx="7">
                  <c:v>201</c:v>
                </c:pt>
                <c:pt idx="8">
                  <c:v>#N/A</c:v>
                </c:pt>
                <c:pt idx="9">
                  <c:v>#N/A</c:v>
                </c:pt>
                <c:pt idx="10">
                  <c:v>216</c:v>
                </c:pt>
                <c:pt idx="11">
                  <c:v>#N/A</c:v>
                </c:pt>
                <c:pt idx="12">
                  <c:v>#N/A</c:v>
                </c:pt>
                <c:pt idx="13">
                  <c:v>243</c:v>
                </c:pt>
                <c:pt idx="14">
                  <c:v>#N/A</c:v>
                </c:pt>
              </c:numCache>
            </c:numRef>
          </c:val>
          <c:smooth val="0"/>
          <c:extLst>
            <c:ext xmlns:c16="http://schemas.microsoft.com/office/drawing/2014/chart" uri="{C3380CC4-5D6E-409C-BE32-E72D297353CC}">
              <c16:uniqueId val="{00000008-B12F-4422-9DD4-E7D9D25751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4631</c:v>
                </c:pt>
                <c:pt idx="5">
                  <c:v>4659</c:v>
                </c:pt>
                <c:pt idx="8">
                  <c:v>4474</c:v>
                </c:pt>
                <c:pt idx="11">
                  <c:v>4376</c:v>
                </c:pt>
                <c:pt idx="14">
                  <c:v>4199</c:v>
                </c:pt>
              </c:numCache>
            </c:numRef>
          </c:val>
          <c:extLst>
            <c:ext xmlns:c16="http://schemas.microsoft.com/office/drawing/2014/chart" uri="{C3380CC4-5D6E-409C-BE32-E72D297353CC}">
              <c16:uniqueId val="{00000000-C679-449F-83C9-F2C40082FB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c:v>
                </c:pt>
                <c:pt idx="5">
                  <c:v>36</c:v>
                </c:pt>
                <c:pt idx="8">
                  <c:v>30</c:v>
                </c:pt>
                <c:pt idx="11">
                  <c:v>9</c:v>
                </c:pt>
                <c:pt idx="14">
                  <c:v>5</c:v>
                </c:pt>
              </c:numCache>
            </c:numRef>
          </c:val>
          <c:extLst>
            <c:ext xmlns:c16="http://schemas.microsoft.com/office/drawing/2014/chart" uri="{C3380CC4-5D6E-409C-BE32-E72D297353CC}">
              <c16:uniqueId val="{00000001-C679-449F-83C9-F2C40082FB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5701</c:v>
                </c:pt>
                <c:pt idx="5">
                  <c:v>6710</c:v>
                </c:pt>
                <c:pt idx="8">
                  <c:v>6076</c:v>
                </c:pt>
                <c:pt idx="11">
                  <c:v>5591</c:v>
                </c:pt>
                <c:pt idx="14">
                  <c:v>5567</c:v>
                </c:pt>
              </c:numCache>
            </c:numRef>
          </c:val>
          <c:extLst>
            <c:ext xmlns:c16="http://schemas.microsoft.com/office/drawing/2014/chart" uri="{C3380CC4-5D6E-409C-BE32-E72D297353CC}">
              <c16:uniqueId val="{00000002-C679-449F-83C9-F2C40082FB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79-449F-83C9-F2C40082FB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79-449F-83C9-F2C40082FB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79-449F-83C9-F2C40082FB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694</c:v>
                </c:pt>
                <c:pt idx="3">
                  <c:v>700</c:v>
                </c:pt>
                <c:pt idx="6">
                  <c:v>709</c:v>
                </c:pt>
                <c:pt idx="9">
                  <c:v>701</c:v>
                </c:pt>
                <c:pt idx="12">
                  <c:v>664</c:v>
                </c:pt>
              </c:numCache>
            </c:numRef>
          </c:val>
          <c:extLst>
            <c:ext xmlns:c16="http://schemas.microsoft.com/office/drawing/2014/chart" uri="{C3380CC4-5D6E-409C-BE32-E72D297353CC}">
              <c16:uniqueId val="{00000006-C679-449F-83C9-F2C40082FB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c:v>
                </c:pt>
                <c:pt idx="3">
                  <c:v>61</c:v>
                </c:pt>
                <c:pt idx="6">
                  <c:v>45</c:v>
                </c:pt>
                <c:pt idx="9">
                  <c:v>63</c:v>
                </c:pt>
                <c:pt idx="12">
                  <c:v>63</c:v>
                </c:pt>
              </c:numCache>
            </c:numRef>
          </c:val>
          <c:extLst>
            <c:ext xmlns:c16="http://schemas.microsoft.com/office/drawing/2014/chart" uri="{C3380CC4-5D6E-409C-BE32-E72D297353CC}">
              <c16:uniqueId val="{00000007-C679-449F-83C9-F2C40082FB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1142</c:v>
                </c:pt>
                <c:pt idx="3">
                  <c:v>1043</c:v>
                </c:pt>
                <c:pt idx="6">
                  <c:v>896</c:v>
                </c:pt>
                <c:pt idx="9">
                  <c:v>784</c:v>
                </c:pt>
                <c:pt idx="12">
                  <c:v>702</c:v>
                </c:pt>
              </c:numCache>
            </c:numRef>
          </c:val>
          <c:extLst>
            <c:ext xmlns:c16="http://schemas.microsoft.com/office/drawing/2014/chart" uri="{C3380CC4-5D6E-409C-BE32-E72D297353CC}">
              <c16:uniqueId val="{00000008-C679-449F-83C9-F2C40082FB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364</c:v>
                </c:pt>
                <c:pt idx="6">
                  <c:v>3</c:v>
                </c:pt>
                <c:pt idx="9">
                  <c:v>1</c:v>
                </c:pt>
                <c:pt idx="12">
                  <c:v>0</c:v>
                </c:pt>
              </c:numCache>
            </c:numRef>
          </c:val>
          <c:extLst>
            <c:ext xmlns:c16="http://schemas.microsoft.com/office/drawing/2014/chart" uri="{C3380CC4-5D6E-409C-BE32-E72D297353CC}">
              <c16:uniqueId val="{00000009-C679-449F-83C9-F2C40082FB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5554</c:v>
                </c:pt>
                <c:pt idx="3">
                  <c:v>5269</c:v>
                </c:pt>
                <c:pt idx="6">
                  <c:v>4941</c:v>
                </c:pt>
                <c:pt idx="9">
                  <c:v>5123</c:v>
                </c:pt>
                <c:pt idx="12">
                  <c:v>4938</c:v>
                </c:pt>
              </c:numCache>
            </c:numRef>
          </c:val>
          <c:extLst>
            <c:ext xmlns:c16="http://schemas.microsoft.com/office/drawing/2014/chart" uri="{C3380CC4-5D6E-409C-BE32-E72D297353CC}">
              <c16:uniqueId val="{0000000A-C679-449F-83C9-F2C40082FB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79-449F-83C9-F2C40082FB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2231</c:v>
                </c:pt>
                <c:pt idx="1">
                  <c:v>2151</c:v>
                </c:pt>
                <c:pt idx="2">
                  <c:v>2151</c:v>
                </c:pt>
              </c:numCache>
            </c:numRef>
          </c:val>
          <c:extLst>
            <c:ext xmlns:c16="http://schemas.microsoft.com/office/drawing/2014/chart" uri="{C3380CC4-5D6E-409C-BE32-E72D297353CC}">
              <c16:uniqueId val="{00000000-3E01-46B1-AC8E-191B24FDF3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c:v>
                </c:pt>
                <c:pt idx="1">
                  <c:v>65</c:v>
                </c:pt>
                <c:pt idx="2">
                  <c:v>89</c:v>
                </c:pt>
              </c:numCache>
            </c:numRef>
          </c:val>
          <c:extLst>
            <c:ext xmlns:c16="http://schemas.microsoft.com/office/drawing/2014/chart" uri="{C3380CC4-5D6E-409C-BE32-E72D297353CC}">
              <c16:uniqueId val="{00000001-3E01-46B1-AC8E-191B24FDF3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3743</c:v>
                </c:pt>
                <c:pt idx="1">
                  <c:v>3351</c:v>
                </c:pt>
                <c:pt idx="2">
                  <c:v>3302</c:v>
                </c:pt>
              </c:numCache>
            </c:numRef>
          </c:val>
          <c:extLst>
            <c:ext xmlns:c16="http://schemas.microsoft.com/office/drawing/2014/chart" uri="{C3380CC4-5D6E-409C-BE32-E72D297353CC}">
              <c16:uniqueId val="{00000002-3E01-46B1-AC8E-191B24FDF3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{3DE3E05C-6023-47CD-8C1A-98A9A4D8F138}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EF8-4D4A-8738-1D66DC89D0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{472A5A9C-8CF6-4B26-9334-6450C4C61F5B}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F8-4D4A-8738-1D66DC89D0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{D7151D86-2540-4E6E-8098-F99BF972441C}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F8-4D4A-8738-1D66DC89D0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{CB1F8028-221E-4581-BD31-DE1C6E3A4400}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F8-4D4A-8738-1D66DC89D0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{7FC39AE4-8E98-458D-BEBA-B01D1F2EA47F}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F8-4D4A-8738-1D66DC89D0E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{2A6A0FFD-E9A5-40C9-ACD8-FD77B595F641}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EF8-4D4A-8738-1D66DC89D0E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{B99B84E8-52C9-4D34-8A9A-E1DF01ED1942}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EF8-4D4A-8738-1D66DC89D0E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{425FA3A4-39EB-443D-80B1-5D5B27E3B32A}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EF8-4D4A-8738-1D66DC89D0E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{64B3A383-7BBB-45EC-9350-4B11EA460A51}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EF8-4D4A-8738-1D66DC89D0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58.6</c:v>
                </c:pt>
                <c:pt idx="16">
                  <c:v>59.8</c:v>
                </c:pt>
                <c:pt idx="24">
                  <c:v>60.5</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EF8-4D4A-8738-1D66DC89D0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{72FA28F4-E377-47D9-A7E7-DDF187E8842A}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EF8-4D4A-8738-1D66DC89D0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{445E8603-E5B9-4A34-8948-207DEFF5C980}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F8-4D4A-8738-1D66DC89D0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{BE975613-0AD6-4115-88A9-AC727569AC77}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F8-4D4A-8738-1D66DC89D0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{512BAB1D-6C90-48F6-B940-530284531BBD}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F8-4D4A-8738-1D66DC89D0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{1ABFFCAD-B992-4426-9839-8A2C97A3D62A}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F8-4D4A-8738-1D66DC89D0E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{E666DF04-1C27-49B6-95E9-37559C91C8A6}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EF8-4D4A-8738-1D66DC89D0E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{A4DA4486-1BFA-4AD7-847C-53088E021ABF}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EF8-4D4A-8738-1D66DC89D0E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{16D6CC79-5435-4D05-AED6-1C01BE93412D}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EF8-4D4A-8738-1D66DC89D0E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{10693DE8-3C40-4F71-BDF4-CA7B9BEA6A5D}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EF8-4D4A-8738-1D66DC89D0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F8-4D4A-8738-1D66DC89D0E8}"/>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{773F7FDF-5DEF-499F-B8A4-855E51A5C504}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18B-4DCE-AA9C-BF81442B91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{32D059F0-33E8-40F9-93A0-D4FBFE59362D}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8B-4DCE-AA9C-BF81442B91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{ACA71607-5211-44BA-AD31-FE1FEA6638AF}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8B-4DCE-AA9C-BF81442B91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{03AC1D2B-9026-4F09-B8E5-B96135F1A92C}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8B-4DCE-AA9C-BF81442B91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{9EB86376-4ACE-49A9-AFAF-66397EA0DD8B}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8B-4DCE-AA9C-BF81442B91E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{E139F24A-8854-4ADC-AEE0-528380FC19C6}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18B-4DCE-AA9C-BF81442B91E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{04A18F63-F1FA-4605-A484-75A9AA595192}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18B-4DCE-AA9C-BF81442B91E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{56C2EF65-57C1-4400-917D-EC4A06DE7741}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18B-4DCE-AA9C-BF81442B91E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{E7B8E98A-134A-4F05-B04E-077A14A548E9}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18B-4DCE-AA9C-BF81442B91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11.8</c:v>
                </c:pt>
                <c:pt idx="16">
                  <c:v>11.4</c:v>
                </c:pt>
                <c:pt idx="24">
                  <c:v>11.2</c:v>
                </c:pt>
                <c:pt idx="32">
                  <c:v>11.4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8B-4DCE-AA9C-BF81442B91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{39279908-16BD-4CDB-9FDB-5834AE4AD5A6}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18B-4DCE-AA9C-BF81442B91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{100B60F7-EB68-4510-B1CB-6F1A3AEE028F}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8B-4DCE-AA9C-BF81442B91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{54818B03-1CA2-466A-91BD-F18169D0ABDD}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8B-4DCE-AA9C-BF81442B91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{064A35FB-05EF-4870-AC21-3E20E8BF18CB}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8B-4DCE-AA9C-BF81442B91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{4C097385-87C4-44F6-8CE2-9211F7B657C1}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8B-4DCE-AA9C-BF81442B91E4}"/>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{C4D0B6E3-1452-4E01-B7DD-8F68EB397ADA}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18B-4DCE-AA9C-BF81442B91E4}"/>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{904E3522-E009-4383-A7A3-7852FCBF1331}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18B-4DCE-AA9C-BF81442B91E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{7B171792-AA60-4672-A31C-54DD6F95AC5F}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18B-4DCE-AA9C-BF81442B91E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{2CD9B201-29CD-43E8-8394-8AFA6F4BBF29}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18B-4DCE-AA9C-BF81442B91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18B-4DCE-AA9C-BF81442B91E4}"/>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61B1BEB-C8D1-4589-914D-0CA3210DC07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2B31F2E-8D50-45C9-8403-8C8C144CE80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起債償還のピークは過ぎているが、依然として実質公債費比率は類似団体と比較して高い。起債の新規発行を伴う普通建設事業については、総合計画に沿った政策や喫緊の課題に注視した上で事業の選定を行い、公債費の適正化に取り組んでいく必要があ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複合拠点施設の建設に伴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借入により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地方債現在高は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今後も小谷橋補修事業などの大型補修事業が予定されている。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順調に進んでいるため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将来負担額は算定されない水準を維持している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が、充当可能財源のうち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億円を占める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基金は目的に沿って使用するという性格上、長期に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わたり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積み立てておくものではないため、基金額は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年度をピークに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年度末の基金残高は、一般会計全体で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の減少となっている。これは、その他特定目的基金の信州小谷村ふるさと応援寄附基金を活用した事業の実施により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を実施したことが主な要因である。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信州小谷村ふるさと応援基金は、豊かな暮らしづくりに関する事業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豊かな村づくりに関する事業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子ども達の自然体験に関する事業等、目的に沿って活用していくため、循環させる基金として位置づけ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計画的に活用していく見通しである。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信州小谷村」ふるさと応援基金：小谷村の発展や豊かな自然の存続を願う寄附を運用し、個性的な村づくりをすすめる。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公共施設整備基金：将来の公共施設等の老朽化等による施設更新に備える。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福祉基金：高齢化社会の到来に備え、福祉活動の促進、快適な生活環境の形成を図るため、制度改正等による不利補正に備える。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スポーツ振興基金：村民の健康と体力づくりを図るため、スキー活動等体育協会の活動を推進する。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村営水道施設整備基金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村営水道施設の整備拡充を進めるため、水道施設の老朽化等による施設更新に備える。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信州小谷村ふるさと応援基金：豊かな暮らしづくりに関する事業など、各事業を実施したことによる減少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屋根及びエレベーター</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村道改良工事の実施による減少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スポーツ振興基金：スキー関係やその他スポーツの振興を図るため、定期的に取崩を行っていることにより減少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村営水道施設整備基金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信州小谷村ふるさと応援基金：豊かな暮らしづくりに関する事業など、目的に沿って活用していく予定があるため、基金額は減少する見通しである。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公共施設整備基金：庁舎など公共施設の長寿命化など、施設整備に活用していく。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福祉基金：制度改正等による不利補正に備える。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スポーツ振興基金：スキー関係やその他スポーツの振興を図るため、定期的に取崩を行っていく。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村営水道施設整備基金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水道施設の老朽化等による施設更新に備える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信州小谷村ふるさと応援基金等を活用し、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百万円を積み立てたため若干増額となった。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人口減少などの理由により、税収等一般財源の減少が見込まれるため、将来の運営資金として基金残高の調整を行っていく。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また、神城断層地震のような大型の災害に対応するためにある程度の基金積立が必要と考えている。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普通地方交付税再算定の臨時財政対策債の増額分を減債基金に積み立てたことから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村債の償還財源を確保し、不測の事態に備え基金規模を維持していく。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2A83B6A-E081-461A-8AA7-74C3EC7A7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CC4BFB-5F2A-4E08-8695-0557319C5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0C5BCBF-33D2-400C-A569-F4910F97809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C9F4E3F-741B-442B-8564-E68F07ABB1B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B77124D-F9DC-4B8D-8279-FACF8E38553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5599CD4-742B-4D54-A6DF-35844E9D7AE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6E173AE-384E-4C0F-BF05-95C39A5BABD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04C5812-BEA9-4135-9CD6-163DCE11903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57257C1-8795-4ADB-991E-23B63CC6931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C0C341B-8526-435E-8016-09C2DA9B406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3D481B7-79EF-4BC3-AC87-8B61ADE96C2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BC0254E-FF3D-4065-B378-6C210E928F6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740DBA9-51CF-4AA3-A0CF-C1187E8B05D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3DF33A4-5E8D-490D-A3A1-114EB908604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10C534D-9AC3-4C77-B826-0CB1E0EB8E4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561E967-CD6A-4C7B-B545-DE51EC7730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9DF8F1-C59E-4E2D-868C-1827992B29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938C4DD-69F3-490C-996A-FABA00B75A7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9FD7E92-4C9B-4355-959A-4BE2A2BC894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786F70B-5C1D-4D06-8BA1-A1C5EB8022B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B6633C8-64D6-4724-A4D9-69166727568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035653E-91F8-44D7-B66B-177BA6AC268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
2,622
267.91
5,121,328
4,967,037
96,588
2,618,970
4,937,952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643AB65-4F7B-4108-A59C-8948DB64CF3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1DFBF90-DAAC-47FE-8303-E52D9B78F0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49C938A-9E3D-4361-9847-B6BE2753A4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2A5757A-2723-4C47-9369-AF0CCC7063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02CA58D-8298-43E5-9889-D6E0B02F09E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5EED4FB-78E5-4834-9E2A-B610841175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05EE031-526E-4E76-B763-E2391CC343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78395B7-8225-4BAA-8B3E-0A97F84D6D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8690ED8-747C-4E03-A8B5-690059E382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F7F9316-F90E-49B2-AB74-A5EB87E74A9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62FBB39-A442-4B96-91A0-EDB4424466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EAFB838-48F0-436A-87FB-A6AC3A2CE5E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BC31DD2-3D25-4D5B-8ABC-68AFEEACF0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D0184A0-20CC-4B72-8A93-8BD804DC71F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5BEB372-E142-4C66-ABA4-EEEFF4F6268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9A520B9-BA9C-410E-B679-9B96A0F0A77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F034A8E-980F-4F9F-99BD-FA81FA792A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13263EA-E892-4F62-8EBA-52F1A79EED5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E8803FA-CDFD-4D92-B402-C0E6F8BBF3F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E6B9BD3-1716-4BC2-B5D5-2F2CCFA3DE2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F936335-FF73-4F6D-89C5-D505804122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E92BE11-A5AC-471A-8AB8-4307F00E970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0C52BB8-E8F3-4652-89A9-8066D46D236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6EA527A-E14A-4FA1-B3BA-F0B1A13E5C2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6407CB8-1C35-4039-89B6-1A7751FAE7A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BE5DE3A-DE5D-42C2-BFE2-6B90594DA8C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DF82429-7736-4237-B844-53CA6A9AAB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192C786-5196-4E2B-9B4E-7D9CC6804EC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4013D32-5110-46A9-B0AB-6922CA3976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EA97906-DE32-480D-A948-8D72249ABD1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A8A7BF1-497F-40C8-9738-798C1CE286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58A08D8-CBA2-42D2-86F1-35F159FBD11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D56D8F9-F420-4446-B14E-BD033957E27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C8DAE51-697E-405E-8241-A8861CD716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0F0D5B2-23DE-4AC9-A26B-78DDDFDED8C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毎年増加傾向にある。インフラ施設等の改良等を行っているが、全体規模が大きいために増加傾向となる。今後、計画的な資産更新を行うとともに、利用頻度が低い施設や老朽化が進み更新する必要性が低い施設の統合や除却など検討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45A4F6D-39D4-4593-9D20-15061BD57F0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55C5F92-F3DB-4D11-A443-792FD94ACF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22835D4-562A-436B-8A64-CEDC73E89FF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266BB8CB-3550-4606-9E83-613E518E9FA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850E2CD-D2A8-4D17-BED6-D834AB85C26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533AFD3-AC9C-4543-92B5-720DB7A1293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7458C79-0B85-49B2-8612-4592B3BBC9E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272BBC2-86E1-42A5-AC27-ED47E96F12A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B93D8799-491E-4331-BA9A-3B540C80B08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E6B056A-F753-46D3-A2D9-CB93A07668F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11554BD-C71B-4EFB-9B7B-04B6072CA90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C148EF7-AE2C-4F1C-8E62-9BC61B53B2C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CAD69CB-3D95-4ECE-BE8C-B3AE0AE70ED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C8FB988E-11E5-4386-AF1F-A0918C8C6CE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FF99A3E-62A4-49EA-9BE1-25400A85170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620272A2-6318-480A-AB13-C5F60DCA15F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15814C8-CC08-4953-B487-D49F09D648E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B19BB32-E42F-4AD5-BF3E-8188D21E32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705C707A-6784-4C36-8B69-E958AF8F2C04}"/>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89710F13-710B-49FD-92BF-9DF9BEB88F8A}"/>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704625C0-0C5A-49C5-BF05-B8881B9697A1}"/>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89D3628-26F1-470C-94F4-3F0F1114E145}"/>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1E2A282D-D478-4897-8E88-605FA357EB34}"/>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67D00701-69E2-4EC9-9511-E88EBF68320B}"/>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F9234B60-3B31-4BEF-9EB5-E9BB4B27CDCF}"/>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5C1614FE-51AB-4354-B2C1-447CC21B74AB}"/>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1CFFDED1-2DD3-4BF8-B2CB-364821E820FE}"/>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F7147FEE-6931-4CB7-A156-BA93314E6974}"/>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EAF38CF2-C082-4359-90C0-06016FD543D7}"/>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72836E6-44CD-456F-B0E9-AA41429AB6C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BC6443D-4F3B-4BF0-8507-F0CF1F44C1E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F909D9A-1129-419E-B951-82985814237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541D942-B7CD-49E4-9CF0-8DFB2BCC985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A75942B-8248-47B5-B56F-A05B3E4C521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93" name="楕円 92">
          <a:extLst>
            <a:ext uri="{FF2B5EF4-FFF2-40B4-BE49-F238E27FC236}">
              <a16:creationId xmlns:a16="http://schemas.microsoft.com/office/drawing/2014/main" id="{61BE81CD-9D06-4F40-A37F-F412F5F446AE}"/>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117855</xdr:rowOff>
    </xdr:from>
    <xdr:ext cx="405111" cy="259045"/>
    <xdr:sp macro="" textlink="">
      <xdr:nvSpPr>
        <xdr:cNvPr id="94" name="有形固定資産減価償却率該当値テキスト">
          <a:extLst>
            <a:ext uri="{FF2B5EF4-FFF2-40B4-BE49-F238E27FC236}">
              <a16:creationId xmlns:a16="http://schemas.microsoft.com/office/drawing/2014/main" id="{10D1C112-035C-4D56-8CC3-3ACD64F90E56}"/>
            </a:ext>
          </a:extLst>
        </xdr:cNvPr>
        <xdr:cNvSpPr txBox="1"/>
      </xdr:nvSpPr>
      <xdr:spPr>
        <a:xfrm>
          <a:off x="4813300"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95" name="楕円 94">
          <a:extLst>
            <a:ext uri="{FF2B5EF4-FFF2-40B4-BE49-F238E27FC236}">
              <a16:creationId xmlns:a16="http://schemas.microsoft.com/office/drawing/2014/main" id="{49DEA767-4889-48A9-96B0-8359C8D94619}"/>
            </a:ext>
          </a:extLst>
        </xdr:cNvPr>
        <xdr:cNvSpPr/>
      </xdr:nvSpPr>
      <xdr:spPr>
        <a:xfrm>
          <a:off x="40005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150132</xdr:rowOff>
    </xdr:from>
    <xdr:to>
      <xdr:col>23</xdr:col>
      <xdr:colOff>85725</xdr:colOff>
      <xdr:row>30</xdr:row>
      <xdr:rowOff>18778</xdr:rowOff>
    </xdr:to>
    <xdr:cxnSp macro="">
      <xdr:nvCxnSpPr>
        <xdr:cNvPr id="96" name="直線コネクタ 95">
          <a:extLst>
            <a:ext uri="{FF2B5EF4-FFF2-40B4-BE49-F238E27FC236}">
              <a16:creationId xmlns:a16="http://schemas.microsoft.com/office/drawing/2014/main" id="{66F69BAA-3345-487E-A3E9-BED0D86E76C1}"/>
            </a:ext>
          </a:extLst>
        </xdr:cNvPr>
        <xdr:cNvCxnSpPr/>
      </xdr:nvCxnSpPr>
      <xdr:spPr>
        <a:xfrm>
          <a:off x="4051300" y="589370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97" name="楕円 96">
          <a:extLst>
            <a:ext uri="{FF2B5EF4-FFF2-40B4-BE49-F238E27FC236}">
              <a16:creationId xmlns:a16="http://schemas.microsoft.com/office/drawing/2014/main" id="{4E6B5AF3-3F25-462E-8FF7-1B568D445C08}"/>
            </a:ext>
          </a:extLst>
        </xdr:cNvPr>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128542</xdr:rowOff>
    </xdr:from>
    <xdr:to>
      <xdr:col>19</xdr:col>
      <xdr:colOff>136525</xdr:colOff>
      <xdr:row>29</xdr:row>
      <xdr:rowOff>150132</xdr:rowOff>
    </xdr:to>
    <xdr:cxnSp macro="">
      <xdr:nvCxnSpPr>
        <xdr:cNvPr id="98" name="直線コネクタ 97">
          <a:extLst>
            <a:ext uri="{FF2B5EF4-FFF2-40B4-BE49-F238E27FC236}">
              <a16:creationId xmlns:a16="http://schemas.microsoft.com/office/drawing/2014/main" id="{A91E8B7B-CE50-406B-AC88-89E96065C79D}"/>
            </a:ext>
          </a:extLst>
        </xdr:cNvPr>
        <xdr:cNvCxnSpPr/>
      </xdr:nvCxnSpPr>
      <xdr:spPr>
        <a:xfrm>
          <a:off x="3289300" y="58721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40731</xdr:rowOff>
    </xdr:from>
    <xdr:to>
      <xdr:col>11</xdr:col>
      <xdr:colOff>187325</xdr:colOff>
      <xdr:row>29</xdr:row>
      <xdr:rowOff>142331</xdr:rowOff>
    </xdr:to>
    <xdr:sp macro="" textlink="">
      <xdr:nvSpPr>
        <xdr:cNvPr id="99" name="楕円 98">
          <a:extLst>
            <a:ext uri="{FF2B5EF4-FFF2-40B4-BE49-F238E27FC236}">
              <a16:creationId xmlns:a16="http://schemas.microsoft.com/office/drawing/2014/main" id="{347AA588-B8D5-4500-8AB1-69B5A151CF8E}"/>
            </a:ext>
          </a:extLst>
        </xdr:cNvPr>
        <xdr:cNvSpPr/>
      </xdr:nvSpPr>
      <xdr:spPr>
        <a:xfrm>
          <a:off x="2476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91531</xdr:rowOff>
    </xdr:from>
    <xdr:to>
      <xdr:col>15</xdr:col>
      <xdr:colOff>136525</xdr:colOff>
      <xdr:row>29</xdr:row>
      <xdr:rowOff>128542</xdr:rowOff>
    </xdr:to>
    <xdr:cxnSp macro="">
      <xdr:nvCxnSpPr>
        <xdr:cNvPr id="100" name="直線コネクタ 99">
          <a:extLst>
            <a:ext uri="{FF2B5EF4-FFF2-40B4-BE49-F238E27FC236}">
              <a16:creationId xmlns:a16="http://schemas.microsoft.com/office/drawing/2014/main" id="{53E57E34-46C9-48F1-BAF7-625A94BF5380}"/>
            </a:ext>
          </a:extLst>
        </xdr:cNvPr>
        <xdr:cNvCxnSpPr/>
      </xdr:nvCxnSpPr>
      <xdr:spPr>
        <a:xfrm>
          <a:off x="2527300" y="583510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169001</xdr:rowOff>
    </xdr:from>
    <xdr:to>
      <xdr:col>7</xdr:col>
      <xdr:colOff>187325</xdr:colOff>
      <xdr:row>29</xdr:row>
      <xdr:rowOff>99151</xdr:rowOff>
    </xdr:to>
    <xdr:sp macro="" textlink="">
      <xdr:nvSpPr>
        <xdr:cNvPr id="101" name="楕円 100">
          <a:extLst>
            <a:ext uri="{FF2B5EF4-FFF2-40B4-BE49-F238E27FC236}">
              <a16:creationId xmlns:a16="http://schemas.microsoft.com/office/drawing/2014/main" id="{AF083B59-5F1A-49D9-A3B0-E5466F657302}"/>
            </a:ext>
          </a:extLst>
        </xdr:cNvPr>
        <xdr:cNvSpPr/>
      </xdr:nvSpPr>
      <xdr:spPr>
        <a:xfrm>
          <a:off x="1714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48351</xdr:rowOff>
    </xdr:from>
    <xdr:to>
      <xdr:col>11</xdr:col>
      <xdr:colOff>136525</xdr:colOff>
      <xdr:row>29</xdr:row>
      <xdr:rowOff>91531</xdr:rowOff>
    </xdr:to>
    <xdr:cxnSp macro="">
      <xdr:nvCxnSpPr>
        <xdr:cNvPr id="102" name="直線コネクタ 101">
          <a:extLst>
            <a:ext uri="{FF2B5EF4-FFF2-40B4-BE49-F238E27FC236}">
              <a16:creationId xmlns:a16="http://schemas.microsoft.com/office/drawing/2014/main" id="{3955EAB0-2D3D-47D3-B24A-729D8D7B9098}"/>
            </a:ext>
          </a:extLst>
        </xdr:cNvPr>
        <xdr:cNvCxnSpPr/>
      </xdr:nvCxnSpPr>
      <xdr:spPr>
        <a:xfrm>
          <a:off x="1765300" y="579192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8EB45999-A490-4EE0-A676-6AF5E827FE2F}"/>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ED432AE4-3455-4635-A48E-9EDF63ED0350}"/>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199A8016-B248-43D1-9ECA-C243D10C0278}"/>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4B9321CC-C89F-4096-A1C8-82CC83E945F5}"/>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107" name="n_1mainValue有形固定資産減価償却率">
          <a:extLst>
            <a:ext uri="{FF2B5EF4-FFF2-40B4-BE49-F238E27FC236}">
              <a16:creationId xmlns:a16="http://schemas.microsoft.com/office/drawing/2014/main" id="{498FB158-2E89-4822-848C-22FCD3BA0F88}"/>
            </a:ext>
          </a:extLst>
        </xdr:cNvPr>
        <xdr:cNvSpPr txBox="1"/>
      </xdr:nvSpPr>
      <xdr:spPr>
        <a:xfrm>
          <a:off x="38360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108" name="n_2mainValue有形固定資産減価償却率">
          <a:extLst>
            <a:ext uri="{FF2B5EF4-FFF2-40B4-BE49-F238E27FC236}">
              <a16:creationId xmlns:a16="http://schemas.microsoft.com/office/drawing/2014/main" id="{DB8EC4AE-8920-4447-B6E2-A8260BA9CEA5}"/>
            </a:ext>
          </a:extLst>
        </xdr:cNvPr>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158858</xdr:rowOff>
    </xdr:from>
    <xdr:ext cx="405111" cy="259045"/>
    <xdr:sp macro="" textlink="">
      <xdr:nvSpPr>
        <xdr:cNvPr id="109" name="n_3mainValue有形固定資産減価償却率">
          <a:extLst>
            <a:ext uri="{FF2B5EF4-FFF2-40B4-BE49-F238E27FC236}">
              <a16:creationId xmlns:a16="http://schemas.microsoft.com/office/drawing/2014/main" id="{D27EB150-D63A-44FF-BA17-E79B5DA85038}"/>
            </a:ext>
          </a:extLst>
        </xdr:cNvPr>
        <xdr:cNvSpPr txBox="1"/>
      </xdr:nvSpPr>
      <xdr:spPr>
        <a:xfrm>
          <a:off x="2324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10" name="n_4mainValue有形固定資産減価償却率">
          <a:extLst>
            <a:ext uri="{FF2B5EF4-FFF2-40B4-BE49-F238E27FC236}">
              <a16:creationId xmlns:a16="http://schemas.microsoft.com/office/drawing/2014/main" id="{2D3DAB29-5401-442D-BF4F-2451009A8608}"/>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3ACC82B-E772-47D4-8F1A-889C7C0F945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37880DE-E23D-4CCC-862A-0685F76D6E9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246E12BF-5C52-4B34-9260-1BDD2263C64C}"/>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62BD71CD-8F28-424B-A038-A151336BDA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F8D276E-6BF4-48B2-8A30-75C39F5A7C9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EDF1F605-C022-4CF0-A602-ACD641DDD8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482831D-92D2-4A95-A6DF-05A4D777C7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ED2C4BF-57C7-480D-804D-72C1837F3EE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AE538B3-15B2-4F59-A319-B6BD776B124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BEBBD2CF-E203-41CB-AEC1-05C45F99D6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453EDD1-AB79-4B2F-B947-4E65AB812A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3CA9A7BB-7AB8-4F6C-897A-2742C2F7F7D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0CAFBB0-1574-42B1-9B13-AFECFEB908C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沓掛古民家改修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CATV</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インターネットシステム更新事業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による地方債残高の増加、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複合拠点施設整備運営</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事業等によ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充当財源である基金が前年度よりも減少したものの、債務償還比率は類似団体平均を下回っている。今後も適正な基金管理と健全な財政運営に努める。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A6B7726-B309-474E-A206-07DEC68542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931F3CD-4085-4FB2-B914-1A4ED5849C9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806D7CF-C941-4384-B32B-281892B21ED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B0A6155A-B4A3-4E5E-984D-D7AD2E37A81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26C37514-EC76-4310-8747-CF2B78CAEEE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5561206E-E603-48DE-8A25-08E809B0FF3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A49BA9B-E4A6-4EA2-80CD-10E72D2E69B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AF88158-506B-499A-91C8-54C440A21FA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685BA86A-453A-440D-A97E-0507F38A77D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6E266070-FA7D-4EBE-9C7F-CAC2C13E63F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81047A91-5A53-4174-9C96-9168E640840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F9B11972-2E67-4C61-8234-982828F4C0A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D3B2084D-909D-4DF7-842A-D555532AF8A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700B99E-2352-4C85-95F0-E25E9BAB92E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9D43E8F-CA5D-4FA0-9932-304E7726A76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E921F9A0-7CB9-4812-8A1E-FD45D2F47A49}"/>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175F53CC-CD5B-4F3C-81C4-B48E8245E251}"/>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E572BB5F-1D06-45CB-8CC9-06FC9C5760D2}"/>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777F7E4-8FDC-4A66-AE0E-FE26AD15A87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B1DF558C-9B24-477C-AAEB-79840F0C912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BCD9A599-CE8C-4990-AD0D-38069006AA6E}"/>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4E47D651-C385-4D3A-A30D-90B0D73BEF74}"/>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D2838FAE-ABDD-4C4B-9E06-9C4E9BAD3C28}"/>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088D6633-356E-4443-A95D-23B0808D4B6E}"/>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E3E0D041-D144-4FFD-A221-47A7784A0E1E}"/>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2B59E4A6-6BF0-4322-B514-6D66D386178F}"/>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086800C-C3FD-417B-8A67-55C9BB2D030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D26C5C5-675A-4FCC-9CAE-5A274998BD1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1DCC88C-8A0F-44E5-8508-0F2CC155F38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9F3FD8F-497B-4D54-8E1E-2071B8201B0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4E6126B-2F67-47EF-A03E-EF4429E7726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140578</xdr:rowOff>
    </xdr:from>
    <xdr:to>
      <xdr:col>76</xdr:col>
      <xdr:colOff>73025</xdr:colOff>
      <xdr:row>27</xdr:row>
      <xdr:rowOff>70728</xdr:rowOff>
    </xdr:to>
    <xdr:sp macro="" textlink="">
      <xdr:nvSpPr>
        <xdr:cNvPr id="155" name="楕円 154">
          <a:extLst>
            <a:ext uri="{FF2B5EF4-FFF2-40B4-BE49-F238E27FC236}">
              <a16:creationId xmlns:a16="http://schemas.microsoft.com/office/drawing/2014/main" id="{C09F4B03-694C-445C-B7E7-7628D6FF4382}"/>
            </a:ext>
          </a:extLst>
        </xdr:cNvPr>
        <xdr:cNvSpPr/>
      </xdr:nvSpPr>
      <xdr:spPr>
        <a:xfrm>
          <a:off x="14744700" y="53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55505</xdr:rowOff>
    </xdr:from>
    <xdr:ext cx="405111" cy="259045"/>
    <xdr:sp macro="" textlink="">
      <xdr:nvSpPr>
        <xdr:cNvPr id="156" name="債務償還比率該当値テキスト">
          <a:extLst>
            <a:ext uri="{FF2B5EF4-FFF2-40B4-BE49-F238E27FC236}">
              <a16:creationId xmlns:a16="http://schemas.microsoft.com/office/drawing/2014/main" id="{B6CE4A07-D2FB-4FD6-933C-45751E3C44B4}"/>
            </a:ext>
          </a:extLst>
        </xdr:cNvPr>
        <xdr:cNvSpPr txBox="1"/>
      </xdr:nvSpPr>
      <xdr:spPr>
        <a:xfrm>
          <a:off x="14846300" y="528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39116</xdr:rowOff>
    </xdr:from>
    <xdr:to>
      <xdr:col>72</xdr:col>
      <xdr:colOff>123825</xdr:colOff>
      <xdr:row>27</xdr:row>
      <xdr:rowOff>140716</xdr:rowOff>
    </xdr:to>
    <xdr:sp macro="" textlink="">
      <xdr:nvSpPr>
        <xdr:cNvPr id="157" name="楕円 156">
          <a:extLst>
            <a:ext uri="{FF2B5EF4-FFF2-40B4-BE49-F238E27FC236}">
              <a16:creationId xmlns:a16="http://schemas.microsoft.com/office/drawing/2014/main" id="{919755B1-2674-4FA1-B178-794D6E822DDA}"/>
            </a:ext>
          </a:extLst>
        </xdr:cNvPr>
        <xdr:cNvSpPr/>
      </xdr:nvSpPr>
      <xdr:spPr>
        <a:xfrm>
          <a:off x="14033500" y="54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19928</xdr:rowOff>
    </xdr:from>
    <xdr:to>
      <xdr:col>76</xdr:col>
      <xdr:colOff>22225</xdr:colOff>
      <xdr:row>27</xdr:row>
      <xdr:rowOff>89916</xdr:rowOff>
    </xdr:to>
    <xdr:cxnSp macro="">
      <xdr:nvCxnSpPr>
        <xdr:cNvPr id="158" name="直線コネクタ 157">
          <a:extLst>
            <a:ext uri="{FF2B5EF4-FFF2-40B4-BE49-F238E27FC236}">
              <a16:creationId xmlns:a16="http://schemas.microsoft.com/office/drawing/2014/main" id="{4D32C280-770B-47A5-95CA-061F023C707C}"/>
            </a:ext>
          </a:extLst>
        </xdr:cNvPr>
        <xdr:cNvCxnSpPr/>
      </xdr:nvCxnSpPr>
      <xdr:spPr>
        <a:xfrm flipV="1">
          <a:off x="14084300" y="5420603"/>
          <a:ext cx="711200" cy="6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104055</xdr:rowOff>
    </xdr:from>
    <xdr:to>
      <xdr:col>68</xdr:col>
      <xdr:colOff>123825</xdr:colOff>
      <xdr:row>27</xdr:row>
      <xdr:rowOff>34205</xdr:rowOff>
    </xdr:to>
    <xdr:sp macro="" textlink="">
      <xdr:nvSpPr>
        <xdr:cNvPr id="159" name="楕円 158">
          <a:extLst>
            <a:ext uri="{FF2B5EF4-FFF2-40B4-BE49-F238E27FC236}">
              <a16:creationId xmlns:a16="http://schemas.microsoft.com/office/drawing/2014/main" id="{2E86384B-2F0D-493E-ACE2-F485C65D21F4}"/>
            </a:ext>
          </a:extLst>
        </xdr:cNvPr>
        <xdr:cNvSpPr/>
      </xdr:nvSpPr>
      <xdr:spPr>
        <a:xfrm>
          <a:off x="13271500" y="53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154855</xdr:rowOff>
    </xdr:from>
    <xdr:to>
      <xdr:col>72</xdr:col>
      <xdr:colOff>73025</xdr:colOff>
      <xdr:row>27</xdr:row>
      <xdr:rowOff>89916</xdr:rowOff>
    </xdr:to>
    <xdr:cxnSp macro="">
      <xdr:nvCxnSpPr>
        <xdr:cNvPr id="160" name="直線コネクタ 159">
          <a:extLst>
            <a:ext uri="{FF2B5EF4-FFF2-40B4-BE49-F238E27FC236}">
              <a16:creationId xmlns:a16="http://schemas.microsoft.com/office/drawing/2014/main" id="{C68CF248-5F9A-41B3-B01B-B6B7D2EC820C}"/>
            </a:ext>
          </a:extLst>
        </xdr:cNvPr>
        <xdr:cNvCxnSpPr/>
      </xdr:nvCxnSpPr>
      <xdr:spPr>
        <a:xfrm>
          <a:off x="13322300" y="5384080"/>
          <a:ext cx="762000" cy="10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135001</xdr:rowOff>
    </xdr:from>
    <xdr:to>
      <xdr:col>64</xdr:col>
      <xdr:colOff>123825</xdr:colOff>
      <xdr:row>27</xdr:row>
      <xdr:rowOff>65151</xdr:rowOff>
    </xdr:to>
    <xdr:sp macro="" textlink="">
      <xdr:nvSpPr>
        <xdr:cNvPr id="161" name="楕円 160">
          <a:extLst>
            <a:ext uri="{FF2B5EF4-FFF2-40B4-BE49-F238E27FC236}">
              <a16:creationId xmlns:a16="http://schemas.microsoft.com/office/drawing/2014/main" id="{AE012097-8D7A-4B2F-A4DE-3E214B06E809}"/>
            </a:ext>
          </a:extLst>
        </xdr:cNvPr>
        <xdr:cNvSpPr/>
      </xdr:nvSpPr>
      <xdr:spPr>
        <a:xfrm>
          <a:off x="12509500" y="53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154855</xdr:rowOff>
    </xdr:from>
    <xdr:to>
      <xdr:col>68</xdr:col>
      <xdr:colOff>73025</xdr:colOff>
      <xdr:row>27</xdr:row>
      <xdr:rowOff>14351</xdr:rowOff>
    </xdr:to>
    <xdr:cxnSp macro="">
      <xdr:nvCxnSpPr>
        <xdr:cNvPr id="162" name="直線コネクタ 161">
          <a:extLst>
            <a:ext uri="{FF2B5EF4-FFF2-40B4-BE49-F238E27FC236}">
              <a16:creationId xmlns:a16="http://schemas.microsoft.com/office/drawing/2014/main" id="{F9796590-901D-41AF-A2BF-8FE77693C3C0}"/>
            </a:ext>
          </a:extLst>
        </xdr:cNvPr>
        <xdr:cNvCxnSpPr/>
      </xdr:nvCxnSpPr>
      <xdr:spPr>
        <a:xfrm flipV="1">
          <a:off x="12560300" y="5384080"/>
          <a:ext cx="762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87514</xdr:rowOff>
    </xdr:from>
    <xdr:to>
      <xdr:col>60</xdr:col>
      <xdr:colOff>123825</xdr:colOff>
      <xdr:row>28</xdr:row>
      <xdr:rowOff>17664</xdr:rowOff>
    </xdr:to>
    <xdr:sp macro="" textlink="">
      <xdr:nvSpPr>
        <xdr:cNvPr id="163" name="楕円 162">
          <a:extLst>
            <a:ext uri="{FF2B5EF4-FFF2-40B4-BE49-F238E27FC236}">
              <a16:creationId xmlns:a16="http://schemas.microsoft.com/office/drawing/2014/main" id="{D3F9A99C-9EE0-4E9D-B265-B2FBD9E22562}"/>
            </a:ext>
          </a:extLst>
        </xdr:cNvPr>
        <xdr:cNvSpPr/>
      </xdr:nvSpPr>
      <xdr:spPr>
        <a:xfrm>
          <a:off x="11747500" y="54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14351</xdr:rowOff>
    </xdr:from>
    <xdr:to>
      <xdr:col>64</xdr:col>
      <xdr:colOff>73025</xdr:colOff>
      <xdr:row>27</xdr:row>
      <xdr:rowOff>138314</xdr:rowOff>
    </xdr:to>
    <xdr:cxnSp macro="">
      <xdr:nvCxnSpPr>
        <xdr:cNvPr id="164" name="直線コネクタ 163">
          <a:extLst>
            <a:ext uri="{FF2B5EF4-FFF2-40B4-BE49-F238E27FC236}">
              <a16:creationId xmlns:a16="http://schemas.microsoft.com/office/drawing/2014/main" id="{B7B03726-BA9E-4AAD-80E2-6303CB750C87}"/>
            </a:ext>
          </a:extLst>
        </xdr:cNvPr>
        <xdr:cNvCxnSpPr/>
      </xdr:nvCxnSpPr>
      <xdr:spPr>
        <a:xfrm flipV="1">
          <a:off x="11798300" y="5415026"/>
          <a:ext cx="762000" cy="1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ACB630B5-C63A-45CF-A9DC-1B2A2319342C}"/>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C6FAB5E8-6478-45CA-8F0E-D44952F98544}"/>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3A830BBE-969A-4A29-AA9B-2A3B3108E7BD}"/>
            </a:ext>
          </a:extLst>
        </xdr:cNvPr>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6CD1BF22-3075-4953-B602-D2C52D3CA149}"/>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157243</xdr:rowOff>
    </xdr:from>
    <xdr:ext cx="405111" cy="259045"/>
    <xdr:sp macro="" textlink="">
      <xdr:nvSpPr>
        <xdr:cNvPr id="169" name="n_1mainValue債務償還比率">
          <a:extLst>
            <a:ext uri="{FF2B5EF4-FFF2-40B4-BE49-F238E27FC236}">
              <a16:creationId xmlns:a16="http://schemas.microsoft.com/office/drawing/2014/main" id="{790E6504-BCA2-41E1-82E3-609DBEB64A57}"/>
            </a:ext>
          </a:extLst>
        </xdr:cNvPr>
        <xdr:cNvSpPr txBox="1"/>
      </xdr:nvSpPr>
      <xdr:spPr>
        <a:xfrm>
          <a:off x="13869044" y="521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50732</xdr:rowOff>
    </xdr:from>
    <xdr:ext cx="405111" cy="259045"/>
    <xdr:sp macro="" textlink="">
      <xdr:nvSpPr>
        <xdr:cNvPr id="170" name="n_2mainValue債務償還比率">
          <a:extLst>
            <a:ext uri="{FF2B5EF4-FFF2-40B4-BE49-F238E27FC236}">
              <a16:creationId xmlns:a16="http://schemas.microsoft.com/office/drawing/2014/main" id="{F13621CA-682E-4FC9-9D57-24536ED6A584}"/>
            </a:ext>
          </a:extLst>
        </xdr:cNvPr>
        <xdr:cNvSpPr txBox="1"/>
      </xdr:nvSpPr>
      <xdr:spPr>
        <a:xfrm>
          <a:off x="13119744" y="51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81678</xdr:rowOff>
    </xdr:from>
    <xdr:ext cx="405111" cy="259045"/>
    <xdr:sp macro="" textlink="">
      <xdr:nvSpPr>
        <xdr:cNvPr id="171" name="n_3mainValue債務償還比率">
          <a:extLst>
            <a:ext uri="{FF2B5EF4-FFF2-40B4-BE49-F238E27FC236}">
              <a16:creationId xmlns:a16="http://schemas.microsoft.com/office/drawing/2014/main" id="{AD54A83F-182B-41C8-B837-68AFE2EE4154}"/>
            </a:ext>
          </a:extLst>
        </xdr:cNvPr>
        <xdr:cNvSpPr txBox="1"/>
      </xdr:nvSpPr>
      <xdr:spPr>
        <a:xfrm>
          <a:off x="12357744" y="513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34191</xdr:rowOff>
    </xdr:from>
    <xdr:ext cx="469744" cy="259045"/>
    <xdr:sp macro="" textlink="">
      <xdr:nvSpPr>
        <xdr:cNvPr id="172" name="n_4mainValue債務償還比率">
          <a:extLst>
            <a:ext uri="{FF2B5EF4-FFF2-40B4-BE49-F238E27FC236}">
              <a16:creationId xmlns:a16="http://schemas.microsoft.com/office/drawing/2014/main" id="{1DF670C2-9A4A-40F4-950D-6030628D895D}"/>
            </a:ext>
          </a:extLst>
        </xdr:cNvPr>
        <xdr:cNvSpPr txBox="1"/>
      </xdr:nvSpPr>
      <xdr:spPr>
        <a:xfrm>
          <a:off x="11563427" y="526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F87B07F-A2E4-4E0B-A3DA-018CB49E38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B195417-2F61-477C-9B57-1D8FD7AE103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A751346-314B-41B5-978D-4EF64A71A2C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55D9D8F-0E39-4D54-966E-D48D5AF6BF1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994D6B0-B069-48BA-9B67-E2E9350998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3E1E21F-BE87-47F6-A3FE-A9924644098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4A1734-FC8F-416D-9528-A495DDC3EF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18112E-4A3F-4AF7-A63D-F884BF9F8B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B70D1D-EC29-4B47-87F9-A50D7D4189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B00021-5ADB-48BD-A119-DB73D291A3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7F0BA5-9D4A-40A1-B913-F955CDD219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8B070A-0B00-4B4F-820F-498F8AFF08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04FB1B-EA33-4E0F-9723-5D8631D82B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CB2FF5-DCB0-46FC-A673-B1CA94E905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C07D04-7C5B-474D-A691-04B7389C8E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6ED7A2-C638-4460-8724-76DAE8AEBB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
2,622
267.91
5,121,328
4,967,037
96,588
2,618,970
4,937,952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0F400A-8342-41D7-AF06-E5644B740D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4DCFF8-FA53-4E48-A13E-C2BC2E9FDE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7E7F79-8D3F-4C40-BE03-1C4EA8CF2B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2FD7F6-0900-49A8-BEF1-67A5CB00FC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4D7A7B-2D06-4713-A3BB-0BE078C39E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470B75E-FD03-4AE7-A3A8-DA98D101F8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5AF719-5BF5-478C-94B2-768A0B5824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6468A3-D865-4514-A91D-3020EDEBCE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7BFB95-8591-4FB9-96EE-BB3B07EF8A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9A9E64-0764-4835-B148-71A301C274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853A1A-E123-40A7-B748-43BFEAA581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545829-B13F-428C-B091-05838F8849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14B311-4C4C-463D-AE21-3DBFAEC4C9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F31B06-2B7F-481E-B144-C01E2294A0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36A709-1083-42E5-95D6-0F12BD9D34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D34F86-A8FC-4DF2-A9F5-7B1E8E0C2F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FFC957-9481-48C9-BA21-A0BF64BA48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1D8520-07DC-4342-8911-36624972D60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A7A4C6-88F1-4A58-8A61-0EA90F7684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43631D-4C59-487F-8F6C-AEE6615C56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7A56F7-E56B-4049-8812-50115DD84F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A3E6D3-0A6C-47B5-BB43-1D26F0CD61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7D8D69-EBEE-45D5-8375-9AFA71BB85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8910EF-AC71-4C6D-95F9-DEE878CA29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AC6EC1-2BE0-4C1D-922B-24F88E2FF7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F02A03-0976-4A2E-B165-BEF3856EC2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85E1E6-C564-4D58-A7D2-DAD6412C0F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850E07-7BC8-4102-A0C0-367B4A2639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30B2DB-1021-4030-AD99-5C9D323B2A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0CC65D-4DDD-488A-A7F7-424AC08B57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CFE980-3A20-473B-864A-22E8E6B629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F011B7-BA1F-45B1-A62C-036DF0E3EA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76D85BB-D032-4AE8-8E79-CFA814BF4A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2257C97-08F8-4756-A532-BAFCCE0D7A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959DB5D-41A3-46B9-8A74-E8FAC3466A3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494E638-B47D-4271-84AE-1B65D3B0B8F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D7E55F-FEF0-4305-B29E-99ED8D7C12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DDFA035-FD19-4D6B-8BC2-004CC13F047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804A64B-3715-4D88-95CC-902D86D9C4C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1CA9E01-FFA2-46B2-BB73-B2AE5FA9E69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38FDFF3-AFCB-4475-A1A7-31EA386053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2F2032E-39E3-48FA-952A-7602C9E0CF7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50223D-F7F3-4356-9BEA-07B412FB10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A989E64-0C4D-4332-A272-63D79290AE9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EBDD1F-52DA-4C9A-B9B7-A7A6EBD8008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ED8A07A-504E-44D0-AB1B-107C94C03D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2968EBB2-55F3-4658-9AA9-855BA625F07B}"/>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A57F07A-88F3-4BB6-B7BF-FA781C6CE921}"/>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5BEEE59-A2BA-4A59-92A6-E42F04B607F7}"/>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9DCA42AA-63AB-4881-A6F4-8D7439F0FBFE}"/>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A15DC57F-8720-4E4F-BA8C-C4B38FA73A45}"/>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689A772C-E08D-4B29-B93E-D015765679AC}"/>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66B0DF91-58C4-4C5A-82B8-A23D72F6A76A}"/>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C8359C35-BC70-415D-8114-DCB468DC9278}"/>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10CE463-D760-4808-BC0A-52DE9F70E78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C9F7DB90-4455-4142-9249-51EAB6427105}"/>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3391AC9C-0DF2-479F-BF10-C11BCA71E77F}"/>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57431E-9736-4032-8F5C-9CE8A71F38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881482-CE48-4E7D-92DD-7554C3B020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E935840-E8B8-4649-8F84-45C6CB004A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F58C6C2-4287-40BC-AF71-77F8901620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8F853E-5145-4631-8CEE-C2631F0083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4" name="楕円 73">
          <a:extLst>
            <a:ext uri="{FF2B5EF4-FFF2-40B4-BE49-F238E27FC236}">
              <a16:creationId xmlns:a16="http://schemas.microsoft.com/office/drawing/2014/main" id="{8A7FF42C-F612-4F0E-BC58-967C00D65C39}"/>
            </a:ext>
          </a:extLst>
        </xdr:cNvPr>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5" name="【道路】&#10;有形固定資産減価償却率該当値テキスト">
          <a:extLst>
            <a:ext uri="{FF2B5EF4-FFF2-40B4-BE49-F238E27FC236}">
              <a16:creationId xmlns:a16="http://schemas.microsoft.com/office/drawing/2014/main" id="{C59E14EC-47FA-4099-ADC1-25BDB40D487D}"/>
            </a:ext>
          </a:extLst>
        </xdr:cNvPr>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C2068899-2489-43C8-B070-CEC7DC527DFD}"/>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74567</xdr:rowOff>
    </xdr:to>
    <xdr:cxnSp macro="">
      <xdr:nvCxnSpPr>
        <xdr:cNvPr id="77" name="直線コネクタ 76">
          <a:extLst>
            <a:ext uri="{FF2B5EF4-FFF2-40B4-BE49-F238E27FC236}">
              <a16:creationId xmlns:a16="http://schemas.microsoft.com/office/drawing/2014/main" id="{B0421C9B-A21B-49F2-8731-5F68B4EDBBD7}"/>
            </a:ext>
          </a:extLst>
        </xdr:cNvPr>
        <xdr:cNvCxnSpPr/>
      </xdr:nvCxnSpPr>
      <xdr:spPr>
        <a:xfrm>
          <a:off x="3797300" y="67333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FD2F5791-70CE-4E9A-9D6D-3BEEE8119361}"/>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46809</xdr:rowOff>
    </xdr:to>
    <xdr:cxnSp macro="">
      <xdr:nvCxnSpPr>
        <xdr:cNvPr id="79" name="直線コネクタ 78">
          <a:extLst>
            <a:ext uri="{FF2B5EF4-FFF2-40B4-BE49-F238E27FC236}">
              <a16:creationId xmlns:a16="http://schemas.microsoft.com/office/drawing/2014/main" id="{D26F99B3-77A8-450D-9EA6-B36A0358DF69}"/>
            </a:ext>
          </a:extLst>
        </xdr:cNvPr>
        <xdr:cNvCxnSpPr/>
      </xdr:nvCxnSpPr>
      <xdr:spPr>
        <a:xfrm>
          <a:off x="2908300" y="67056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111941</xdr:rowOff>
    </xdr:from>
    <xdr:to>
      <xdr:col>10</xdr:col>
      <xdr:colOff>165100</xdr:colOff>
      <xdr:row>39</xdr:row>
      <xdr:rowOff>42091</xdr:rowOff>
    </xdr:to>
    <xdr:sp macro="" textlink="">
      <xdr:nvSpPr>
        <xdr:cNvPr id="80" name="楕円 79">
          <a:extLst>
            <a:ext uri="{FF2B5EF4-FFF2-40B4-BE49-F238E27FC236}">
              <a16:creationId xmlns:a16="http://schemas.microsoft.com/office/drawing/2014/main" id="{71F6EE9A-0C1D-421D-81A5-A6B5B4FDBC00}"/>
            </a:ext>
          </a:extLst>
        </xdr:cNvPr>
        <xdr:cNvSpPr/>
      </xdr:nvSpPr>
      <xdr:spPr>
        <a:xfrm>
          <a:off x="1968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B96E922D-8850-4769-B739-D5647C3F1451}"/>
            </a:ext>
          </a:extLst>
        </xdr:cNvPr>
        <xdr:cNvCxnSpPr/>
      </xdr:nvCxnSpPr>
      <xdr:spPr>
        <a:xfrm>
          <a:off x="2019300" y="66778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82" name="楕円 81">
          <a:extLst>
            <a:ext uri="{FF2B5EF4-FFF2-40B4-BE49-F238E27FC236}">
              <a16:creationId xmlns:a16="http://schemas.microsoft.com/office/drawing/2014/main" id="{427E1979-661B-4296-B9FD-086351A1B4EF}"/>
            </a:ext>
          </a:extLst>
        </xdr:cNvPr>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162741</xdr:rowOff>
    </xdr:to>
    <xdr:cxnSp macro="">
      <xdr:nvCxnSpPr>
        <xdr:cNvPr id="83" name="直線コネクタ 82">
          <a:extLst>
            <a:ext uri="{FF2B5EF4-FFF2-40B4-BE49-F238E27FC236}">
              <a16:creationId xmlns:a16="http://schemas.microsoft.com/office/drawing/2014/main" id="{4E18110E-9B23-43DE-9C64-45610BAD5C0F}"/>
            </a:ext>
          </a:extLst>
        </xdr:cNvPr>
        <xdr:cNvCxnSpPr/>
      </xdr:nvCxnSpPr>
      <xdr:spPr>
        <a:xfrm>
          <a:off x="1130300" y="66484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034B5FA2-2D98-479C-A517-E85CB235A5BF}"/>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ADD6020B-05D9-4D0B-A2BC-5B8ACC6D1619}"/>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44487D5E-9696-417E-9D4C-E2FC696B2CF2}"/>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C08CE7B9-A30C-4257-BCE4-4DF7964840A0}"/>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114135</xdr:rowOff>
    </xdr:from>
    <xdr:ext cx="405111" cy="259045"/>
    <xdr:sp macro="" textlink="">
      <xdr:nvSpPr>
        <xdr:cNvPr id="88" name="n_1mainValue【道路】&#10;有形固定資産減価償却率">
          <a:extLst>
            <a:ext uri="{FF2B5EF4-FFF2-40B4-BE49-F238E27FC236}">
              <a16:creationId xmlns:a16="http://schemas.microsoft.com/office/drawing/2014/main" id="{11185349-4300-41DF-A07B-48F892A8483E}"/>
            </a:ext>
          </a:extLst>
        </xdr:cNvPr>
        <xdr:cNvSpPr txBox="1"/>
      </xdr:nvSpPr>
      <xdr:spPr>
        <a:xfrm>
          <a:off x="3582044" y="64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道路】&#10;有形固定資産減価償却率">
          <a:extLst>
            <a:ext uri="{FF2B5EF4-FFF2-40B4-BE49-F238E27FC236}">
              <a16:creationId xmlns:a16="http://schemas.microsoft.com/office/drawing/2014/main" id="{DED128AD-560F-41C3-A11D-4B7FF468E19E}"/>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33218</xdr:rowOff>
    </xdr:from>
    <xdr:ext cx="405111" cy="259045"/>
    <xdr:sp macro="" textlink="">
      <xdr:nvSpPr>
        <xdr:cNvPr id="90" name="n_3mainValue【道路】&#10;有形固定資産減価償却率">
          <a:extLst>
            <a:ext uri="{FF2B5EF4-FFF2-40B4-BE49-F238E27FC236}">
              <a16:creationId xmlns:a16="http://schemas.microsoft.com/office/drawing/2014/main" id="{9F08B821-C38F-42B8-AE77-C2E5C8101D0B}"/>
            </a:ext>
          </a:extLst>
        </xdr:cNvPr>
        <xdr:cNvSpPr txBox="1"/>
      </xdr:nvSpPr>
      <xdr:spPr>
        <a:xfrm>
          <a:off x="1816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91" name="n_4mainValue【道路】&#10;有形固定資産減価償却率">
          <a:extLst>
            <a:ext uri="{FF2B5EF4-FFF2-40B4-BE49-F238E27FC236}">
              <a16:creationId xmlns:a16="http://schemas.microsoft.com/office/drawing/2014/main" id="{AE9EA3B4-0775-4F43-BF7B-A73E459979D4}"/>
            </a:ext>
          </a:extLst>
        </xdr:cNvPr>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FB8D774-6CE2-48CF-95B0-5DC1094F64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8F717B7-779E-4B0F-8048-7BD38CE250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59134AB-AF07-4AE7-83DB-14905849DF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A92BAB8-9BE8-4D22-BB74-60034ED797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A88E16F-BED1-4221-B6B0-85020A51D1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3AB7579-719A-480C-8A5C-89491302F2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B69E236-6F27-42E3-9E06-3E48A84681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FDAAC27-3612-4F48-B70F-C257B405D3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A7C8FB5-124C-4DB0-86EB-0653C0D65B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2B29151-7AAB-4264-8362-85A937EDE05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186984F-FABB-4982-8F98-0EBD32A6D0A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729BEA9-3142-4A56-97D2-ED7BEC57070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3421CB2-6E00-4850-9DA8-753942071EC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9AA5F5BC-BBA4-43B1-A463-D9BB8972099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1360F6A-B15F-466C-9112-BCA605D0A4B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37EC258D-166F-4D2B-A103-C393FCD342D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68E2447-1583-4A59-93EA-8CC98943C0B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64F48246-71F1-4694-8CF5-C85BC1288A0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1EAC82E-B3B2-4FC9-B2DC-1161DCC4CC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92AFC4BB-380D-4AF8-BCEB-ED0FAA48279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5B6EADFA-7D09-4219-9F22-6548BA109F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A57BEEBE-6386-4EBC-8588-C67E9E03C7EA}"/>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441A3415-E708-4F9E-A839-FCA0A853D89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65AB77BB-FEB8-4EB3-A71A-29D46D50CDEA}"/>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3CE33890-98EF-4362-BE05-13011F668A9F}"/>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E58C57C4-A5EE-4E4B-9E6B-6C4D676F279E}"/>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297754D8-60D3-4D14-A54A-C88B8333B86F}"/>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D3E789AB-E83C-44C1-92C7-AC8740D92F66}"/>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E33E824E-9477-4E05-936F-2C0CF880B4B2}"/>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B4AD615F-61E4-4EDF-A34C-AE460CF1BABE}"/>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50CB631C-8C40-49E2-A36F-F2E42B9F692D}"/>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58BFAF6E-59B5-47BE-BF41-731FC9462B52}"/>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D5ED1B-6EF6-4FDF-8161-492A81CFC5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C3626A-D2CA-45C2-947C-6ABBDDE1E56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F01920B-6AD5-46A3-B38A-B1E9CB132F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1239965-96BA-41E0-8189-78B613F75BE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08FFC3A-9D08-483A-9467-E3E1D60B5E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19198</xdr:rowOff>
    </xdr:from>
    <xdr:to>
      <xdr:col>55</xdr:col>
      <xdr:colOff>50800</xdr:colOff>
      <xdr:row>40</xdr:row>
      <xdr:rowOff>120798</xdr:rowOff>
    </xdr:to>
    <xdr:sp macro="" textlink="">
      <xdr:nvSpPr>
        <xdr:cNvPr id="129" name="楕円 128">
          <a:extLst>
            <a:ext uri="{FF2B5EF4-FFF2-40B4-BE49-F238E27FC236}">
              <a16:creationId xmlns:a16="http://schemas.microsoft.com/office/drawing/2014/main" id="{ED5ECBE9-54B0-49C9-B493-C6E3F801055C}"/>
            </a:ext>
          </a:extLst>
        </xdr:cNvPr>
        <xdr:cNvSpPr/>
      </xdr:nvSpPr>
      <xdr:spPr>
        <a:xfrm>
          <a:off x="10426700" y="68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42075</xdr:rowOff>
    </xdr:from>
    <xdr:ext cx="599010" cy="259045"/>
    <xdr:sp macro="" textlink="">
      <xdr:nvSpPr>
        <xdr:cNvPr id="130" name="【道路】&#10;一人当たり延長該当値テキスト">
          <a:extLst>
            <a:ext uri="{FF2B5EF4-FFF2-40B4-BE49-F238E27FC236}">
              <a16:creationId xmlns:a16="http://schemas.microsoft.com/office/drawing/2014/main" id="{57EC7BEF-905D-43DA-9E4C-C300D28BCEAA}"/>
            </a:ext>
          </a:extLst>
        </xdr:cNvPr>
        <xdr:cNvSpPr txBox="1"/>
      </xdr:nvSpPr>
      <xdr:spPr>
        <a:xfrm>
          <a:off x="10515600" y="672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46674</xdr:rowOff>
    </xdr:from>
    <xdr:to>
      <xdr:col>50</xdr:col>
      <xdr:colOff>165100</xdr:colOff>
      <xdr:row>40</xdr:row>
      <xdr:rowOff>148274</xdr:rowOff>
    </xdr:to>
    <xdr:sp macro="" textlink="">
      <xdr:nvSpPr>
        <xdr:cNvPr id="131" name="楕円 130">
          <a:extLst>
            <a:ext uri="{FF2B5EF4-FFF2-40B4-BE49-F238E27FC236}">
              <a16:creationId xmlns:a16="http://schemas.microsoft.com/office/drawing/2014/main" id="{AE9EA0D3-55E9-4A9A-8D2D-A0873653BEE7}"/>
            </a:ext>
          </a:extLst>
        </xdr:cNvPr>
        <xdr:cNvSpPr/>
      </xdr:nvSpPr>
      <xdr:spPr>
        <a:xfrm>
          <a:off x="9588500" y="6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69998</xdr:rowOff>
    </xdr:from>
    <xdr:to>
      <xdr:col>55</xdr:col>
      <xdr:colOff>0</xdr:colOff>
      <xdr:row>40</xdr:row>
      <xdr:rowOff>97474</xdr:rowOff>
    </xdr:to>
    <xdr:cxnSp macro="">
      <xdr:nvCxnSpPr>
        <xdr:cNvPr id="132" name="直線コネクタ 131">
          <a:extLst>
            <a:ext uri="{FF2B5EF4-FFF2-40B4-BE49-F238E27FC236}">
              <a16:creationId xmlns:a16="http://schemas.microsoft.com/office/drawing/2014/main" id="{14F8F610-59BF-46F7-8D0E-DECAEAE84DA9}"/>
            </a:ext>
          </a:extLst>
        </xdr:cNvPr>
        <xdr:cNvCxnSpPr/>
      </xdr:nvCxnSpPr>
      <xdr:spPr>
        <a:xfrm flipV="1">
          <a:off x="9639300" y="6927998"/>
          <a:ext cx="8382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60380</xdr:rowOff>
    </xdr:from>
    <xdr:to>
      <xdr:col>46</xdr:col>
      <xdr:colOff>38100</xdr:colOff>
      <xdr:row>40</xdr:row>
      <xdr:rowOff>161980</xdr:rowOff>
    </xdr:to>
    <xdr:sp macro="" textlink="">
      <xdr:nvSpPr>
        <xdr:cNvPr id="133" name="楕円 132">
          <a:extLst>
            <a:ext uri="{FF2B5EF4-FFF2-40B4-BE49-F238E27FC236}">
              <a16:creationId xmlns:a16="http://schemas.microsoft.com/office/drawing/2014/main" id="{5A0002DB-078D-4D53-9504-449C2A2789F3}"/>
            </a:ext>
          </a:extLst>
        </xdr:cNvPr>
        <xdr:cNvSpPr/>
      </xdr:nvSpPr>
      <xdr:spPr>
        <a:xfrm>
          <a:off x="8699500" y="69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97474</xdr:rowOff>
    </xdr:from>
    <xdr:to>
      <xdr:col>50</xdr:col>
      <xdr:colOff>114300</xdr:colOff>
      <xdr:row>40</xdr:row>
      <xdr:rowOff>111180</xdr:rowOff>
    </xdr:to>
    <xdr:cxnSp macro="">
      <xdr:nvCxnSpPr>
        <xdr:cNvPr id="134" name="直線コネクタ 133">
          <a:extLst>
            <a:ext uri="{FF2B5EF4-FFF2-40B4-BE49-F238E27FC236}">
              <a16:creationId xmlns:a16="http://schemas.microsoft.com/office/drawing/2014/main" id="{ED70F9EF-4CCF-4D1A-8D8B-356AD87FBBFD}"/>
            </a:ext>
          </a:extLst>
        </xdr:cNvPr>
        <xdr:cNvCxnSpPr/>
      </xdr:nvCxnSpPr>
      <xdr:spPr>
        <a:xfrm flipV="1">
          <a:off x="8750300" y="6955474"/>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61754</xdr:rowOff>
    </xdr:from>
    <xdr:to>
      <xdr:col>41</xdr:col>
      <xdr:colOff>101600</xdr:colOff>
      <xdr:row>40</xdr:row>
      <xdr:rowOff>163354</xdr:rowOff>
    </xdr:to>
    <xdr:sp macro="" textlink="">
      <xdr:nvSpPr>
        <xdr:cNvPr id="135" name="楕円 134">
          <a:extLst>
            <a:ext uri="{FF2B5EF4-FFF2-40B4-BE49-F238E27FC236}">
              <a16:creationId xmlns:a16="http://schemas.microsoft.com/office/drawing/2014/main" id="{B358C0FE-41AC-48DB-AB1A-D53F6D90C967}"/>
            </a:ext>
          </a:extLst>
        </xdr:cNvPr>
        <xdr:cNvSpPr/>
      </xdr:nvSpPr>
      <xdr:spPr>
        <a:xfrm>
          <a:off x="7810500" y="69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111180</xdr:rowOff>
    </xdr:from>
    <xdr:to>
      <xdr:col>45</xdr:col>
      <xdr:colOff>177800</xdr:colOff>
      <xdr:row>40</xdr:row>
      <xdr:rowOff>112554</xdr:rowOff>
    </xdr:to>
    <xdr:cxnSp macro="">
      <xdr:nvCxnSpPr>
        <xdr:cNvPr id="136" name="直線コネクタ 135">
          <a:extLst>
            <a:ext uri="{FF2B5EF4-FFF2-40B4-BE49-F238E27FC236}">
              <a16:creationId xmlns:a16="http://schemas.microsoft.com/office/drawing/2014/main" id="{56BCD667-8F9D-4636-87CE-3C3B132928D9}"/>
            </a:ext>
          </a:extLst>
        </xdr:cNvPr>
        <xdr:cNvCxnSpPr/>
      </xdr:nvCxnSpPr>
      <xdr:spPr>
        <a:xfrm flipV="1">
          <a:off x="7861300" y="6969180"/>
          <a:ext cx="889000" cy="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62495</xdr:rowOff>
    </xdr:from>
    <xdr:to>
      <xdr:col>36</xdr:col>
      <xdr:colOff>165100</xdr:colOff>
      <xdr:row>40</xdr:row>
      <xdr:rowOff>164095</xdr:rowOff>
    </xdr:to>
    <xdr:sp macro="" textlink="">
      <xdr:nvSpPr>
        <xdr:cNvPr id="137" name="楕円 136">
          <a:extLst>
            <a:ext uri="{FF2B5EF4-FFF2-40B4-BE49-F238E27FC236}">
              <a16:creationId xmlns:a16="http://schemas.microsoft.com/office/drawing/2014/main" id="{BF924765-C7D6-46D0-8101-D38D2B5CE89D}"/>
            </a:ext>
          </a:extLst>
        </xdr:cNvPr>
        <xdr:cNvSpPr/>
      </xdr:nvSpPr>
      <xdr:spPr>
        <a:xfrm>
          <a:off x="6921500" y="69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112554</xdr:rowOff>
    </xdr:from>
    <xdr:to>
      <xdr:col>41</xdr:col>
      <xdr:colOff>50800</xdr:colOff>
      <xdr:row>40</xdr:row>
      <xdr:rowOff>113295</xdr:rowOff>
    </xdr:to>
    <xdr:cxnSp macro="">
      <xdr:nvCxnSpPr>
        <xdr:cNvPr id="138" name="直線コネクタ 137">
          <a:extLst>
            <a:ext uri="{FF2B5EF4-FFF2-40B4-BE49-F238E27FC236}">
              <a16:creationId xmlns:a16="http://schemas.microsoft.com/office/drawing/2014/main" id="{B99EF41D-109F-47FF-AFFD-CD10A515CCA6}"/>
            </a:ext>
          </a:extLst>
        </xdr:cNvPr>
        <xdr:cNvCxnSpPr/>
      </xdr:nvCxnSpPr>
      <xdr:spPr>
        <a:xfrm flipV="1">
          <a:off x="6972300" y="6970554"/>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82CCC8EB-2CE6-4133-9990-69EB4ADF608C}"/>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4D4D576A-06E3-4790-9C73-228A3D0E0834}"/>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AC9C589B-FA8C-48C9-A1A9-857D783DF0D0}"/>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01D0470E-03C2-4D9B-9DD0-271B6E7AEE4A}"/>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164801</xdr:rowOff>
    </xdr:from>
    <xdr:ext cx="534377" cy="259045"/>
    <xdr:sp macro="" textlink="">
      <xdr:nvSpPr>
        <xdr:cNvPr id="143" name="n_1mainValue【道路】&#10;一人当たり延長">
          <a:extLst>
            <a:ext uri="{FF2B5EF4-FFF2-40B4-BE49-F238E27FC236}">
              <a16:creationId xmlns:a16="http://schemas.microsoft.com/office/drawing/2014/main" id="{8F2E5226-98FD-499D-B3CC-3B89AC1A856F}"/>
            </a:ext>
          </a:extLst>
        </xdr:cNvPr>
        <xdr:cNvSpPr txBox="1"/>
      </xdr:nvSpPr>
      <xdr:spPr>
        <a:xfrm>
          <a:off x="9359411" y="6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7057</xdr:rowOff>
    </xdr:from>
    <xdr:ext cx="534377" cy="259045"/>
    <xdr:sp macro="" textlink="">
      <xdr:nvSpPr>
        <xdr:cNvPr id="144" name="n_2mainValue【道路】&#10;一人当たり延長">
          <a:extLst>
            <a:ext uri="{FF2B5EF4-FFF2-40B4-BE49-F238E27FC236}">
              <a16:creationId xmlns:a16="http://schemas.microsoft.com/office/drawing/2014/main" id="{63707778-37F7-4373-8A6F-56C9C9FABABF}"/>
            </a:ext>
          </a:extLst>
        </xdr:cNvPr>
        <xdr:cNvSpPr txBox="1"/>
      </xdr:nvSpPr>
      <xdr:spPr>
        <a:xfrm>
          <a:off x="8483111" y="66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8431</xdr:rowOff>
    </xdr:from>
    <xdr:ext cx="534377" cy="259045"/>
    <xdr:sp macro="" textlink="">
      <xdr:nvSpPr>
        <xdr:cNvPr id="145" name="n_3mainValue【道路】&#10;一人当たり延長">
          <a:extLst>
            <a:ext uri="{FF2B5EF4-FFF2-40B4-BE49-F238E27FC236}">
              <a16:creationId xmlns:a16="http://schemas.microsoft.com/office/drawing/2014/main" id="{1D1CAC94-790A-4B43-89B9-015BCC2DA5EF}"/>
            </a:ext>
          </a:extLst>
        </xdr:cNvPr>
        <xdr:cNvSpPr txBox="1"/>
      </xdr:nvSpPr>
      <xdr:spPr>
        <a:xfrm>
          <a:off x="7594111" y="6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9172</xdr:rowOff>
    </xdr:from>
    <xdr:ext cx="534377" cy="259045"/>
    <xdr:sp macro="" textlink="">
      <xdr:nvSpPr>
        <xdr:cNvPr id="146" name="n_4mainValue【道路】&#10;一人当たり延長">
          <a:extLst>
            <a:ext uri="{FF2B5EF4-FFF2-40B4-BE49-F238E27FC236}">
              <a16:creationId xmlns:a16="http://schemas.microsoft.com/office/drawing/2014/main" id="{B98AD58A-82BB-48BE-AEF5-CDEEA52DE650}"/>
            </a:ext>
          </a:extLst>
        </xdr:cNvPr>
        <xdr:cNvSpPr txBox="1"/>
      </xdr:nvSpPr>
      <xdr:spPr>
        <a:xfrm>
          <a:off x="6705111" y="66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161EED3-B519-427F-923D-A5CF51C11A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BBA73C5-7E5A-49F9-A0C7-CEA95717AC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A531E72-8A7B-48E0-B2BF-2A2D50C1E4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F8FE4D1-0AF8-47A0-B4D3-CF65C7FC3F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FB117C9-C3C4-4B69-A544-3108DD436D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3C804C1-4993-4B53-8549-8AB7879931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71FB838-B853-44CF-B8E8-129B7020DE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C22F52C-52DC-4C64-B8B6-B4718530AB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51A161C-6CE9-4D0A-9C6C-22F5D22100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3D17C8E-5F47-4C44-BA6A-6B4A47774E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449B85E-3E6D-418E-AA2F-8113B71ED8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858E3474-4F16-4F62-A7D5-6F7D1CCFFF5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871DD7E9-6D68-45D9-AE8D-12D4C65FEB2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B9BF61AD-7238-465F-ACA1-BA68D20FEC9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E62BC28-0A3A-4CAC-A75C-CE78DA2ED16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B0790ED-F927-4D05-9B0A-C8E560AD23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BE0821AA-7E5C-42C3-98BD-4EB58557AC2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1224C84-3B10-42B8-8A1A-64234CFBEB7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AEAD6FC4-CFF1-43AD-B4F2-375DEAA803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ABD1AC3-C5EE-4F93-807E-A04DEA52C1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D2DE643A-004D-411A-B117-EE357A1BD13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51DA046C-943D-4202-BF04-8DD8384F5B0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530A2E4-8CE8-4116-AF63-CA65AAE83C7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61B4BF3-F4B5-4603-8643-CB8D4324F7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253C925-7B2E-4E3C-A8E4-1BAAFC01BBD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2D8143F5-5B13-46B0-A94A-EF62E04D970B}"/>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8AE6E278-2905-42D7-8D79-D2D7FC393EA7}"/>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CB907491-AA31-43FC-8C4D-C5477144DABC}"/>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9979C95F-5559-487D-8ACF-97563498F90E}"/>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F5543AFE-EAE9-4FD5-A0F2-C55F778B008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07A939D-921B-45D0-93FE-EE0E57ED1E94}"/>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749AD896-C7B9-4FCB-991A-A4287B0A1A9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6FE4EE4D-AAAF-49B4-B408-2AD9E3C772B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FF30167C-D73D-4742-A08F-3359ACCAF2A2}"/>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E638AE89-A929-4FBC-B3D7-5B3530DB5024}"/>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F313EE04-7A2F-47F1-85F1-964FEBE36DED}"/>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35DC1B9-70BF-4E64-87CE-0D90E414B43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A32EB83-D3C7-4BAA-A567-75D5461461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602FA9-8660-4D9B-AF21-D15ACEF75A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4D2008C-F34D-4CE7-B505-638E8839EF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D005510-9474-4F16-B652-DB8A37ED04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88" name="楕円 187">
          <a:extLst>
            <a:ext uri="{FF2B5EF4-FFF2-40B4-BE49-F238E27FC236}">
              <a16:creationId xmlns:a16="http://schemas.microsoft.com/office/drawing/2014/main" id="{B60F97A9-9712-47BB-A894-260DCEEDB937}"/>
            </a:ext>
          </a:extLst>
        </xdr:cNvPr>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FA083CF7-CC94-4C50-9C71-62333D1801FD}"/>
            </a:ext>
          </a:extLst>
        </xdr:cNvPr>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0" name="楕円 189">
          <a:extLst>
            <a:ext uri="{FF2B5EF4-FFF2-40B4-BE49-F238E27FC236}">
              <a16:creationId xmlns:a16="http://schemas.microsoft.com/office/drawing/2014/main" id="{871BBD77-1E1A-4917-8C7A-46FD5B72565A}"/>
            </a:ext>
          </a:extLst>
        </xdr:cNvPr>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19594</xdr:rowOff>
    </xdr:to>
    <xdr:cxnSp macro="">
      <xdr:nvCxnSpPr>
        <xdr:cNvPr id="191" name="直線コネクタ 190">
          <a:extLst>
            <a:ext uri="{FF2B5EF4-FFF2-40B4-BE49-F238E27FC236}">
              <a16:creationId xmlns:a16="http://schemas.microsoft.com/office/drawing/2014/main" id="{A7F03C7E-ABFB-440A-A9C1-F94882C9F37F}"/>
            </a:ext>
          </a:extLst>
        </xdr:cNvPr>
        <xdr:cNvCxnSpPr/>
      </xdr:nvCxnSpPr>
      <xdr:spPr>
        <a:xfrm flipV="1">
          <a:off x="3797300" y="1030496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92" name="楕円 191">
          <a:extLst>
            <a:ext uri="{FF2B5EF4-FFF2-40B4-BE49-F238E27FC236}">
              <a16:creationId xmlns:a16="http://schemas.microsoft.com/office/drawing/2014/main" id="{C9571FC0-5EA4-4FBB-8EA1-9AD0280532B3}"/>
            </a:ext>
          </a:extLst>
        </xdr:cNvPr>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21227</xdr:rowOff>
    </xdr:to>
    <xdr:cxnSp macro="">
      <xdr:nvCxnSpPr>
        <xdr:cNvPr id="193" name="直線コネクタ 192">
          <a:extLst>
            <a:ext uri="{FF2B5EF4-FFF2-40B4-BE49-F238E27FC236}">
              <a16:creationId xmlns:a16="http://schemas.microsoft.com/office/drawing/2014/main" id="{D8D18F65-82D2-4725-B4B8-E2795B03AFCB}"/>
            </a:ext>
          </a:extLst>
        </xdr:cNvPr>
        <xdr:cNvCxnSpPr/>
      </xdr:nvCxnSpPr>
      <xdr:spPr>
        <a:xfrm flipV="1">
          <a:off x="2908300" y="103065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4" name="楕円 193">
          <a:extLst>
            <a:ext uri="{FF2B5EF4-FFF2-40B4-BE49-F238E27FC236}">
              <a16:creationId xmlns:a16="http://schemas.microsoft.com/office/drawing/2014/main" id="{AD02F690-A022-45D5-BCBF-4E4C0B773494}"/>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21227</xdr:rowOff>
    </xdr:to>
    <xdr:cxnSp macro="">
      <xdr:nvCxnSpPr>
        <xdr:cNvPr id="195" name="直線コネクタ 194">
          <a:extLst>
            <a:ext uri="{FF2B5EF4-FFF2-40B4-BE49-F238E27FC236}">
              <a16:creationId xmlns:a16="http://schemas.microsoft.com/office/drawing/2014/main" id="{C8E467D3-452D-4B04-80AC-26985B545318}"/>
            </a:ext>
          </a:extLst>
        </xdr:cNvPr>
        <xdr:cNvCxnSpPr/>
      </xdr:nvCxnSpPr>
      <xdr:spPr>
        <a:xfrm>
          <a:off x="2019300" y="102984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6" name="楕円 195">
          <a:extLst>
            <a:ext uri="{FF2B5EF4-FFF2-40B4-BE49-F238E27FC236}">
              <a16:creationId xmlns:a16="http://schemas.microsoft.com/office/drawing/2014/main" id="{2492C897-A644-447F-8371-DC07A5DBFB22}"/>
            </a:ext>
          </a:extLst>
        </xdr:cNvPr>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11430</xdr:rowOff>
    </xdr:to>
    <xdr:cxnSp macro="">
      <xdr:nvCxnSpPr>
        <xdr:cNvPr id="197" name="直線コネクタ 196">
          <a:extLst>
            <a:ext uri="{FF2B5EF4-FFF2-40B4-BE49-F238E27FC236}">
              <a16:creationId xmlns:a16="http://schemas.microsoft.com/office/drawing/2014/main" id="{FAC5375A-CD23-43F1-80D7-3EBA76DB3A63}"/>
            </a:ext>
          </a:extLst>
        </xdr:cNvPr>
        <xdr:cNvCxnSpPr/>
      </xdr:nvCxnSpPr>
      <xdr:spPr>
        <a:xfrm>
          <a:off x="1130300" y="102918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EC389E6-FC45-414D-95FC-8FBA33B09B56}"/>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508EF85-1901-4693-9994-71B4649FA784}"/>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4D226AC-C42F-48D6-B3FE-008BAED86E19}"/>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BD2FC94-E027-4051-80A4-1B110F35E40B}"/>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7A7928E-20C9-4E34-A097-171E420B13DB}"/>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88554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B44A37C-9ECE-4336-B794-8CBA6EDAACF2}"/>
            </a:ext>
          </a:extLst>
        </xdr:cNvPr>
        <xdr:cNvSpPr txBox="1"/>
      </xdr:nvSpPr>
      <xdr:spPr>
        <a:xfrm>
          <a:off x="2705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DA37ABF-1BA0-4A93-ABAF-E8F1B55A4F78}"/>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7FBE198-4414-4B52-84EA-E338EFDC6B6A}"/>
            </a:ext>
          </a:extLst>
        </xdr:cNvPr>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1C9D7D1-564B-41CF-8568-DA5601F779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3EE361-EF79-4FBB-B26B-D5AFAC6CF2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C8CF788-E479-4976-B2DB-8FE4CC9DC4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AAC246C-F570-4066-8D10-5AAD0E9423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4842B78-4596-4EBD-A08C-3712CF7FB0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904D5C9-5411-40E9-9708-CC41CBCAC9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D171B36-7754-4A3B-9878-3C4A90AA1B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1B90DB4-A874-4CCA-80E9-E48C3F619E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BD55E79-2F30-447F-94F4-E78E094582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11BCBBF-0248-42C2-9BE6-3DBE36AFD5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8A092658-BC3B-47FB-84B2-F20F3FA0D9B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A12DFA49-BFE6-4E32-BA5B-9D41FDF8DAA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4103FAA-D8AD-4725-9948-D190A36CEF8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FCDE441-ACCF-41EC-B708-262CF94E181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537F85FA-D7F1-47F8-B9EA-58C5FDCE93B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6D8A9836-C671-4F58-A567-705DC1768EA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91E10EA7-D990-4DE4-9B72-2E5327FF7A2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7C167A7-D325-4582-9461-352C56DEB53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256B791-E311-4A0A-9D89-479A3873082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A689ED13-672F-4015-B055-23A13ABB017A}"/>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F2BDD11-5741-4FBB-9305-8A8F7FDDBD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C78ADCE4-7CA6-4C65-A3CC-D174B8BF5D8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6F4E409-1009-45EE-8372-A3ED28B6ED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CCF4C686-58F9-4CB7-863A-CE6FE46C5E6F}"/>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C0CE1DD5-4D76-4E1F-A73E-3F5A799CF64F}"/>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29C63D4B-79FE-48E5-BABF-2A1A31C5115E}"/>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77A224F8-CAF1-48F5-9F0D-807947A2710E}"/>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E8EF3BB0-4FDB-4DAE-87A8-3FC10AA6DBF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35F9A6D9-430A-4C06-A2DF-F3B5538E9410}"/>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73EF3921-6F06-43CD-A2B8-5285AEE75391}"/>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E91EF9C6-A2E7-410A-BA01-B611EDADD79D}"/>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7B4CCF0B-60FB-4C83-9A23-F0F47B61EABD}"/>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F84950AD-CB85-4C89-B87C-6D1B9E21332F}"/>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D34DC73F-3255-4DFA-B76A-BBEA5CD0CB78}"/>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3D447B7-A0E7-4E51-B6DF-EC595C8F39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2043217-3C32-4DDF-8C0D-41151D5E5A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8A0BC94-7F8B-475B-987D-438F8EAA2FD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A871BC0-2404-499C-B3AC-5725043C01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708830F-E3D3-4158-8DD6-957ADB2176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86251</xdr:rowOff>
    </xdr:from>
    <xdr:to>
      <xdr:col>55</xdr:col>
      <xdr:colOff>50800</xdr:colOff>
      <xdr:row>64</xdr:row>
      <xdr:rowOff>16401</xdr:rowOff>
    </xdr:to>
    <xdr:sp macro="" textlink="">
      <xdr:nvSpPr>
        <xdr:cNvPr id="245" name="楕円 244">
          <a:extLst>
            <a:ext uri="{FF2B5EF4-FFF2-40B4-BE49-F238E27FC236}">
              <a16:creationId xmlns:a16="http://schemas.microsoft.com/office/drawing/2014/main" id="{E6B2B6DD-87B9-4F45-B610-9737A5CDFE2B}"/>
            </a:ext>
          </a:extLst>
        </xdr:cNvPr>
        <xdr:cNvSpPr/>
      </xdr:nvSpPr>
      <xdr:spPr>
        <a:xfrm>
          <a:off x="10426700" y="108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8AA5783B-8E1F-4FBB-9D1F-9B09B6684A43}"/>
            </a:ext>
          </a:extLst>
        </xdr:cNvPr>
        <xdr:cNvSpPr txBox="1"/>
      </xdr:nvSpPr>
      <xdr:spPr>
        <a:xfrm>
          <a:off x="10515600" y="1081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92494</xdr:rowOff>
    </xdr:from>
    <xdr:to>
      <xdr:col>50</xdr:col>
      <xdr:colOff>165100</xdr:colOff>
      <xdr:row>64</xdr:row>
      <xdr:rowOff>22644</xdr:rowOff>
    </xdr:to>
    <xdr:sp macro="" textlink="">
      <xdr:nvSpPr>
        <xdr:cNvPr id="247" name="楕円 246">
          <a:extLst>
            <a:ext uri="{FF2B5EF4-FFF2-40B4-BE49-F238E27FC236}">
              <a16:creationId xmlns:a16="http://schemas.microsoft.com/office/drawing/2014/main" id="{05EE4D62-2B0A-4C65-95B5-C2D9F063057B}"/>
            </a:ext>
          </a:extLst>
        </xdr:cNvPr>
        <xdr:cNvSpPr/>
      </xdr:nvSpPr>
      <xdr:spPr>
        <a:xfrm>
          <a:off x="9588500" y="108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137051</xdr:rowOff>
    </xdr:from>
    <xdr:to>
      <xdr:col>55</xdr:col>
      <xdr:colOff>0</xdr:colOff>
      <xdr:row>63</xdr:row>
      <xdr:rowOff>143294</xdr:rowOff>
    </xdr:to>
    <xdr:cxnSp macro="">
      <xdr:nvCxnSpPr>
        <xdr:cNvPr id="248" name="直線コネクタ 247">
          <a:extLst>
            <a:ext uri="{FF2B5EF4-FFF2-40B4-BE49-F238E27FC236}">
              <a16:creationId xmlns:a16="http://schemas.microsoft.com/office/drawing/2014/main" id="{84A01797-AC7D-4B0A-8A28-1E9966812B95}"/>
            </a:ext>
          </a:extLst>
        </xdr:cNvPr>
        <xdr:cNvCxnSpPr/>
      </xdr:nvCxnSpPr>
      <xdr:spPr>
        <a:xfrm flipV="1">
          <a:off x="9639300" y="10938401"/>
          <a:ext cx="838200" cy="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102644</xdr:rowOff>
    </xdr:from>
    <xdr:to>
      <xdr:col>46</xdr:col>
      <xdr:colOff>38100</xdr:colOff>
      <xdr:row>64</xdr:row>
      <xdr:rowOff>32794</xdr:rowOff>
    </xdr:to>
    <xdr:sp macro="" textlink="">
      <xdr:nvSpPr>
        <xdr:cNvPr id="249" name="楕円 248">
          <a:extLst>
            <a:ext uri="{FF2B5EF4-FFF2-40B4-BE49-F238E27FC236}">
              <a16:creationId xmlns:a16="http://schemas.microsoft.com/office/drawing/2014/main" id="{925F517D-8FD0-4965-A556-608B9BA730DC}"/>
            </a:ext>
          </a:extLst>
        </xdr:cNvPr>
        <xdr:cNvSpPr/>
      </xdr:nvSpPr>
      <xdr:spPr>
        <a:xfrm>
          <a:off x="8699500" y="109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143294</xdr:rowOff>
    </xdr:from>
    <xdr:to>
      <xdr:col>50</xdr:col>
      <xdr:colOff>114300</xdr:colOff>
      <xdr:row>63</xdr:row>
      <xdr:rowOff>153444</xdr:rowOff>
    </xdr:to>
    <xdr:cxnSp macro="">
      <xdr:nvCxnSpPr>
        <xdr:cNvPr id="250" name="直線コネクタ 249">
          <a:extLst>
            <a:ext uri="{FF2B5EF4-FFF2-40B4-BE49-F238E27FC236}">
              <a16:creationId xmlns:a16="http://schemas.microsoft.com/office/drawing/2014/main" id="{16BFA4A5-AA46-40F9-A3F6-AAEAF921C170}"/>
            </a:ext>
          </a:extLst>
        </xdr:cNvPr>
        <xdr:cNvCxnSpPr/>
      </xdr:nvCxnSpPr>
      <xdr:spPr>
        <a:xfrm flipV="1">
          <a:off x="8750300" y="1094464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105036</xdr:rowOff>
    </xdr:from>
    <xdr:to>
      <xdr:col>41</xdr:col>
      <xdr:colOff>101600</xdr:colOff>
      <xdr:row>64</xdr:row>
      <xdr:rowOff>35186</xdr:rowOff>
    </xdr:to>
    <xdr:sp macro="" textlink="">
      <xdr:nvSpPr>
        <xdr:cNvPr id="251" name="楕円 250">
          <a:extLst>
            <a:ext uri="{FF2B5EF4-FFF2-40B4-BE49-F238E27FC236}">
              <a16:creationId xmlns:a16="http://schemas.microsoft.com/office/drawing/2014/main" id="{17EA5930-F20D-4590-9FA9-D31A5E2CDA79}"/>
            </a:ext>
          </a:extLst>
        </xdr:cNvPr>
        <xdr:cNvSpPr/>
      </xdr:nvSpPr>
      <xdr:spPr>
        <a:xfrm>
          <a:off x="7810500" y="109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153444</xdr:rowOff>
    </xdr:from>
    <xdr:to>
      <xdr:col>45</xdr:col>
      <xdr:colOff>177800</xdr:colOff>
      <xdr:row>63</xdr:row>
      <xdr:rowOff>155836</xdr:rowOff>
    </xdr:to>
    <xdr:cxnSp macro="">
      <xdr:nvCxnSpPr>
        <xdr:cNvPr id="252" name="直線コネクタ 251">
          <a:extLst>
            <a:ext uri="{FF2B5EF4-FFF2-40B4-BE49-F238E27FC236}">
              <a16:creationId xmlns:a16="http://schemas.microsoft.com/office/drawing/2014/main" id="{6542E114-D129-44D3-BF7C-87F0198E5029}"/>
            </a:ext>
          </a:extLst>
        </xdr:cNvPr>
        <xdr:cNvCxnSpPr/>
      </xdr:nvCxnSpPr>
      <xdr:spPr>
        <a:xfrm flipV="1">
          <a:off x="7861300" y="10954794"/>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107302</xdr:rowOff>
    </xdr:from>
    <xdr:to>
      <xdr:col>36</xdr:col>
      <xdr:colOff>165100</xdr:colOff>
      <xdr:row>64</xdr:row>
      <xdr:rowOff>37452</xdr:rowOff>
    </xdr:to>
    <xdr:sp macro="" textlink="">
      <xdr:nvSpPr>
        <xdr:cNvPr id="253" name="楕円 252">
          <a:extLst>
            <a:ext uri="{FF2B5EF4-FFF2-40B4-BE49-F238E27FC236}">
              <a16:creationId xmlns:a16="http://schemas.microsoft.com/office/drawing/2014/main" id="{DAA22FC2-DA8A-41C5-B519-366271E523EF}"/>
            </a:ext>
          </a:extLst>
        </xdr:cNvPr>
        <xdr:cNvSpPr/>
      </xdr:nvSpPr>
      <xdr:spPr>
        <a:xfrm>
          <a:off x="6921500" y="109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155836</xdr:rowOff>
    </xdr:from>
    <xdr:to>
      <xdr:col>41</xdr:col>
      <xdr:colOff>50800</xdr:colOff>
      <xdr:row>63</xdr:row>
      <xdr:rowOff>158102</xdr:rowOff>
    </xdr:to>
    <xdr:cxnSp macro="">
      <xdr:nvCxnSpPr>
        <xdr:cNvPr id="254" name="直線コネクタ 253">
          <a:extLst>
            <a:ext uri="{FF2B5EF4-FFF2-40B4-BE49-F238E27FC236}">
              <a16:creationId xmlns:a16="http://schemas.microsoft.com/office/drawing/2014/main" id="{68A75465-7240-482F-A5F2-8374196D3407}"/>
            </a:ext>
          </a:extLst>
        </xdr:cNvPr>
        <xdr:cNvCxnSpPr/>
      </xdr:nvCxnSpPr>
      <xdr:spPr>
        <a:xfrm flipV="1">
          <a:off x="6972300" y="10957186"/>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4612DB0-6266-4857-8665-EE51C56C0B50}"/>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2F86D9F-7105-45DA-A778-25BADA106C4D}"/>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199ACE0-19F4-450D-9C08-00BDDC340F9B}"/>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6CD9F80-16A9-4CFE-80C7-7F9A2EA0E55C}"/>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13771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6FE1044-0498-4B1A-BC00-87B2FBC2EC8A}"/>
            </a:ext>
          </a:extLst>
        </xdr:cNvPr>
        <xdr:cNvSpPr txBox="1"/>
      </xdr:nvSpPr>
      <xdr:spPr>
        <a:xfrm>
          <a:off x="9327095" y="109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23921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C1E84E7E-8199-400E-84D4-F22C41DA8A5F}"/>
            </a:ext>
          </a:extLst>
        </xdr:cNvPr>
        <xdr:cNvSpPr txBox="1"/>
      </xdr:nvSpPr>
      <xdr:spPr>
        <a:xfrm>
          <a:off x="8450795" y="109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26313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B7DC249-4528-4036-8E4E-48FFF4B699D9}"/>
            </a:ext>
          </a:extLst>
        </xdr:cNvPr>
        <xdr:cNvSpPr txBox="1"/>
      </xdr:nvSpPr>
      <xdr:spPr>
        <a:xfrm>
          <a:off x="7561795" y="1099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28579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DA2B2C3F-A963-4FCE-A6DB-7FC19F0DA77A}"/>
            </a:ext>
          </a:extLst>
        </xdr:cNvPr>
        <xdr:cNvSpPr txBox="1"/>
      </xdr:nvSpPr>
      <xdr:spPr>
        <a:xfrm>
          <a:off x="6672795" y="1100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482242B-EDB7-4A25-8242-5FDC09EFFA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BA15776-2073-481E-8D2F-365D98D3BE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B5BEDBD-1D50-4DB1-83C0-A919016ED7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AB1731D-8366-48A1-8B72-12720A1063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1C9B945-5A6D-4F5C-9DF0-0CA30A685B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EC83788-066C-45A2-AA0E-DB9078C7CE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7463322-D48E-446E-BAB1-BC5680AE85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407021C-1FC6-4298-82E6-3A54952B3F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A7E9EF1-E563-4941-9770-65E87FD2D1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77890D1-4614-4834-A2F5-E38C8CDE3C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079C34D-7C4B-46F8-A653-12C036B965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6E17F8B3-96BE-4E72-B759-606A3D7E347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EB3CD838-D18D-450E-A046-C843AB614C3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4D021AC-0155-4C84-B4F6-FE584F3890B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DDD63A3-D704-48B2-B6A2-FF25D4C4C04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A79CDE0-3727-488E-A988-15EFE0D08CF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DC26FF5-09F6-46AB-8E73-2042AB3DC47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6CC149CF-FB18-4EE9-AAD2-F7239E8C388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FD2D71C-49C2-4527-93F5-6BCEBC67E1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D2C05FE-0D57-4B9B-B381-777E6F0490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8B822F9B-269A-4DDA-BE5A-5EA514E551B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D0B9583-DA5D-4460-BD6A-EA347A45B48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DC66C3FA-A39F-4886-981A-7F362F52762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643FB18-D82C-430E-AC43-8673FFFAF4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8548920-A3D5-4A6C-9E2B-A270C6B800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70730C1-24DB-4178-AAE1-99C01CF7B432}"/>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A61E967-837C-49AD-A9E6-2C030E120D1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F26935B-E27E-420B-AF3A-E554836B4D4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EF39CD57-A30D-4F59-877F-043CEBBB742C}"/>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6EB84A72-4068-46BE-8683-CE428C99117B}"/>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B408254-BD37-41A9-8859-8B65184B282A}"/>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782BDEF6-86D7-41CE-9D9B-22A693D3FF79}"/>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E657135A-8F32-4273-B529-3E55DA1C89D2}"/>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F2FB726C-285B-4016-BA25-4CC0AC679F37}"/>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5358C56A-D25B-4522-8FDC-7F7876643D50}"/>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88DA6D67-B7BC-4FA2-8583-D4F4869CB315}"/>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2017B5B-EBA9-49EE-984D-D67BBCFC1E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9ADAD3B-3968-43FC-8722-6F7827151D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CEC830C-D213-4167-B13F-AD6297CB37E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F247E66-CF63-4B0F-8BBD-CC33AC3044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E4A7A9E-04F8-4645-AC6C-9BE7319E40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142421</xdr:rowOff>
    </xdr:from>
    <xdr:to>
      <xdr:col>24</xdr:col>
      <xdr:colOff>114300</xdr:colOff>
      <xdr:row>83</xdr:row>
      <xdr:rowOff>72571</xdr:rowOff>
    </xdr:to>
    <xdr:sp macro="" textlink="">
      <xdr:nvSpPr>
        <xdr:cNvPr id="304" name="楕円 303">
          <a:extLst>
            <a:ext uri="{FF2B5EF4-FFF2-40B4-BE49-F238E27FC236}">
              <a16:creationId xmlns:a16="http://schemas.microsoft.com/office/drawing/2014/main" id="{1A050BC1-6244-4F90-9903-671DD1736620}"/>
            </a:ext>
          </a:extLst>
        </xdr:cNvPr>
        <xdr:cNvSpPr/>
      </xdr:nvSpPr>
      <xdr:spPr>
        <a:xfrm>
          <a:off x="45847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165298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9FC8420-796A-4AD2-BBC8-31065DBA4A46}"/>
            </a:ext>
          </a:extLst>
        </xdr:cNvPr>
        <xdr:cNvSpPr txBox="1"/>
      </xdr:nvSpPr>
      <xdr:spPr>
        <a:xfrm>
          <a:off x="4673600" y="1405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121194</xdr:rowOff>
    </xdr:from>
    <xdr:to>
      <xdr:col>20</xdr:col>
      <xdr:colOff>38100</xdr:colOff>
      <xdr:row>83</xdr:row>
      <xdr:rowOff>51344</xdr:rowOff>
    </xdr:to>
    <xdr:sp macro="" textlink="">
      <xdr:nvSpPr>
        <xdr:cNvPr id="306" name="楕円 305">
          <a:extLst>
            <a:ext uri="{FF2B5EF4-FFF2-40B4-BE49-F238E27FC236}">
              <a16:creationId xmlns:a16="http://schemas.microsoft.com/office/drawing/2014/main" id="{57664132-885F-4E3C-9D5A-83E1A0A35B47}"/>
            </a:ext>
          </a:extLst>
        </xdr:cNvPr>
        <xdr:cNvSpPr/>
      </xdr:nvSpPr>
      <xdr:spPr>
        <a:xfrm>
          <a:off x="3746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xdr:rowOff>
    </xdr:from>
    <xdr:to>
      <xdr:col>24</xdr:col>
      <xdr:colOff>63500</xdr:colOff>
      <xdr:row>83</xdr:row>
      <xdr:rowOff>21771</xdr:rowOff>
    </xdr:to>
    <xdr:cxnSp macro="">
      <xdr:nvCxnSpPr>
        <xdr:cNvPr id="307" name="直線コネクタ 306">
          <a:extLst>
            <a:ext uri="{FF2B5EF4-FFF2-40B4-BE49-F238E27FC236}">
              <a16:creationId xmlns:a16="http://schemas.microsoft.com/office/drawing/2014/main" id="{F512C70F-F44F-4E18-AC23-EE8CAC6D52DD}"/>
            </a:ext>
          </a:extLst>
        </xdr:cNvPr>
        <xdr:cNvCxnSpPr/>
      </xdr:nvCxnSpPr>
      <xdr:spPr>
        <a:xfrm>
          <a:off x="3797300" y="1423089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77107</xdr:rowOff>
    </xdr:from>
    <xdr:to>
      <xdr:col>15</xdr:col>
      <xdr:colOff>101600</xdr:colOff>
      <xdr:row>83</xdr:row>
      <xdr:rowOff>7257</xdr:rowOff>
    </xdr:to>
    <xdr:sp macro="" textlink="">
      <xdr:nvSpPr>
        <xdr:cNvPr id="308" name="楕円 307">
          <a:extLst>
            <a:ext uri="{FF2B5EF4-FFF2-40B4-BE49-F238E27FC236}">
              <a16:creationId xmlns:a16="http://schemas.microsoft.com/office/drawing/2014/main" id="{50C9A0F3-F1B4-407B-96DC-F2D5CB980E34}"/>
            </a:ext>
          </a:extLst>
        </xdr:cNvPr>
        <xdr:cNvSpPr/>
      </xdr:nvSpPr>
      <xdr:spPr>
        <a:xfrm>
          <a:off x="2857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83</xdr:row>
      <xdr:rowOff>544</xdr:rowOff>
    </xdr:to>
    <xdr:cxnSp macro="">
      <xdr:nvCxnSpPr>
        <xdr:cNvPr id="309" name="直線コネクタ 308">
          <a:extLst>
            <a:ext uri="{FF2B5EF4-FFF2-40B4-BE49-F238E27FC236}">
              <a16:creationId xmlns:a16="http://schemas.microsoft.com/office/drawing/2014/main" id="{052F7CC3-F97B-4B0A-86F9-EE740EC1573F}"/>
            </a:ext>
          </a:extLst>
        </xdr:cNvPr>
        <xdr:cNvCxnSpPr/>
      </xdr:nvCxnSpPr>
      <xdr:spPr>
        <a:xfrm>
          <a:off x="2908300" y="141868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29755</xdr:rowOff>
    </xdr:from>
    <xdr:to>
      <xdr:col>10</xdr:col>
      <xdr:colOff>165100</xdr:colOff>
      <xdr:row>84</xdr:row>
      <xdr:rowOff>131355</xdr:rowOff>
    </xdr:to>
    <xdr:sp macro="" textlink="">
      <xdr:nvSpPr>
        <xdr:cNvPr id="310" name="楕円 309">
          <a:extLst>
            <a:ext uri="{FF2B5EF4-FFF2-40B4-BE49-F238E27FC236}">
              <a16:creationId xmlns:a16="http://schemas.microsoft.com/office/drawing/2014/main" id="{6EAE65BF-AC11-4EA0-8E72-934947A84D43}"/>
            </a:ext>
          </a:extLst>
        </xdr:cNvPr>
        <xdr:cNvSpPr/>
      </xdr:nvSpPr>
      <xdr:spPr>
        <a:xfrm>
          <a:off x="1968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127907</xdr:rowOff>
    </xdr:from>
    <xdr:to>
      <xdr:col>15</xdr:col>
      <xdr:colOff>50800</xdr:colOff>
      <xdr:row>84</xdr:row>
      <xdr:rowOff>80555</xdr:rowOff>
    </xdr:to>
    <xdr:cxnSp macro="">
      <xdr:nvCxnSpPr>
        <xdr:cNvPr id="311" name="直線コネクタ 310">
          <a:extLst>
            <a:ext uri="{FF2B5EF4-FFF2-40B4-BE49-F238E27FC236}">
              <a16:creationId xmlns:a16="http://schemas.microsoft.com/office/drawing/2014/main" id="{A2007882-88FA-468C-A878-792DEF68ABD8}"/>
            </a:ext>
          </a:extLst>
        </xdr:cNvPr>
        <xdr:cNvCxnSpPr/>
      </xdr:nvCxnSpPr>
      <xdr:spPr>
        <a:xfrm flipV="1">
          <a:off x="2019300" y="14186807"/>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98334</xdr:rowOff>
    </xdr:from>
    <xdr:to>
      <xdr:col>6</xdr:col>
      <xdr:colOff>38100</xdr:colOff>
      <xdr:row>84</xdr:row>
      <xdr:rowOff>28484</xdr:rowOff>
    </xdr:to>
    <xdr:sp macro="" textlink="">
      <xdr:nvSpPr>
        <xdr:cNvPr id="312" name="楕円 311">
          <a:extLst>
            <a:ext uri="{FF2B5EF4-FFF2-40B4-BE49-F238E27FC236}">
              <a16:creationId xmlns:a16="http://schemas.microsoft.com/office/drawing/2014/main" id="{90BAD055-19B4-4E62-AF4B-F7D636C3FED1}"/>
            </a:ext>
          </a:extLst>
        </xdr:cNvPr>
        <xdr:cNvSpPr/>
      </xdr:nvSpPr>
      <xdr:spPr>
        <a:xfrm>
          <a:off x="1079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149134</xdr:rowOff>
    </xdr:from>
    <xdr:to>
      <xdr:col>10</xdr:col>
      <xdr:colOff>114300</xdr:colOff>
      <xdr:row>84</xdr:row>
      <xdr:rowOff>80555</xdr:rowOff>
    </xdr:to>
    <xdr:cxnSp macro="">
      <xdr:nvCxnSpPr>
        <xdr:cNvPr id="313" name="直線コネクタ 312">
          <a:extLst>
            <a:ext uri="{FF2B5EF4-FFF2-40B4-BE49-F238E27FC236}">
              <a16:creationId xmlns:a16="http://schemas.microsoft.com/office/drawing/2014/main" id="{4CFE84FC-834E-4E39-BC7E-60EA840654B6}"/>
            </a:ext>
          </a:extLst>
        </xdr:cNvPr>
        <xdr:cNvCxnSpPr/>
      </xdr:nvCxnSpPr>
      <xdr:spPr>
        <a:xfrm>
          <a:off x="1130300" y="14379484"/>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7C79FA82-03F5-41FD-8AAB-4A394C53157B}"/>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7605AE02-C5AB-4784-8762-7AA83CAAF199}"/>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E7B0F095-4C54-42CB-B61A-46A9EEE209C6}"/>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0EB274A7-0AB2-4858-8359-D3D61827CDF1}"/>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67871</xdr:rowOff>
    </xdr:from>
    <xdr:ext cx="405111" cy="259045"/>
    <xdr:sp macro="" textlink="">
      <xdr:nvSpPr>
        <xdr:cNvPr id="318" name="n_1mainValue【公営住宅】&#10;有形固定資産減価償却率">
          <a:extLst>
            <a:ext uri="{FF2B5EF4-FFF2-40B4-BE49-F238E27FC236}">
              <a16:creationId xmlns:a16="http://schemas.microsoft.com/office/drawing/2014/main" id="{8CBB3941-AD32-4265-96E1-1518C7BEF611}"/>
            </a:ext>
          </a:extLst>
        </xdr:cNvPr>
        <xdr:cNvSpPr txBox="1"/>
      </xdr:nvSpPr>
      <xdr:spPr>
        <a:xfrm>
          <a:off x="3582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319" name="n_2mainValue【公営住宅】&#10;有形固定資産減価償却率">
          <a:extLst>
            <a:ext uri="{FF2B5EF4-FFF2-40B4-BE49-F238E27FC236}">
              <a16:creationId xmlns:a16="http://schemas.microsoft.com/office/drawing/2014/main" id="{48F26C26-EC9E-400B-919C-587C86365082}"/>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122482</xdr:rowOff>
    </xdr:from>
    <xdr:ext cx="405111" cy="259045"/>
    <xdr:sp macro="" textlink="">
      <xdr:nvSpPr>
        <xdr:cNvPr id="320" name="n_3mainValue【公営住宅】&#10;有形固定資産減価償却率">
          <a:extLst>
            <a:ext uri="{FF2B5EF4-FFF2-40B4-BE49-F238E27FC236}">
              <a16:creationId xmlns:a16="http://schemas.microsoft.com/office/drawing/2014/main" id="{DDFCCC02-38AE-4E0B-86A0-594446733ECA}"/>
            </a:ext>
          </a:extLst>
        </xdr:cNvPr>
        <xdr:cNvSpPr txBox="1"/>
      </xdr:nvSpPr>
      <xdr:spPr>
        <a:xfrm>
          <a:off x="1816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21" name="n_4mainValue【公営住宅】&#10;有形固定資産減価償却率">
          <a:extLst>
            <a:ext uri="{FF2B5EF4-FFF2-40B4-BE49-F238E27FC236}">
              <a16:creationId xmlns:a16="http://schemas.microsoft.com/office/drawing/2014/main" id="{7FEBB62C-D5EC-448D-AC07-6C35473DA78B}"/>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6798E73-7C52-429E-A5EC-7CD5A51E3F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46B14EF-B649-47B4-A1A7-BA125D64F9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0D1ADB3-4A01-45E2-8322-F408CA531BE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9709CE9-CE49-464F-B72B-6D907626D65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74C1908-8CA0-45A3-9540-56A136A6E2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DA45133-46AE-4F98-A860-0B8A21B2E3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2DF2C83-C7DA-4865-998F-0F845E77AF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AF7DFF4-5E3F-4122-9223-90CB749F00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F32AECA-D8A7-4EDF-B5E3-CEB0BC56F3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5DFB321-0D00-4C94-97DA-7D6EDA6D50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B5DF9518-0732-4EC7-9D8E-1E8CE8E9625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4AEA330-D780-4000-8C4C-48C16FB5641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DD5B3B5D-DC59-48DF-9865-F967A843C94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B46670E8-2C35-4AC9-99BD-63CC5E80C90C}"/>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E9E9B14B-DAE7-463B-ADFF-161A75E81E6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D2BFDECA-3A7C-4C7F-879F-B10B82AC5F3B}"/>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157B551-3D38-41A3-A44C-456EEE84AA4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3CB7CB99-267C-43EF-B7C3-2E5AA4671B6E}"/>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C0D671AB-783F-45CB-868E-4A8495A7768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CCF00AF6-0231-4EA8-AACA-D0602284643E}"/>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7E9825B-2C53-4B80-9849-B284501B9D8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7FB5A36-9B39-45A7-A0A6-15458385351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3130574-0146-4FFB-AE9D-82EACC71D97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35118579-743C-4390-9BEC-60B6D55A8CD8}"/>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9F419F3-4BA3-45C6-9305-022C7D70470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B7A267B7-6293-4527-9634-CA7B52D7F97D}"/>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F7CF1BC4-FA2C-441B-ADCB-BEEEAEC40C26}"/>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A351D8FB-108F-4C23-9963-51E2033879F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F5976AED-EEB2-40F6-ADE0-3F3534FFBBED}"/>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C9A05518-F2DD-4A16-8E58-D35F68FE2093}"/>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149B4E59-C005-43DF-A1D9-D301EF2AA32F}"/>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D7FD2644-2F23-4100-AA7E-49A307516CDF}"/>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41008DCD-2C14-437D-9AD2-C5D93012FFC4}"/>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3A441C79-4326-4F4A-B317-E5ED2988D920}"/>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4A44769D-832A-4EEC-B206-6DB8CCC7C1F7}"/>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6C6835EA-6DDA-4EFB-9B67-554C8E30CBF7}"/>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DA7EAD3-1E33-42A6-AA87-81517DC0C1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7313397-8282-4339-B75A-20756D58ED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9C7DA52-1A58-4FB8-8BA1-CAE52BDB8C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2851EA1-2D63-4FFC-8277-3D5FF6F133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7447B5C-1425-4817-8837-BADB03D33D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109967</xdr:rowOff>
    </xdr:from>
    <xdr:to>
      <xdr:col>55</xdr:col>
      <xdr:colOff>50800</xdr:colOff>
      <xdr:row>87</xdr:row>
      <xdr:rowOff>40117</xdr:rowOff>
    </xdr:to>
    <xdr:sp macro="" textlink="">
      <xdr:nvSpPr>
        <xdr:cNvPr id="363" name="楕円 362">
          <a:extLst>
            <a:ext uri="{FF2B5EF4-FFF2-40B4-BE49-F238E27FC236}">
              <a16:creationId xmlns:a16="http://schemas.microsoft.com/office/drawing/2014/main" id="{42C01388-9D7D-4D89-AB56-882DB4F06330}"/>
            </a:ext>
          </a:extLst>
        </xdr:cNvPr>
        <xdr:cNvSpPr/>
      </xdr:nvSpPr>
      <xdr:spPr>
        <a:xfrm>
          <a:off x="10426700" y="148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1E056903-3FAC-418F-A979-36E6332B55A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110578</xdr:rowOff>
    </xdr:from>
    <xdr:to>
      <xdr:col>50</xdr:col>
      <xdr:colOff>165100</xdr:colOff>
      <xdr:row>87</xdr:row>
      <xdr:rowOff>40728</xdr:rowOff>
    </xdr:to>
    <xdr:sp macro="" textlink="">
      <xdr:nvSpPr>
        <xdr:cNvPr id="365" name="楕円 364">
          <a:extLst>
            <a:ext uri="{FF2B5EF4-FFF2-40B4-BE49-F238E27FC236}">
              <a16:creationId xmlns:a16="http://schemas.microsoft.com/office/drawing/2014/main" id="{D5CCA991-436A-4938-8D91-A5C79F92FF48}"/>
            </a:ext>
          </a:extLst>
        </xdr:cNvPr>
        <xdr:cNvSpPr/>
      </xdr:nvSpPr>
      <xdr:spPr>
        <a:xfrm>
          <a:off x="9588500" y="148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160767</xdr:rowOff>
    </xdr:from>
    <xdr:to>
      <xdr:col>55</xdr:col>
      <xdr:colOff>0</xdr:colOff>
      <xdr:row>86</xdr:row>
      <xdr:rowOff>161378</xdr:rowOff>
    </xdr:to>
    <xdr:cxnSp macro="">
      <xdr:nvCxnSpPr>
        <xdr:cNvPr id="366" name="直線コネクタ 365">
          <a:extLst>
            <a:ext uri="{FF2B5EF4-FFF2-40B4-BE49-F238E27FC236}">
              <a16:creationId xmlns:a16="http://schemas.microsoft.com/office/drawing/2014/main" id="{039259C6-738D-44E4-8A0F-CBAF4D4FB573}"/>
            </a:ext>
          </a:extLst>
        </xdr:cNvPr>
        <xdr:cNvCxnSpPr/>
      </xdr:nvCxnSpPr>
      <xdr:spPr>
        <a:xfrm flipV="1">
          <a:off x="9639300" y="14905467"/>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111061</xdr:rowOff>
    </xdr:from>
    <xdr:to>
      <xdr:col>46</xdr:col>
      <xdr:colOff>38100</xdr:colOff>
      <xdr:row>87</xdr:row>
      <xdr:rowOff>41211</xdr:rowOff>
    </xdr:to>
    <xdr:sp macro="" textlink="">
      <xdr:nvSpPr>
        <xdr:cNvPr id="367" name="楕円 366">
          <a:extLst>
            <a:ext uri="{FF2B5EF4-FFF2-40B4-BE49-F238E27FC236}">
              <a16:creationId xmlns:a16="http://schemas.microsoft.com/office/drawing/2014/main" id="{9C45A068-C0D0-4B8E-B146-4580DCDDA76D}"/>
            </a:ext>
          </a:extLst>
        </xdr:cNvPr>
        <xdr:cNvSpPr/>
      </xdr:nvSpPr>
      <xdr:spPr>
        <a:xfrm>
          <a:off x="8699500" y="148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161378</xdr:rowOff>
    </xdr:from>
    <xdr:to>
      <xdr:col>50</xdr:col>
      <xdr:colOff>114300</xdr:colOff>
      <xdr:row>86</xdr:row>
      <xdr:rowOff>161861</xdr:rowOff>
    </xdr:to>
    <xdr:cxnSp macro="">
      <xdr:nvCxnSpPr>
        <xdr:cNvPr id="368" name="直線コネクタ 367">
          <a:extLst>
            <a:ext uri="{FF2B5EF4-FFF2-40B4-BE49-F238E27FC236}">
              <a16:creationId xmlns:a16="http://schemas.microsoft.com/office/drawing/2014/main" id="{F8D13459-C608-4436-8BBA-BF43CCBE12CA}"/>
            </a:ext>
          </a:extLst>
        </xdr:cNvPr>
        <xdr:cNvCxnSpPr/>
      </xdr:nvCxnSpPr>
      <xdr:spPr>
        <a:xfrm flipV="1">
          <a:off x="8750300" y="1490607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111623</xdr:rowOff>
    </xdr:from>
    <xdr:to>
      <xdr:col>41</xdr:col>
      <xdr:colOff>101600</xdr:colOff>
      <xdr:row>87</xdr:row>
      <xdr:rowOff>41773</xdr:rowOff>
    </xdr:to>
    <xdr:sp macro="" textlink="">
      <xdr:nvSpPr>
        <xdr:cNvPr id="369" name="楕円 368">
          <a:extLst>
            <a:ext uri="{FF2B5EF4-FFF2-40B4-BE49-F238E27FC236}">
              <a16:creationId xmlns:a16="http://schemas.microsoft.com/office/drawing/2014/main" id="{C2150693-F229-4B41-8BED-9FD84D4DB99E}"/>
            </a:ext>
          </a:extLst>
        </xdr:cNvPr>
        <xdr:cNvSpPr/>
      </xdr:nvSpPr>
      <xdr:spPr>
        <a:xfrm>
          <a:off x="7810500" y="148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161861</xdr:rowOff>
    </xdr:from>
    <xdr:to>
      <xdr:col>45</xdr:col>
      <xdr:colOff>177800</xdr:colOff>
      <xdr:row>86</xdr:row>
      <xdr:rowOff>162423</xdr:rowOff>
    </xdr:to>
    <xdr:cxnSp macro="">
      <xdr:nvCxnSpPr>
        <xdr:cNvPr id="370" name="直線コネクタ 369">
          <a:extLst>
            <a:ext uri="{FF2B5EF4-FFF2-40B4-BE49-F238E27FC236}">
              <a16:creationId xmlns:a16="http://schemas.microsoft.com/office/drawing/2014/main" id="{E6201FF5-8F15-4F68-8E6E-B59B476215C9}"/>
            </a:ext>
          </a:extLst>
        </xdr:cNvPr>
        <xdr:cNvCxnSpPr/>
      </xdr:nvCxnSpPr>
      <xdr:spPr>
        <a:xfrm flipV="1">
          <a:off x="7861300" y="14906561"/>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111632</xdr:rowOff>
    </xdr:from>
    <xdr:to>
      <xdr:col>36</xdr:col>
      <xdr:colOff>165100</xdr:colOff>
      <xdr:row>87</xdr:row>
      <xdr:rowOff>41782</xdr:rowOff>
    </xdr:to>
    <xdr:sp macro="" textlink="">
      <xdr:nvSpPr>
        <xdr:cNvPr id="371" name="楕円 370">
          <a:extLst>
            <a:ext uri="{FF2B5EF4-FFF2-40B4-BE49-F238E27FC236}">
              <a16:creationId xmlns:a16="http://schemas.microsoft.com/office/drawing/2014/main" id="{13B6CAF3-00C3-40CD-BDA4-257B7167828C}"/>
            </a:ext>
          </a:extLst>
        </xdr:cNvPr>
        <xdr:cNvSpPr/>
      </xdr:nvSpPr>
      <xdr:spPr>
        <a:xfrm>
          <a:off x="6921500" y="148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162423</xdr:rowOff>
    </xdr:from>
    <xdr:to>
      <xdr:col>41</xdr:col>
      <xdr:colOff>50800</xdr:colOff>
      <xdr:row>86</xdr:row>
      <xdr:rowOff>162432</xdr:rowOff>
    </xdr:to>
    <xdr:cxnSp macro="">
      <xdr:nvCxnSpPr>
        <xdr:cNvPr id="372" name="直線コネクタ 371">
          <a:extLst>
            <a:ext uri="{FF2B5EF4-FFF2-40B4-BE49-F238E27FC236}">
              <a16:creationId xmlns:a16="http://schemas.microsoft.com/office/drawing/2014/main" id="{9C0B3130-04A1-4632-9F84-3AE364E19C0B}"/>
            </a:ext>
          </a:extLst>
        </xdr:cNvPr>
        <xdr:cNvCxnSpPr/>
      </xdr:nvCxnSpPr>
      <xdr:spPr>
        <a:xfrm flipV="1">
          <a:off x="6972300" y="1490712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FD02B10A-9B26-4400-B41B-024617751E78}"/>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4FD4DBF7-865E-402B-86A1-BAF90BFDEDDA}"/>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988F7D5A-A2C0-4163-A6A9-F31B7B7C0A99}"/>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20163312-6B84-450D-A41F-CD82D857B849}"/>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31855</xdr:rowOff>
    </xdr:from>
    <xdr:ext cx="469744" cy="259045"/>
    <xdr:sp macro="" textlink="">
      <xdr:nvSpPr>
        <xdr:cNvPr id="377" name="n_1mainValue【公営住宅】&#10;一人当たり面積">
          <a:extLst>
            <a:ext uri="{FF2B5EF4-FFF2-40B4-BE49-F238E27FC236}">
              <a16:creationId xmlns:a16="http://schemas.microsoft.com/office/drawing/2014/main" id="{A3993FD0-00FE-4EA5-A12C-E63D4823AE1E}"/>
            </a:ext>
          </a:extLst>
        </xdr:cNvPr>
        <xdr:cNvSpPr txBox="1"/>
      </xdr:nvSpPr>
      <xdr:spPr>
        <a:xfrm>
          <a:off x="9391727" y="1494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32338</xdr:rowOff>
    </xdr:from>
    <xdr:ext cx="469744" cy="259045"/>
    <xdr:sp macro="" textlink="">
      <xdr:nvSpPr>
        <xdr:cNvPr id="378" name="n_2mainValue【公営住宅】&#10;一人当たり面積">
          <a:extLst>
            <a:ext uri="{FF2B5EF4-FFF2-40B4-BE49-F238E27FC236}">
              <a16:creationId xmlns:a16="http://schemas.microsoft.com/office/drawing/2014/main" id="{C0AB54C0-A5A3-4B8D-A7E4-50C9D35BF3BC}"/>
            </a:ext>
          </a:extLst>
        </xdr:cNvPr>
        <xdr:cNvSpPr txBox="1"/>
      </xdr:nvSpPr>
      <xdr:spPr>
        <a:xfrm>
          <a:off x="8515427" y="1494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32900</xdr:rowOff>
    </xdr:from>
    <xdr:ext cx="469744" cy="259045"/>
    <xdr:sp macro="" textlink="">
      <xdr:nvSpPr>
        <xdr:cNvPr id="379" name="n_3mainValue【公営住宅】&#10;一人当たり面積">
          <a:extLst>
            <a:ext uri="{FF2B5EF4-FFF2-40B4-BE49-F238E27FC236}">
              <a16:creationId xmlns:a16="http://schemas.microsoft.com/office/drawing/2014/main" id="{EF26E295-8190-424D-8615-4736E0685466}"/>
            </a:ext>
          </a:extLst>
        </xdr:cNvPr>
        <xdr:cNvSpPr txBox="1"/>
      </xdr:nvSpPr>
      <xdr:spPr>
        <a:xfrm>
          <a:off x="7626427" y="149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32909</xdr:rowOff>
    </xdr:from>
    <xdr:ext cx="469744" cy="259045"/>
    <xdr:sp macro="" textlink="">
      <xdr:nvSpPr>
        <xdr:cNvPr id="380" name="n_4mainValue【公営住宅】&#10;一人当たり面積">
          <a:extLst>
            <a:ext uri="{FF2B5EF4-FFF2-40B4-BE49-F238E27FC236}">
              <a16:creationId xmlns:a16="http://schemas.microsoft.com/office/drawing/2014/main" id="{57BA338D-BADE-4414-986D-101188EDA6D1}"/>
            </a:ext>
          </a:extLst>
        </xdr:cNvPr>
        <xdr:cNvSpPr txBox="1"/>
      </xdr:nvSpPr>
      <xdr:spPr>
        <a:xfrm>
          <a:off x="6737427" y="1494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73CFDA7-9F33-420C-8C30-0703E9B5D5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03C2124-D5EB-4FD0-9C29-E12DF16095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CA8B38D-F4B0-4F24-8C9B-E7093BE5DB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2926B56-5018-45D5-93FA-C2DD4E222F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DB00336-1565-4C22-8D88-249B7131A7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EA17C28-DD60-4C6C-ABF3-8085FD13F6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1F30C62-FE8A-47FE-A4B0-183E7590BF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256554D-7E33-4A1C-BF97-CF0762B3C8A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6259959-E735-4452-9FCC-B80AFC30F1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F13A09C-4FB6-4FDB-BAB1-B6F37E7058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30FE6082-C4DC-443A-A391-D53473ABD9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7E7BDCEF-E1DD-4042-A22F-3663877728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25F221C-9423-4B96-86AB-3B8BD7C309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4BBED01-E381-42D9-9898-F4CEB5CEF5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A5D8F75-5ADC-4E5C-9256-A341B6338D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AA21956-23B0-4BCB-8B0C-70A6870836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7F1F82D-9FFC-4605-A809-996A151C33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B3C5596-79E0-44C8-997E-E2EA6C2F56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EC1798E-23CD-4F2B-ACA9-8C4CB34888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BBC34C2-300F-4F74-934A-CC03AE6ABE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F6715405-9AF4-4E7D-83CC-6D44EE7B3D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959E310-8D0D-48A2-A441-AD70171D31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A3628577-7664-4E2F-8105-BEF4A0EE97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9505E08-4853-4BCF-A4F7-4C93371BB0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1E17043-A496-48E8-9B3C-46750CC9CCB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E72A7B4-7059-4985-9E55-6C8EF31A12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A20838C-C5EE-4F2F-A297-34D2A1A4311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C2F155E-7570-4D30-A791-6C73C1006AE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79C73B7B-6432-40C6-9F3C-AAD7C433661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C10BC07-97D9-4128-A6B5-7C7804AE3DA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7690775D-E5C7-4BFA-B513-2F499B50465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25C69500-CB70-4051-8D2C-61443147A6C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D783B8A3-1915-4EC9-917E-2A3280A8F6D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729006C0-5E7A-4715-A8DA-E31136728D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A1EBF69-983E-4FD8-A6F1-32FBEAA567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6E86C3AD-46E8-443C-91C4-0DA8B8EDFBE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4A9B3F0E-39FA-419D-93E7-1CBB89915F7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21C6C8-03EB-497A-8E22-DACA06EDD1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8F29267-8B96-42AF-A1AF-201300BD33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7BE24110-F43D-4A06-8BDA-9DDA9C15E9C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228D9766-F498-418F-B5F4-E4FBC135577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25A63F38-3EC9-446A-A772-F2AB76B0FAA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6BF3DB53-1A10-49F9-9AA1-957FB14DF73F}"/>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18A1C70C-1AAF-40AC-8846-CE9710C835B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65D3CB29-9D37-4159-BF33-479B00CBDD50}"/>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7F72D651-7147-4A04-AB5C-5FE17E2C8E12}"/>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520DB839-71DC-4760-8607-EA2F12FA3501}"/>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5DA80839-C1E0-48D1-A5AF-7B12800E217F}"/>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391D7129-909B-4745-8F99-C32E172FBEB3}"/>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BE895731-3422-447F-92DA-D14F0AC29ED3}"/>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36C7E2E-5F61-4E36-B7C1-3ED916D635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740528D-020F-432B-ABFF-344D433DD3A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5C04015-8F25-4A7A-939C-883333CA76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3C24354-5626-45AA-81A8-1F207AB5F9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119113F-03FC-4068-8AE3-CCF4E09428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144780</xdr:rowOff>
    </xdr:from>
    <xdr:to>
      <xdr:col>85</xdr:col>
      <xdr:colOff>177800</xdr:colOff>
      <xdr:row>35</xdr:row>
      <xdr:rowOff>74930</xdr:rowOff>
    </xdr:to>
    <xdr:sp macro="" textlink="">
      <xdr:nvSpPr>
        <xdr:cNvPr id="436" name="楕円 435">
          <a:extLst>
            <a:ext uri="{FF2B5EF4-FFF2-40B4-BE49-F238E27FC236}">
              <a16:creationId xmlns:a16="http://schemas.microsoft.com/office/drawing/2014/main" id="{82336259-46B2-471F-9DCB-0EE71C7B4213}"/>
            </a:ext>
          </a:extLst>
        </xdr:cNvPr>
        <xdr:cNvSpPr/>
      </xdr:nvSpPr>
      <xdr:spPr>
        <a:xfrm>
          <a:off x="162687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167657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58B4057A-11DE-46E5-9CEB-28F3075E2A32}"/>
            </a:ext>
          </a:extLst>
        </xdr:cNvPr>
        <xdr:cNvSpPr txBox="1"/>
      </xdr:nvSpPr>
      <xdr:spPr>
        <a:xfrm>
          <a:off x="16357600"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86360</xdr:rowOff>
    </xdr:from>
    <xdr:to>
      <xdr:col>81</xdr:col>
      <xdr:colOff>101600</xdr:colOff>
      <xdr:row>35</xdr:row>
      <xdr:rowOff>16510</xdr:rowOff>
    </xdr:to>
    <xdr:sp macro="" textlink="">
      <xdr:nvSpPr>
        <xdr:cNvPr id="438" name="楕円 437">
          <a:extLst>
            <a:ext uri="{FF2B5EF4-FFF2-40B4-BE49-F238E27FC236}">
              <a16:creationId xmlns:a16="http://schemas.microsoft.com/office/drawing/2014/main" id="{4EB6EA69-4E2A-49DA-B261-7E4464BED493}"/>
            </a:ext>
          </a:extLst>
        </xdr:cNvPr>
        <xdr:cNvSpPr/>
      </xdr:nvSpPr>
      <xdr:spPr>
        <a:xfrm>
          <a:off x="15430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137160</xdr:rowOff>
    </xdr:from>
    <xdr:to>
      <xdr:col>85</xdr:col>
      <xdr:colOff>127000</xdr:colOff>
      <xdr:row>35</xdr:row>
      <xdr:rowOff>24130</xdr:rowOff>
    </xdr:to>
    <xdr:cxnSp macro="">
      <xdr:nvCxnSpPr>
        <xdr:cNvPr id="439" name="直線コネクタ 438">
          <a:extLst>
            <a:ext uri="{FF2B5EF4-FFF2-40B4-BE49-F238E27FC236}">
              <a16:creationId xmlns:a16="http://schemas.microsoft.com/office/drawing/2014/main" id="{594F1568-9F45-4FBE-8555-55854ACE7D9D}"/>
            </a:ext>
          </a:extLst>
        </xdr:cNvPr>
        <xdr:cNvCxnSpPr/>
      </xdr:nvCxnSpPr>
      <xdr:spPr>
        <a:xfrm>
          <a:off x="15481300" y="596646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26670</xdr:rowOff>
    </xdr:from>
    <xdr:to>
      <xdr:col>76</xdr:col>
      <xdr:colOff>165100</xdr:colOff>
      <xdr:row>34</xdr:row>
      <xdr:rowOff>128270</xdr:rowOff>
    </xdr:to>
    <xdr:sp macro="" textlink="">
      <xdr:nvSpPr>
        <xdr:cNvPr id="440" name="楕円 439">
          <a:extLst>
            <a:ext uri="{FF2B5EF4-FFF2-40B4-BE49-F238E27FC236}">
              <a16:creationId xmlns:a16="http://schemas.microsoft.com/office/drawing/2014/main" id="{CB900F8F-2B22-4E24-B1E5-F1DAB44F5DB3}"/>
            </a:ext>
          </a:extLst>
        </xdr:cNvPr>
        <xdr:cNvSpPr/>
      </xdr:nvSpPr>
      <xdr:spPr>
        <a:xfrm>
          <a:off x="14541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77470</xdr:rowOff>
    </xdr:from>
    <xdr:to>
      <xdr:col>81</xdr:col>
      <xdr:colOff>50800</xdr:colOff>
      <xdr:row>34</xdr:row>
      <xdr:rowOff>137160</xdr:rowOff>
    </xdr:to>
    <xdr:cxnSp macro="">
      <xdr:nvCxnSpPr>
        <xdr:cNvPr id="441" name="直線コネクタ 440">
          <a:extLst>
            <a:ext uri="{FF2B5EF4-FFF2-40B4-BE49-F238E27FC236}">
              <a16:creationId xmlns:a16="http://schemas.microsoft.com/office/drawing/2014/main" id="{F3E64AB0-2DFB-4CB0-9A44-39125A972427}"/>
            </a:ext>
          </a:extLst>
        </xdr:cNvPr>
        <xdr:cNvCxnSpPr/>
      </xdr:nvCxnSpPr>
      <xdr:spPr>
        <a:xfrm>
          <a:off x="14592300" y="590677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144780</xdr:rowOff>
    </xdr:from>
    <xdr:to>
      <xdr:col>72</xdr:col>
      <xdr:colOff>38100</xdr:colOff>
      <xdr:row>34</xdr:row>
      <xdr:rowOff>74930</xdr:rowOff>
    </xdr:to>
    <xdr:sp macro="" textlink="">
      <xdr:nvSpPr>
        <xdr:cNvPr id="442" name="楕円 441">
          <a:extLst>
            <a:ext uri="{FF2B5EF4-FFF2-40B4-BE49-F238E27FC236}">
              <a16:creationId xmlns:a16="http://schemas.microsoft.com/office/drawing/2014/main" id="{1BF08AAD-EFA3-4DA9-92C5-AF21860B8F26}"/>
            </a:ext>
          </a:extLst>
        </xdr:cNvPr>
        <xdr:cNvSpPr/>
      </xdr:nvSpPr>
      <xdr:spPr>
        <a:xfrm>
          <a:off x="13652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24130</xdr:rowOff>
    </xdr:from>
    <xdr:to>
      <xdr:col>76</xdr:col>
      <xdr:colOff>114300</xdr:colOff>
      <xdr:row>34</xdr:row>
      <xdr:rowOff>77470</xdr:rowOff>
    </xdr:to>
    <xdr:cxnSp macro="">
      <xdr:nvCxnSpPr>
        <xdr:cNvPr id="443" name="直線コネクタ 442">
          <a:extLst>
            <a:ext uri="{FF2B5EF4-FFF2-40B4-BE49-F238E27FC236}">
              <a16:creationId xmlns:a16="http://schemas.microsoft.com/office/drawing/2014/main" id="{BF79A603-8821-42E1-92CE-CBE7F25BF478}"/>
            </a:ext>
          </a:extLst>
        </xdr:cNvPr>
        <xdr:cNvCxnSpPr/>
      </xdr:nvCxnSpPr>
      <xdr:spPr>
        <a:xfrm>
          <a:off x="13703300" y="5853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85090</xdr:rowOff>
    </xdr:from>
    <xdr:to>
      <xdr:col>67</xdr:col>
      <xdr:colOff>101600</xdr:colOff>
      <xdr:row>37</xdr:row>
      <xdr:rowOff>15240</xdr:rowOff>
    </xdr:to>
    <xdr:sp macro="" textlink="">
      <xdr:nvSpPr>
        <xdr:cNvPr id="444" name="楕円 443">
          <a:extLst>
            <a:ext uri="{FF2B5EF4-FFF2-40B4-BE49-F238E27FC236}">
              <a16:creationId xmlns:a16="http://schemas.microsoft.com/office/drawing/2014/main" id="{771E42CF-A2AD-4AC8-ADDE-F10F01F221EF}"/>
            </a:ext>
          </a:extLst>
        </xdr:cNvPr>
        <xdr:cNvSpPr/>
      </xdr:nvSpPr>
      <xdr:spPr>
        <a:xfrm>
          <a:off x="12763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24130</xdr:rowOff>
    </xdr:from>
    <xdr:to>
      <xdr:col>71</xdr:col>
      <xdr:colOff>177800</xdr:colOff>
      <xdr:row>36</xdr:row>
      <xdr:rowOff>135890</xdr:rowOff>
    </xdr:to>
    <xdr:cxnSp macro="">
      <xdr:nvCxnSpPr>
        <xdr:cNvPr id="445" name="直線コネクタ 444">
          <a:extLst>
            <a:ext uri="{FF2B5EF4-FFF2-40B4-BE49-F238E27FC236}">
              <a16:creationId xmlns:a16="http://schemas.microsoft.com/office/drawing/2014/main" id="{B4F08F93-3835-422A-94F7-F995F4453E4C}"/>
            </a:ext>
          </a:extLst>
        </xdr:cNvPr>
        <xdr:cNvCxnSpPr/>
      </xdr:nvCxnSpPr>
      <xdr:spPr>
        <a:xfrm flipV="1">
          <a:off x="12814300" y="5853430"/>
          <a:ext cx="889000" cy="4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BE3D529-D8CA-4ABC-8227-38C65B33088B}"/>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9A26C7A-F99E-4E64-9AF5-CED34538752B}"/>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A4109BC6-366F-4496-8195-58747A0551A5}"/>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59019137-F301-4EFF-B7EA-216FCC992DE5}"/>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33037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93F53ADE-45BA-4772-A902-47967ACE6514}"/>
            </a:ext>
          </a:extLst>
        </xdr:cNvPr>
        <xdr:cNvSpPr txBox="1"/>
      </xdr:nvSpPr>
      <xdr:spPr>
        <a:xfrm>
          <a:off x="152660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144797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53064B0-40D8-435B-9ECB-A09E82ECA10B}"/>
            </a:ext>
          </a:extLst>
        </xdr:cNvPr>
        <xdr:cNvSpPr txBox="1"/>
      </xdr:nvSpPr>
      <xdr:spPr>
        <a:xfrm>
          <a:off x="14389744"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91457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CED24B88-D2D4-41C8-87C6-3952B227FC4F}"/>
            </a:ext>
          </a:extLst>
        </xdr:cNvPr>
        <xdr:cNvSpPr txBox="1"/>
      </xdr:nvSpPr>
      <xdr:spPr>
        <a:xfrm>
          <a:off x="13500744"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31767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2E56A5D2-A950-41A6-92B8-3D2F821A3E20}"/>
            </a:ext>
          </a:extLst>
        </xdr:cNvPr>
        <xdr:cNvSpPr txBox="1"/>
      </xdr:nvSpPr>
      <xdr:spPr>
        <a:xfrm>
          <a:off x="1261174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EC41EFA9-D9E3-442E-ABAD-456A950F52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C1A5C773-9A5A-4CA0-87E6-F4CD4FD9BC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F6569D9-7998-41ED-B601-9B149B63B5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E6C54AB-1A49-4645-980D-81E3102129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C6501CB-F391-4056-BE55-363D9F629A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AA2C811F-745D-4B83-BA63-21A0C7C3EB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FC629105-E57D-4C17-900E-A9535D3ACBC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2515BC4B-71A2-48CB-9B39-CD7C3E0E74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41383358-0A18-4761-B9F7-E0D6F588BB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907B03E-79C8-4730-B229-506E53A620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C0DAC75D-D612-4A6E-BE79-2FB3E7E4FC3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69FD2654-8D18-4DE5-912B-25AB1D2986C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16003A48-3826-4C0B-A256-E4BFCC4BA03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F07FB47D-0686-4904-A46E-1B9EA70C58B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4F8246E-5F25-410C-B443-7DF42E35DBB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26049EE9-F472-42A5-A9EA-825A655D618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1F370A2A-CBD7-42FD-9FAC-C3E19D0E7E3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39831157-B3E6-415D-8CCD-6D705CD550D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1049C6DC-6F90-4C61-AA18-E33046D5251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FC6BEC43-A25E-4AA4-A9FF-408C800B1E2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CD283D60-98CE-44AD-8002-9C13CC1EDAE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752F7CD8-BF99-42D1-8DEC-7E294DAD3D4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CB9CD5F5-E9E0-4D98-B14F-4175B5170D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329C2BE9-DD8B-4A04-89D3-D4C4D504B75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D1D469A4-3B5B-43F9-9D6D-60BE91A18A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D87A49D6-D471-4CFB-97E0-4833B37012DA}"/>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687E4537-331E-4CD1-8803-4AC2FDA0170B}"/>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BFE75765-8460-4B27-96BA-5C50CED74CB8}"/>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E59F190-318B-4D06-97ED-66CD6ADA9714}"/>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C15C75DF-7275-4B79-9202-BE562C4CE76F}"/>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86AEB3BC-0BA2-463B-841F-12532EA7FEA2}"/>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CF1256BB-2684-4168-AFCF-0C3BE6277E6C}"/>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1526883C-0805-4BC3-B52D-DB82054F09D1}"/>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9E4C3734-9BB0-441D-A30D-B31B0A1A08BA}"/>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0C6C153E-D256-4B5F-B22D-3ACA5EF1C4E3}"/>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F8394F55-094C-4591-AB94-8B14CF36F1B6}"/>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2614809-BB4D-4616-83CE-4CBD6DBD32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C67B98C-5E4C-46B2-8F9D-B7B80304F2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07A0770-509D-4C09-90F6-950FABFA46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9FE9F6F-74B0-49A1-857F-AEED8050D6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1809B53E-AB48-4055-A9F4-633787644D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95" name="楕円 494">
          <a:extLst>
            <a:ext uri="{FF2B5EF4-FFF2-40B4-BE49-F238E27FC236}">
              <a16:creationId xmlns:a16="http://schemas.microsoft.com/office/drawing/2014/main" id="{471CFAA1-6935-4D69-ACDA-B23F29457034}"/>
            </a:ext>
          </a:extLst>
        </xdr:cNvPr>
        <xdr:cNvSpPr/>
      </xdr:nvSpPr>
      <xdr:spPr>
        <a:xfrm>
          <a:off x="221107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131734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B2DF60EC-E4C1-454A-95E3-CDE605F2D659}"/>
            </a:ext>
          </a:extLst>
        </xdr:cNvPr>
        <xdr:cNvSpPr txBox="1"/>
      </xdr:nvSpPr>
      <xdr:spPr>
        <a:xfrm>
          <a:off x="22199600" y="68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164193</xdr:rowOff>
    </xdr:from>
    <xdr:to>
      <xdr:col>112</xdr:col>
      <xdr:colOff>38100</xdr:colOff>
      <xdr:row>40</xdr:row>
      <xdr:rowOff>94343</xdr:rowOff>
    </xdr:to>
    <xdr:sp macro="" textlink="">
      <xdr:nvSpPr>
        <xdr:cNvPr id="497" name="楕円 496">
          <a:extLst>
            <a:ext uri="{FF2B5EF4-FFF2-40B4-BE49-F238E27FC236}">
              <a16:creationId xmlns:a16="http://schemas.microsoft.com/office/drawing/2014/main" id="{504B43DA-AABE-4DA8-A35A-A820C8ED355E}"/>
            </a:ext>
          </a:extLst>
        </xdr:cNvPr>
        <xdr:cNvSpPr/>
      </xdr:nvSpPr>
      <xdr:spPr>
        <a:xfrm>
          <a:off x="2127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32657</xdr:rowOff>
    </xdr:from>
    <xdr:to>
      <xdr:col>116</xdr:col>
      <xdr:colOff>63500</xdr:colOff>
      <xdr:row>40</xdr:row>
      <xdr:rowOff>43543</xdr:rowOff>
    </xdr:to>
    <xdr:cxnSp macro="">
      <xdr:nvCxnSpPr>
        <xdr:cNvPr id="498" name="直線コネクタ 497">
          <a:extLst>
            <a:ext uri="{FF2B5EF4-FFF2-40B4-BE49-F238E27FC236}">
              <a16:creationId xmlns:a16="http://schemas.microsoft.com/office/drawing/2014/main" id="{A5A806F2-184E-4061-B83A-F1D0D1EF1AF4}"/>
            </a:ext>
          </a:extLst>
        </xdr:cNvPr>
        <xdr:cNvCxnSpPr/>
      </xdr:nvCxnSpPr>
      <xdr:spPr>
        <a:xfrm flipV="1">
          <a:off x="21323300" y="689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18869</xdr:rowOff>
    </xdr:from>
    <xdr:to>
      <xdr:col>107</xdr:col>
      <xdr:colOff>101600</xdr:colOff>
      <xdr:row>40</xdr:row>
      <xdr:rowOff>120469</xdr:rowOff>
    </xdr:to>
    <xdr:sp macro="" textlink="">
      <xdr:nvSpPr>
        <xdr:cNvPr id="499" name="楕円 498">
          <a:extLst>
            <a:ext uri="{FF2B5EF4-FFF2-40B4-BE49-F238E27FC236}">
              <a16:creationId xmlns:a16="http://schemas.microsoft.com/office/drawing/2014/main" id="{FE3E12E3-65A1-43F0-8AF8-D8329F88834B}"/>
            </a:ext>
          </a:extLst>
        </xdr:cNvPr>
        <xdr:cNvSpPr/>
      </xdr:nvSpPr>
      <xdr:spPr>
        <a:xfrm>
          <a:off x="20383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43543</xdr:rowOff>
    </xdr:from>
    <xdr:to>
      <xdr:col>111</xdr:col>
      <xdr:colOff>177800</xdr:colOff>
      <xdr:row>40</xdr:row>
      <xdr:rowOff>69669</xdr:rowOff>
    </xdr:to>
    <xdr:cxnSp macro="">
      <xdr:nvCxnSpPr>
        <xdr:cNvPr id="500" name="直線コネクタ 499">
          <a:extLst>
            <a:ext uri="{FF2B5EF4-FFF2-40B4-BE49-F238E27FC236}">
              <a16:creationId xmlns:a16="http://schemas.microsoft.com/office/drawing/2014/main" id="{0CF7032D-A035-4B0A-B343-BADD407C1485}"/>
            </a:ext>
          </a:extLst>
        </xdr:cNvPr>
        <xdr:cNvCxnSpPr/>
      </xdr:nvCxnSpPr>
      <xdr:spPr>
        <a:xfrm flipV="1">
          <a:off x="20434300" y="69015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21046</xdr:rowOff>
    </xdr:from>
    <xdr:to>
      <xdr:col>102</xdr:col>
      <xdr:colOff>165100</xdr:colOff>
      <xdr:row>40</xdr:row>
      <xdr:rowOff>122646</xdr:rowOff>
    </xdr:to>
    <xdr:sp macro="" textlink="">
      <xdr:nvSpPr>
        <xdr:cNvPr id="501" name="楕円 500">
          <a:extLst>
            <a:ext uri="{FF2B5EF4-FFF2-40B4-BE49-F238E27FC236}">
              <a16:creationId xmlns:a16="http://schemas.microsoft.com/office/drawing/2014/main" id="{16C50CDD-8BCB-46AD-B37D-F6098659F42A}"/>
            </a:ext>
          </a:extLst>
        </xdr:cNvPr>
        <xdr:cNvSpPr/>
      </xdr:nvSpPr>
      <xdr:spPr>
        <a:xfrm>
          <a:off x="19494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69669</xdr:rowOff>
    </xdr:from>
    <xdr:to>
      <xdr:col>107</xdr:col>
      <xdr:colOff>50800</xdr:colOff>
      <xdr:row>40</xdr:row>
      <xdr:rowOff>71846</xdr:rowOff>
    </xdr:to>
    <xdr:cxnSp macro="">
      <xdr:nvCxnSpPr>
        <xdr:cNvPr id="502" name="直線コネクタ 501">
          <a:extLst>
            <a:ext uri="{FF2B5EF4-FFF2-40B4-BE49-F238E27FC236}">
              <a16:creationId xmlns:a16="http://schemas.microsoft.com/office/drawing/2014/main" id="{8308EDAC-255F-4428-854A-3CED438F4A50}"/>
            </a:ext>
          </a:extLst>
        </xdr:cNvPr>
        <xdr:cNvCxnSpPr/>
      </xdr:nvCxnSpPr>
      <xdr:spPr>
        <a:xfrm flipV="1">
          <a:off x="19545300" y="69276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21046</xdr:rowOff>
    </xdr:from>
    <xdr:to>
      <xdr:col>98</xdr:col>
      <xdr:colOff>38100</xdr:colOff>
      <xdr:row>40</xdr:row>
      <xdr:rowOff>122646</xdr:rowOff>
    </xdr:to>
    <xdr:sp macro="" textlink="">
      <xdr:nvSpPr>
        <xdr:cNvPr id="503" name="楕円 502">
          <a:extLst>
            <a:ext uri="{FF2B5EF4-FFF2-40B4-BE49-F238E27FC236}">
              <a16:creationId xmlns:a16="http://schemas.microsoft.com/office/drawing/2014/main" id="{6B200DE3-E2CE-4606-9100-CC3AE6E5A72F}"/>
            </a:ext>
          </a:extLst>
        </xdr:cNvPr>
        <xdr:cNvSpPr/>
      </xdr:nvSpPr>
      <xdr:spPr>
        <a:xfrm>
          <a:off x="18605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71846</xdr:rowOff>
    </xdr:from>
    <xdr:to>
      <xdr:col>102</xdr:col>
      <xdr:colOff>114300</xdr:colOff>
      <xdr:row>40</xdr:row>
      <xdr:rowOff>71846</xdr:rowOff>
    </xdr:to>
    <xdr:cxnSp macro="">
      <xdr:nvCxnSpPr>
        <xdr:cNvPr id="504" name="直線コネクタ 503">
          <a:extLst>
            <a:ext uri="{FF2B5EF4-FFF2-40B4-BE49-F238E27FC236}">
              <a16:creationId xmlns:a16="http://schemas.microsoft.com/office/drawing/2014/main" id="{18455BC3-3DDC-425B-8C60-F0C8B60F22AD}"/>
            </a:ext>
          </a:extLst>
        </xdr:cNvPr>
        <xdr:cNvCxnSpPr/>
      </xdr:nvCxnSpPr>
      <xdr:spPr>
        <a:xfrm>
          <a:off x="186563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145AD3A8-412A-4072-8203-F4D1C31036D2}"/>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D68F12EF-945A-41D3-B14E-88FFD288955E}"/>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EA186792-6D93-48FF-A534-5FF62FAACB6A}"/>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ED2BD8E2-E099-4A93-B354-5FF4075D1B26}"/>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85470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B89019F-065E-4A0B-813F-824EC83D608B}"/>
            </a:ext>
          </a:extLst>
        </xdr:cNvPr>
        <xdr:cNvSpPr txBox="1"/>
      </xdr:nvSpPr>
      <xdr:spPr>
        <a:xfrm>
          <a:off x="21075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111596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5A9A08C5-288B-4038-9820-3E297ADC0C6F}"/>
            </a:ext>
          </a:extLst>
        </xdr:cNvPr>
        <xdr:cNvSpPr txBox="1"/>
      </xdr:nvSpPr>
      <xdr:spPr>
        <a:xfrm>
          <a:off x="20199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113773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D854BFAE-5264-4189-A65D-C6022FB25C2A}"/>
            </a:ext>
          </a:extLst>
        </xdr:cNvPr>
        <xdr:cNvSpPr txBox="1"/>
      </xdr:nvSpPr>
      <xdr:spPr>
        <a:xfrm>
          <a:off x="193104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113773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7230EB98-3C42-4787-AA33-733570B420C2}"/>
            </a:ext>
          </a:extLst>
        </xdr:cNvPr>
        <xdr:cNvSpPr txBox="1"/>
      </xdr:nvSpPr>
      <xdr:spPr>
        <a:xfrm>
          <a:off x="184214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A5569048-194C-45EC-A3FF-247E2A48B6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BA78063-1086-43EC-AAB3-CBA9C6B5ED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2653BCDE-4139-4CBB-96AF-20C2964469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F716C3BA-CE20-4394-B497-FBF744AAB5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24C23B50-713F-400D-B754-38012AEAE5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6E70642E-D040-4E1C-A78D-BACFBDECC9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E94C9919-3005-4430-849E-AC8AB82814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F08CF90D-C8EA-4128-8407-677AF2A688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E5BDF08F-0F7A-42FA-8094-46BC92EEF5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9D8883EA-158B-48D7-B4AB-356EE1B005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60DFD652-1748-41C2-BFD8-3A0FE65795A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A72EA7F5-62DD-4A82-958A-6116E7A8AC6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C29B1902-C9FB-441A-B975-65BC4978D6F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F72E6727-94F5-4E41-A1E6-8549D40C93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739B893A-2432-46C3-9316-D840DBA4E7D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6FEBBF1E-60D3-4654-BCFE-C516373FC0C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39BB8F8-E4B4-47DA-BE5B-5F7F35F3A1D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ADCFA00E-B22E-457E-A9FD-90AF31AE92C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EC1337AF-B645-4D56-863A-16192DD839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F965650D-7721-4923-BD98-0E1E075F6A1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8C2FDEB2-7275-438D-92F7-B6262314C12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7DB3145-B353-40BA-BDDF-9C324A8106B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855C08B7-8850-47BE-A197-A0408B31A4F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A4E27DCD-FDAB-486E-AE6A-3D9B1207E4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202B9F93-2886-45F9-840B-62ED4A8CBAD8}"/>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74E0127A-4B25-4F61-ACCD-6BA40B236043}"/>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D1ECB99A-87B5-4FF0-AD68-7D1911F7785F}"/>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3A7BAF0F-A5EB-4BC1-B641-ABFE706E33D4}"/>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7BA20158-31D6-48F4-9217-F8D560FEE7AE}"/>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226875FF-AFC9-4455-BD65-A9857EDA39F7}"/>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FD015F8A-4D87-4352-9EB5-B2847C91F5EF}"/>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26DA0642-F6B6-4047-8698-926F668F4873}"/>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8BC0FBF0-3E9E-4F07-AE00-845933A6DA7F}"/>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FB2C4F47-F245-4870-864D-29D1AFE4D3BB}"/>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2E8A7623-38D8-4B06-B93C-F109AE41B8D9}"/>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CB81203-7B09-42A6-81CD-F55AB2D963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D00D76A-C5D5-4554-B4AE-8E7ABA0921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DECC609-9BA4-45E4-81E4-AF64E863E4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17A8BB4-F11C-4080-A0FD-6583CB8137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EB01727-29EF-4E12-8AC1-8C6AA7D9CB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53" name="楕円 552">
          <a:extLst>
            <a:ext uri="{FF2B5EF4-FFF2-40B4-BE49-F238E27FC236}">
              <a16:creationId xmlns:a16="http://schemas.microsoft.com/office/drawing/2014/main" id="{AB145D2F-1979-4A53-9668-EF038DE520E6}"/>
            </a:ext>
          </a:extLst>
        </xdr:cNvPr>
        <xdr:cNvSpPr/>
      </xdr:nvSpPr>
      <xdr:spPr>
        <a:xfrm>
          <a:off x="16268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164482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88C5F0F7-25B9-4A74-9475-5C4BAE75775C}"/>
            </a:ext>
          </a:extLst>
        </xdr:cNvPr>
        <xdr:cNvSpPr txBox="1"/>
      </xdr:nvSpPr>
      <xdr:spPr>
        <a:xfrm>
          <a:off x="1635760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555" name="楕円 554">
          <a:extLst>
            <a:ext uri="{FF2B5EF4-FFF2-40B4-BE49-F238E27FC236}">
              <a16:creationId xmlns:a16="http://schemas.microsoft.com/office/drawing/2014/main" id="{9A8C91A3-C428-4FA3-8A36-8EC07D687098}"/>
            </a:ext>
          </a:extLst>
        </xdr:cNvPr>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20955</xdr:rowOff>
    </xdr:to>
    <xdr:cxnSp macro="">
      <xdr:nvCxnSpPr>
        <xdr:cNvPr id="556" name="直線コネクタ 555">
          <a:extLst>
            <a:ext uri="{FF2B5EF4-FFF2-40B4-BE49-F238E27FC236}">
              <a16:creationId xmlns:a16="http://schemas.microsoft.com/office/drawing/2014/main" id="{6F57524C-C251-4D68-B578-CC7D7D393CC5}"/>
            </a:ext>
          </a:extLst>
        </xdr:cNvPr>
        <xdr:cNvCxnSpPr/>
      </xdr:nvCxnSpPr>
      <xdr:spPr>
        <a:xfrm>
          <a:off x="15481300" y="9753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61595</xdr:rowOff>
    </xdr:from>
    <xdr:to>
      <xdr:col>76</xdr:col>
      <xdr:colOff>165100</xdr:colOff>
      <xdr:row>56</xdr:row>
      <xdr:rowOff>163195</xdr:rowOff>
    </xdr:to>
    <xdr:sp macro="" textlink="">
      <xdr:nvSpPr>
        <xdr:cNvPr id="557" name="楕円 556">
          <a:extLst>
            <a:ext uri="{FF2B5EF4-FFF2-40B4-BE49-F238E27FC236}">
              <a16:creationId xmlns:a16="http://schemas.microsoft.com/office/drawing/2014/main" id="{144D956E-E1EB-4FFD-910D-4A61C3DE9AFE}"/>
            </a:ext>
          </a:extLst>
        </xdr:cNvPr>
        <xdr:cNvSpPr/>
      </xdr:nvSpPr>
      <xdr:spPr>
        <a:xfrm>
          <a:off x="14541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112395</xdr:rowOff>
    </xdr:from>
    <xdr:to>
      <xdr:col>81</xdr:col>
      <xdr:colOff>50800</xdr:colOff>
      <xdr:row>56</xdr:row>
      <xdr:rowOff>152400</xdr:rowOff>
    </xdr:to>
    <xdr:cxnSp macro="">
      <xdr:nvCxnSpPr>
        <xdr:cNvPr id="558" name="直線コネクタ 557">
          <a:extLst>
            <a:ext uri="{FF2B5EF4-FFF2-40B4-BE49-F238E27FC236}">
              <a16:creationId xmlns:a16="http://schemas.microsoft.com/office/drawing/2014/main" id="{7C1DF243-A0CC-48BF-9158-DD1FEF261E64}"/>
            </a:ext>
          </a:extLst>
        </xdr:cNvPr>
        <xdr:cNvCxnSpPr/>
      </xdr:nvCxnSpPr>
      <xdr:spPr>
        <a:xfrm>
          <a:off x="14592300" y="9713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53975</xdr:rowOff>
    </xdr:from>
    <xdr:to>
      <xdr:col>72</xdr:col>
      <xdr:colOff>38100</xdr:colOff>
      <xdr:row>56</xdr:row>
      <xdr:rowOff>155575</xdr:rowOff>
    </xdr:to>
    <xdr:sp macro="" textlink="">
      <xdr:nvSpPr>
        <xdr:cNvPr id="559" name="楕円 558">
          <a:extLst>
            <a:ext uri="{FF2B5EF4-FFF2-40B4-BE49-F238E27FC236}">
              <a16:creationId xmlns:a16="http://schemas.microsoft.com/office/drawing/2014/main" id="{08C5496C-9804-41FF-96E9-8F496670752E}"/>
            </a:ext>
          </a:extLst>
        </xdr:cNvPr>
        <xdr:cNvSpPr/>
      </xdr:nvSpPr>
      <xdr:spPr>
        <a:xfrm>
          <a:off x="13652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104775</xdr:rowOff>
    </xdr:from>
    <xdr:to>
      <xdr:col>76</xdr:col>
      <xdr:colOff>114300</xdr:colOff>
      <xdr:row>56</xdr:row>
      <xdr:rowOff>112395</xdr:rowOff>
    </xdr:to>
    <xdr:cxnSp macro="">
      <xdr:nvCxnSpPr>
        <xdr:cNvPr id="560" name="直線コネクタ 559">
          <a:extLst>
            <a:ext uri="{FF2B5EF4-FFF2-40B4-BE49-F238E27FC236}">
              <a16:creationId xmlns:a16="http://schemas.microsoft.com/office/drawing/2014/main" id="{6CF3E939-6CC4-4400-864F-566C58BB8718}"/>
            </a:ext>
          </a:extLst>
        </xdr:cNvPr>
        <xdr:cNvCxnSpPr/>
      </xdr:nvCxnSpPr>
      <xdr:spPr>
        <a:xfrm>
          <a:off x="13703300" y="9705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17780</xdr:rowOff>
    </xdr:from>
    <xdr:to>
      <xdr:col>67</xdr:col>
      <xdr:colOff>101600</xdr:colOff>
      <xdr:row>56</xdr:row>
      <xdr:rowOff>119380</xdr:rowOff>
    </xdr:to>
    <xdr:sp macro="" textlink="">
      <xdr:nvSpPr>
        <xdr:cNvPr id="561" name="楕円 560">
          <a:extLst>
            <a:ext uri="{FF2B5EF4-FFF2-40B4-BE49-F238E27FC236}">
              <a16:creationId xmlns:a16="http://schemas.microsoft.com/office/drawing/2014/main" id="{DA6B0C97-BFAD-4E0A-A5F7-E5C09DFBA1ED}"/>
            </a:ext>
          </a:extLst>
        </xdr:cNvPr>
        <xdr:cNvSpPr/>
      </xdr:nvSpPr>
      <xdr:spPr>
        <a:xfrm>
          <a:off x="12763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68580</xdr:rowOff>
    </xdr:from>
    <xdr:to>
      <xdr:col>71</xdr:col>
      <xdr:colOff>177800</xdr:colOff>
      <xdr:row>56</xdr:row>
      <xdr:rowOff>104775</xdr:rowOff>
    </xdr:to>
    <xdr:cxnSp macro="">
      <xdr:nvCxnSpPr>
        <xdr:cNvPr id="562" name="直線コネクタ 561">
          <a:extLst>
            <a:ext uri="{FF2B5EF4-FFF2-40B4-BE49-F238E27FC236}">
              <a16:creationId xmlns:a16="http://schemas.microsoft.com/office/drawing/2014/main" id="{1A835C09-05CF-42F5-ACEF-A7784C7AE019}"/>
            </a:ext>
          </a:extLst>
        </xdr:cNvPr>
        <xdr:cNvCxnSpPr/>
      </xdr:nvCxnSpPr>
      <xdr:spPr>
        <a:xfrm>
          <a:off x="12814300" y="966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C011804C-71C5-4365-88A8-89C5DBA27B0F}"/>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4D420585-D568-45A3-A23D-28C3E550819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689B29FD-5E5E-424C-84A0-61E180E7BD3B}"/>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991B5522-D2BB-4146-A823-29BB94E60F1C}"/>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567" name="n_1mainValue【学校施設】&#10;有形固定資産減価償却率">
          <a:extLst>
            <a:ext uri="{FF2B5EF4-FFF2-40B4-BE49-F238E27FC236}">
              <a16:creationId xmlns:a16="http://schemas.microsoft.com/office/drawing/2014/main" id="{59AABBF9-C24B-492D-BB47-8A3C80E67729}"/>
            </a:ext>
          </a:extLst>
        </xdr:cNvPr>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8272</xdr:rowOff>
    </xdr:from>
    <xdr:ext cx="405111" cy="259045"/>
    <xdr:sp macro="" textlink="">
      <xdr:nvSpPr>
        <xdr:cNvPr id="568" name="n_2mainValue【学校施設】&#10;有形固定資産減価償却率">
          <a:extLst>
            <a:ext uri="{FF2B5EF4-FFF2-40B4-BE49-F238E27FC236}">
              <a16:creationId xmlns:a16="http://schemas.microsoft.com/office/drawing/2014/main" id="{6FCED71F-568A-4C37-B71B-2FA3C49BCFA6}"/>
            </a:ext>
          </a:extLst>
        </xdr:cNvPr>
        <xdr:cNvSpPr txBox="1"/>
      </xdr:nvSpPr>
      <xdr:spPr>
        <a:xfrm>
          <a:off x="14389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652</xdr:rowOff>
    </xdr:from>
    <xdr:ext cx="405111" cy="259045"/>
    <xdr:sp macro="" textlink="">
      <xdr:nvSpPr>
        <xdr:cNvPr id="569" name="n_3mainValue【学校施設】&#10;有形固定資産減価償却率">
          <a:extLst>
            <a:ext uri="{FF2B5EF4-FFF2-40B4-BE49-F238E27FC236}">
              <a16:creationId xmlns:a16="http://schemas.microsoft.com/office/drawing/2014/main" id="{8F5F788A-D374-4371-B2DD-6B7E89DE3FFE}"/>
            </a:ext>
          </a:extLst>
        </xdr:cNvPr>
        <xdr:cNvSpPr txBox="1"/>
      </xdr:nvSpPr>
      <xdr:spPr>
        <a:xfrm>
          <a:off x="13500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135907</xdr:rowOff>
    </xdr:from>
    <xdr:ext cx="405111" cy="259045"/>
    <xdr:sp macro="" textlink="">
      <xdr:nvSpPr>
        <xdr:cNvPr id="570" name="n_4mainValue【学校施設】&#10;有形固定資産減価償却率">
          <a:extLst>
            <a:ext uri="{FF2B5EF4-FFF2-40B4-BE49-F238E27FC236}">
              <a16:creationId xmlns:a16="http://schemas.microsoft.com/office/drawing/2014/main" id="{27FCB98B-0E0F-456C-B8BD-99FD4001F386}"/>
            </a:ext>
          </a:extLst>
        </xdr:cNvPr>
        <xdr:cNvSpPr txBox="1"/>
      </xdr:nvSpPr>
      <xdr:spPr>
        <a:xfrm>
          <a:off x="12611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2C7846A1-9941-4E3A-BE2B-074FF86187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22298D7-405A-4AA0-960C-5EEA84624E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E9F5A8E-384C-42FC-999F-F32C3F73CE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358D947E-779F-4CDF-86BD-2B855E44293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40731BEF-B9CE-475B-9D83-CF131468F0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1C9C157E-90CF-437F-B8E1-AC98E42052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DBFBE3E8-6BDA-4D61-8F53-AA678B6891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6DCC4077-9D19-4B48-89C8-CB6CD920035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AAE4D124-B8C5-44F0-B9C6-F8C9D310BB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505431A2-CF6C-401D-B206-6C52EBFBF6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E71785DB-C36C-4F4D-ACB7-65C905B300E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9054DB69-8BDA-46C7-BB97-D36269C4D81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91B5A183-EEA4-42E4-86BB-5A637DB95B6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340BEE31-EF32-44CF-AE76-E5E1A56F05E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40556A64-B839-4AAC-983D-BF21063F78F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A5C96A39-18EF-4D8C-816D-B430A14F4B2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FF6BD1EF-14D7-47F9-BB2A-D1EC6EBED80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15BF02DC-D1D3-4F70-AAC5-4539009F03A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2283CD17-6464-4B70-B8D8-AFC86D12ADE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881619C8-C712-47EB-BB2E-98367126B81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4ABCA00-1075-48E3-A982-30D08A9600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BF39AE-B3BF-4D6F-8468-81AB4D7C7DC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5B145AD8-0C04-4EBC-92A1-2431ABDFDE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897BB46C-CDFF-4644-A654-3D1C4BC3B06A}"/>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90FB8F90-70BB-4295-8456-F329FE48BD3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8479F1E3-3B52-4BB7-ABBE-388EFA722AA8}"/>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BA452C79-BE1B-46BF-8E3C-E29DCC92016A}"/>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7A1AE7EF-64EC-47D2-890E-32E2DD3F9D68}"/>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A136CD1F-367B-464F-8786-74B9F5D7AD95}"/>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B79336DB-F349-4158-A864-9523081F22EE}"/>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731707D0-EA00-4D04-8EB6-C2F06ACA776B}"/>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8A28F018-02BE-4517-8E2A-E1197403A9CB}"/>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82491373-2494-4D2B-8D8D-DCE26B147A6E}"/>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B8F17C34-A81E-4CBB-99E8-9EA9599C055E}"/>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5B894A6-49FA-4497-9FCD-9AB1411940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2ACB0CA-0905-4FBA-B090-1593794B20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1A3CA54-393C-4774-B328-6CBBC83C01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CC993F7-4BD3-4703-BBD5-51EE6E065E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EFA128F-F5A6-4671-850B-B38D233517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xdr:rowOff>
    </xdr:from>
    <xdr:to>
      <xdr:col>116</xdr:col>
      <xdr:colOff>114300</xdr:colOff>
      <xdr:row>62</xdr:row>
      <xdr:rowOff>114122</xdr:rowOff>
    </xdr:to>
    <xdr:sp macro="" textlink="">
      <xdr:nvSpPr>
        <xdr:cNvPr id="610" name="楕円 609">
          <a:extLst>
            <a:ext uri="{FF2B5EF4-FFF2-40B4-BE49-F238E27FC236}">
              <a16:creationId xmlns:a16="http://schemas.microsoft.com/office/drawing/2014/main" id="{032C561D-973E-4E2E-9B2F-114162797C19}"/>
            </a:ext>
          </a:extLst>
        </xdr:cNvPr>
        <xdr:cNvSpPr/>
      </xdr:nvSpPr>
      <xdr:spPr>
        <a:xfrm>
          <a:off x="22110700" y="1064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35399</xdr:rowOff>
    </xdr:from>
    <xdr:ext cx="469744" cy="259045"/>
    <xdr:sp macro="" textlink="">
      <xdr:nvSpPr>
        <xdr:cNvPr id="611" name="【学校施設】&#10;一人当たり面積該当値テキスト">
          <a:extLst>
            <a:ext uri="{FF2B5EF4-FFF2-40B4-BE49-F238E27FC236}">
              <a16:creationId xmlns:a16="http://schemas.microsoft.com/office/drawing/2014/main" id="{BDD6E5CA-A50C-4722-A8EE-7B44287906E2}"/>
            </a:ext>
          </a:extLst>
        </xdr:cNvPr>
        <xdr:cNvSpPr txBox="1"/>
      </xdr:nvSpPr>
      <xdr:spPr>
        <a:xfrm>
          <a:off x="22199600" y="1049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67081</xdr:rowOff>
    </xdr:from>
    <xdr:to>
      <xdr:col>112</xdr:col>
      <xdr:colOff>38100</xdr:colOff>
      <xdr:row>62</xdr:row>
      <xdr:rowOff>168681</xdr:rowOff>
    </xdr:to>
    <xdr:sp macro="" textlink="">
      <xdr:nvSpPr>
        <xdr:cNvPr id="612" name="楕円 611">
          <a:extLst>
            <a:ext uri="{FF2B5EF4-FFF2-40B4-BE49-F238E27FC236}">
              <a16:creationId xmlns:a16="http://schemas.microsoft.com/office/drawing/2014/main" id="{08B1AA5C-8ECE-4131-9475-B701DAA485EB}"/>
            </a:ext>
          </a:extLst>
        </xdr:cNvPr>
        <xdr:cNvSpPr/>
      </xdr:nvSpPr>
      <xdr:spPr>
        <a:xfrm>
          <a:off x="21272500" y="10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63322</xdr:rowOff>
    </xdr:from>
    <xdr:to>
      <xdr:col>116</xdr:col>
      <xdr:colOff>63500</xdr:colOff>
      <xdr:row>62</xdr:row>
      <xdr:rowOff>117881</xdr:rowOff>
    </xdr:to>
    <xdr:cxnSp macro="">
      <xdr:nvCxnSpPr>
        <xdr:cNvPr id="613" name="直線コネクタ 612">
          <a:extLst>
            <a:ext uri="{FF2B5EF4-FFF2-40B4-BE49-F238E27FC236}">
              <a16:creationId xmlns:a16="http://schemas.microsoft.com/office/drawing/2014/main" id="{1C633E06-8E9F-42F1-AA3F-E9BC6BF06875}"/>
            </a:ext>
          </a:extLst>
        </xdr:cNvPr>
        <xdr:cNvCxnSpPr/>
      </xdr:nvCxnSpPr>
      <xdr:spPr>
        <a:xfrm flipV="1">
          <a:off x="21323300" y="10693222"/>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94894</xdr:rowOff>
    </xdr:from>
    <xdr:to>
      <xdr:col>107</xdr:col>
      <xdr:colOff>101600</xdr:colOff>
      <xdr:row>63</xdr:row>
      <xdr:rowOff>25044</xdr:rowOff>
    </xdr:to>
    <xdr:sp macro="" textlink="">
      <xdr:nvSpPr>
        <xdr:cNvPr id="614" name="楕円 613">
          <a:extLst>
            <a:ext uri="{FF2B5EF4-FFF2-40B4-BE49-F238E27FC236}">
              <a16:creationId xmlns:a16="http://schemas.microsoft.com/office/drawing/2014/main" id="{364EE5AA-B322-46AE-923F-AA53BFE414CC}"/>
            </a:ext>
          </a:extLst>
        </xdr:cNvPr>
        <xdr:cNvSpPr/>
      </xdr:nvSpPr>
      <xdr:spPr>
        <a:xfrm>
          <a:off x="20383500" y="107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117881</xdr:rowOff>
    </xdr:from>
    <xdr:to>
      <xdr:col>111</xdr:col>
      <xdr:colOff>177800</xdr:colOff>
      <xdr:row>62</xdr:row>
      <xdr:rowOff>145694</xdr:rowOff>
    </xdr:to>
    <xdr:cxnSp macro="">
      <xdr:nvCxnSpPr>
        <xdr:cNvPr id="615" name="直線コネクタ 614">
          <a:extLst>
            <a:ext uri="{FF2B5EF4-FFF2-40B4-BE49-F238E27FC236}">
              <a16:creationId xmlns:a16="http://schemas.microsoft.com/office/drawing/2014/main" id="{C0CD7D2A-E230-4BED-BA03-62CB2E523DD2}"/>
            </a:ext>
          </a:extLst>
        </xdr:cNvPr>
        <xdr:cNvCxnSpPr/>
      </xdr:nvCxnSpPr>
      <xdr:spPr>
        <a:xfrm flipV="1">
          <a:off x="20434300" y="1074778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122707</xdr:rowOff>
    </xdr:from>
    <xdr:to>
      <xdr:col>102</xdr:col>
      <xdr:colOff>165100</xdr:colOff>
      <xdr:row>63</xdr:row>
      <xdr:rowOff>52857</xdr:rowOff>
    </xdr:to>
    <xdr:sp macro="" textlink="">
      <xdr:nvSpPr>
        <xdr:cNvPr id="616" name="楕円 615">
          <a:extLst>
            <a:ext uri="{FF2B5EF4-FFF2-40B4-BE49-F238E27FC236}">
              <a16:creationId xmlns:a16="http://schemas.microsoft.com/office/drawing/2014/main" id="{D1D9B260-CD88-4C8D-BE3A-705B9D33CA84}"/>
            </a:ext>
          </a:extLst>
        </xdr:cNvPr>
        <xdr:cNvSpPr/>
      </xdr:nvSpPr>
      <xdr:spPr>
        <a:xfrm>
          <a:off x="19494500" y="107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145694</xdr:rowOff>
    </xdr:from>
    <xdr:to>
      <xdr:col>107</xdr:col>
      <xdr:colOff>50800</xdr:colOff>
      <xdr:row>63</xdr:row>
      <xdr:rowOff>2057</xdr:rowOff>
    </xdr:to>
    <xdr:cxnSp macro="">
      <xdr:nvCxnSpPr>
        <xdr:cNvPr id="617" name="直線コネクタ 616">
          <a:extLst>
            <a:ext uri="{FF2B5EF4-FFF2-40B4-BE49-F238E27FC236}">
              <a16:creationId xmlns:a16="http://schemas.microsoft.com/office/drawing/2014/main" id="{B6619E65-FDC7-4599-A320-05D2001C735E}"/>
            </a:ext>
          </a:extLst>
        </xdr:cNvPr>
        <xdr:cNvCxnSpPr/>
      </xdr:nvCxnSpPr>
      <xdr:spPr>
        <a:xfrm flipV="1">
          <a:off x="19545300" y="1077559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123012</xdr:rowOff>
    </xdr:from>
    <xdr:to>
      <xdr:col>98</xdr:col>
      <xdr:colOff>38100</xdr:colOff>
      <xdr:row>63</xdr:row>
      <xdr:rowOff>53162</xdr:rowOff>
    </xdr:to>
    <xdr:sp macro="" textlink="">
      <xdr:nvSpPr>
        <xdr:cNvPr id="618" name="楕円 617">
          <a:extLst>
            <a:ext uri="{FF2B5EF4-FFF2-40B4-BE49-F238E27FC236}">
              <a16:creationId xmlns:a16="http://schemas.microsoft.com/office/drawing/2014/main" id="{0316665E-C786-46C9-87B4-C0A069A3CA40}"/>
            </a:ext>
          </a:extLst>
        </xdr:cNvPr>
        <xdr:cNvSpPr/>
      </xdr:nvSpPr>
      <xdr:spPr>
        <a:xfrm>
          <a:off x="18605500" y="107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xdr:rowOff>
    </xdr:from>
    <xdr:to>
      <xdr:col>102</xdr:col>
      <xdr:colOff>114300</xdr:colOff>
      <xdr:row>63</xdr:row>
      <xdr:rowOff>2362</xdr:rowOff>
    </xdr:to>
    <xdr:cxnSp macro="">
      <xdr:nvCxnSpPr>
        <xdr:cNvPr id="619" name="直線コネクタ 618">
          <a:extLst>
            <a:ext uri="{FF2B5EF4-FFF2-40B4-BE49-F238E27FC236}">
              <a16:creationId xmlns:a16="http://schemas.microsoft.com/office/drawing/2014/main" id="{D8C7BBA6-A0BD-4322-977C-89584FD85F72}"/>
            </a:ext>
          </a:extLst>
        </xdr:cNvPr>
        <xdr:cNvCxnSpPr/>
      </xdr:nvCxnSpPr>
      <xdr:spPr>
        <a:xfrm flipV="1">
          <a:off x="18656300" y="1080340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6266B4B4-6ECB-4C87-BCD9-CAEC41478249}"/>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36A8BCF7-C24B-444E-92C7-C8000344459D}"/>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810EDAAD-F2F8-49ED-892B-A9220615F9F2}"/>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74AE1979-A2CA-4C4A-98C4-E611A2B3F78E}"/>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13758</xdr:rowOff>
    </xdr:from>
    <xdr:ext cx="469744" cy="259045"/>
    <xdr:sp macro="" textlink="">
      <xdr:nvSpPr>
        <xdr:cNvPr id="624" name="n_1mainValue【学校施設】&#10;一人当たり面積">
          <a:extLst>
            <a:ext uri="{FF2B5EF4-FFF2-40B4-BE49-F238E27FC236}">
              <a16:creationId xmlns:a16="http://schemas.microsoft.com/office/drawing/2014/main" id="{600883F0-FD8D-478D-A7F9-1627C34C7BF2}"/>
            </a:ext>
          </a:extLst>
        </xdr:cNvPr>
        <xdr:cNvSpPr txBox="1"/>
      </xdr:nvSpPr>
      <xdr:spPr>
        <a:xfrm>
          <a:off x="21075727" y="1047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16171</xdr:rowOff>
    </xdr:from>
    <xdr:ext cx="469744" cy="259045"/>
    <xdr:sp macro="" textlink="">
      <xdr:nvSpPr>
        <xdr:cNvPr id="625" name="n_2mainValue【学校施設】&#10;一人当たり面積">
          <a:extLst>
            <a:ext uri="{FF2B5EF4-FFF2-40B4-BE49-F238E27FC236}">
              <a16:creationId xmlns:a16="http://schemas.microsoft.com/office/drawing/2014/main" id="{3DDE334E-63B1-4CDE-BB44-421DDF72311B}"/>
            </a:ext>
          </a:extLst>
        </xdr:cNvPr>
        <xdr:cNvSpPr txBox="1"/>
      </xdr:nvSpPr>
      <xdr:spPr>
        <a:xfrm>
          <a:off x="20199427" y="108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43984</xdr:rowOff>
    </xdr:from>
    <xdr:ext cx="469744" cy="259045"/>
    <xdr:sp macro="" textlink="">
      <xdr:nvSpPr>
        <xdr:cNvPr id="626" name="n_3mainValue【学校施設】&#10;一人当たり面積">
          <a:extLst>
            <a:ext uri="{FF2B5EF4-FFF2-40B4-BE49-F238E27FC236}">
              <a16:creationId xmlns:a16="http://schemas.microsoft.com/office/drawing/2014/main" id="{61CB3525-04C3-4629-BC00-B23ED9E41440}"/>
            </a:ext>
          </a:extLst>
        </xdr:cNvPr>
        <xdr:cNvSpPr txBox="1"/>
      </xdr:nvSpPr>
      <xdr:spPr>
        <a:xfrm>
          <a:off x="19310427" y="1084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44289</xdr:rowOff>
    </xdr:from>
    <xdr:ext cx="469744" cy="259045"/>
    <xdr:sp macro="" textlink="">
      <xdr:nvSpPr>
        <xdr:cNvPr id="627" name="n_4mainValue【学校施設】&#10;一人当たり面積">
          <a:extLst>
            <a:ext uri="{FF2B5EF4-FFF2-40B4-BE49-F238E27FC236}">
              <a16:creationId xmlns:a16="http://schemas.microsoft.com/office/drawing/2014/main" id="{0862A099-F2A7-4284-A4CE-E02DA3B7734D}"/>
            </a:ext>
          </a:extLst>
        </xdr:cNvPr>
        <xdr:cNvSpPr txBox="1"/>
      </xdr:nvSpPr>
      <xdr:spPr>
        <a:xfrm>
          <a:off x="18421427" y="1084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83FD9C8-E050-4535-9D13-6AEC2AE023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7F98CE50-669F-4C16-85B0-6296218258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D976CE98-025C-49E0-A0B0-47CC2A4F08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E1DD918-922B-4412-AD75-6034A40F67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BFD101DD-75AD-4032-BD89-12E164EB73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A1D78036-544F-46D1-85DC-D256DE80AF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397C8F4-805D-446A-8484-A2507E7BBC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9C52842A-F812-49EE-BEF6-36A5BDD40FD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315A9A55-BDFE-4587-B546-15C29EF0FD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FB902087-FF87-433E-82D1-F6E0DF018F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781ACADF-4C33-470C-A0AA-F0F6D746CE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CCEE1833-7A18-4413-9518-A60677E995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FFB1C619-226A-4318-B320-12FD847481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77EAEF43-3BD2-419B-BA9E-111AD16F27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61B5E2B6-8379-42EC-B974-E2F9A8C816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A177A97A-1C12-416E-BEF0-3EB96A5790A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10182563-E6DB-433F-8779-B043B55BAF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2F426E91-33E8-4A82-9C46-1F454F2187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C5279F9C-1EB9-45A5-811C-61CD7197B5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5DB7B2D-19E9-4A27-B951-91D8EE8DE9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727EF7D-FD07-4A0B-8DA8-099D6E6F34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C8248EF5-E340-4759-9518-26CF54D5D9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852DB10C-98CD-42FE-B7FA-BF6700966E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12501A67-EC5D-476D-BC5A-E16C61CCAB4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2C01722F-759F-42A7-B1DD-0EAA9D76A1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A5708BA2-6006-40F4-AB1D-5A636D7855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A9C3C3D6-82F7-44CC-A5F0-638F8115BF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2054079C-24C3-47D3-8C6F-09BD40AD93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82D6A09B-772D-4E1C-8F34-E785AA31D3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4126D604-58A5-47E4-AB8E-CB2895E0BB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F585E670-B304-45F0-BFAC-5BDEA38BD7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EED2AC4A-6319-4B94-BDE2-6CF9D044FE2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51491C89-2CC2-4EDA-95AC-1F5568E03B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19DEFB61-E3D7-449E-AC8A-753091E2D7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C5C0F54B-FFC0-477B-8D28-3AE140E0D4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道路の有形固定資産減価償却率が高い状況にあるが、村内に集落や水道施設等が散在しているため一概に縮小させることが難しい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、改修・更新まで至らない道路が多く存在する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今後は計画的な施設更新に取り組む。</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一人当たり道路延長については、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村は面積が広く山間地に地区が点在しているため、地区へつながる道路が多く、また人口も減少しており、一人当たりの延長が増加する傾向にある。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年度に建て替え、学校施設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年度に小学校を統合したことから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、有形固定資産減価償却率は平均値より低くなっている。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公営住宅については、令和元年度に村営住宅を鐘の鳴る丘村営住宅を新設したため、有形固定資産減価償却率が減少している。老朽化している住宅については随時建て替えや統合などを検討していく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2F8AE5-19A0-487A-B1B5-07981365AB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4CA7BF-8A01-4F08-BC4C-27B60FFE60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95AE57-D5AD-4181-9836-E27E974C7F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104EA1-25E1-4855-A168-04A8E8BDEC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90F3E7-71B1-4779-B73B-226500C235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ED9799-8F87-4170-8E06-96603F196B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2BF820-ED3C-4CCF-AAD8-644319571A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4EEE2B-378A-4391-9AFF-4D321EC67A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BD7072-C332-42F2-8602-8B4662008F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DF053D-5A8F-4C17-8204-3D5F08E44B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
2,622
267.91
5,121,328
4,967,037
96,588
2,618,970
4,937,952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7E9468-99CF-4508-B3D9-2DFA5AF5CB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B89A23-E828-41FE-B47F-9BD304A5A58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9A9C7A-AF7A-4CCE-8E79-9B4FACF830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525BBB-F9D3-45FB-9225-EABD915374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8B1DF8-DEA0-44BB-B464-DB0336FE55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ABE3B2B-9BF4-4F8B-B17A-98E639A42D6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5C8694-FC85-4CD3-9D7A-09860D6C9E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180260-A13A-4C7E-9F11-6426C7C995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0C0C6C-0F52-4BD2-B97C-AC78BCCC1C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81BFB7-F66E-4238-A57E-7A88095BDE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0E1ED3-9AD8-4CB8-AE0D-49350FEB88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657727-B277-48F0-9BC8-694A1E21117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CFAADF-6E52-41C3-A50B-A6E1195B9F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68B78F-340B-4F0A-A323-A600A95903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08B79E-1451-4B8D-88B4-E11EECB98F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FB2126-E321-42EC-8983-91FEE0FC508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9B142A-FEDE-4250-917D-B83A0BF3B3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139E16-25FD-4235-985D-36D194FFB0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C79B8F-84E1-44AE-ABC0-2C77560AAB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49085C-AC62-4C8B-A577-49E41B02E7B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A27485-C6FE-4375-A496-0F778C75AB2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3B0C88-5B59-4E7E-9E32-E9BE7B2809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4FFEB6-089D-48CD-8110-D1A31F62CF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8FD6DE-AD67-4DEC-9055-1D7D29F568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89210A4-1E47-40AE-90B7-19D75AD3EA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211BD4-25FF-49EA-9042-1BA90C2B88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A68D4B-2D98-43C5-8F9F-4478917C42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CF6A50-F927-4B5D-83D5-11F5A547E8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21FE5B-8FDC-4BD6-BC94-35C658E857A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B9423C9-549D-4E96-8294-B79095EDAD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27E773D-03DA-48BB-91F2-54CA1FC285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6CB1A25-E287-4E35-B441-71BAC83723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1CFFB4F-1E0B-4800-81E5-F3D85D6BDF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724DF33-2421-4A23-8D89-B4B5C306ED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8D2250C-689C-4771-BDBA-6D1ABF7385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BC24FF7-C167-4990-ACC3-F89C5BC809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EB4E30A-52D7-4B34-940B-043E6737CC2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487F693-90B4-463D-B0C1-AB99B8513C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16B6C4A-0CF4-479A-8142-A3F2E123ABC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6113411-9116-4080-84AD-70974646F0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CD7571F-0706-436F-B5BA-FA8C933F40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7B0AF39-6643-405D-8D0D-D53E4765A4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FE04D95-74A9-445E-9EC3-792C641C38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2B5C766-9EA1-4FD4-9D0F-00862FED89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9C3E3E1-685B-47DE-A881-C20421E8E2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F4AC99C-0A8A-43DE-9710-25E73334D6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8E84CCE-DF5E-4703-B29F-80A3C0AA46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89F9DC5-B734-4B6D-8B97-33C27E6C18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7035B59-3780-45E3-A33B-EC9F7A360B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BED47A2-CA92-4B63-B137-103F0683FA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E211F06-26A6-4DDC-A708-B5D2A58B29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AAB457B-3BAE-4DFA-8AF7-6207D423F4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2CC51DB-197C-4E68-8511-E85BDB48281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850021C-677C-4762-B337-4B028934F88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E0BCEC5-28F7-48DD-A229-DA14CE2969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B82CA82-821B-49CD-8DB8-63C8DAA48A7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184FF66-2F5D-4696-B1A5-643E686BCE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E7EA311-6105-46D1-9003-F3C1307E85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F8AE1D5-A9E3-44E4-9FB7-E229056657A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C695468-51C1-41A6-A8B1-58E9CD3020D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FF7E76B-E4E9-4FA8-98B1-EC8096CC22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8807CEA-950C-4A98-A280-19C43D52EE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A8292DA-9C02-4FBB-9CAE-A5324B6DE03D}"/>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DEBFC19-2610-4DA2-9B11-245FC0E12BD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D016B4A-6DF9-4E9F-BC6D-E7A106FB1ED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42CDAA3E-D96E-4A2B-9F3D-5AD521E8A9DB}"/>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48CF2F90-E045-4B6C-9A68-F5502275F384}"/>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9E30303-272C-474A-831A-675F76054374}"/>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C8A2A93-77D4-4575-B8FF-16D48C7BCC26}"/>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BB597B4-4EC3-4ED4-B7C1-32EB48C0D113}"/>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368DC31C-E9CE-4C5B-A913-732EF937DCA1}"/>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17C57249-7812-4A34-8CD2-E0EE774DB28A}"/>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B1A45429-0933-416F-A1C6-14E8C006B13D}"/>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52A1ADA-6A40-4CC3-907F-72C4BDCE12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11FA243-111E-4C7F-8B97-43FDF173D8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3528920-9A6D-46AF-9FBD-28B2323713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8667AA1-F095-4EF6-9CC1-50625F9CE0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5FD6C18-2A59-408B-B5CB-C07E667D18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90" name="楕円 89">
          <a:extLst>
            <a:ext uri="{FF2B5EF4-FFF2-40B4-BE49-F238E27FC236}">
              <a16:creationId xmlns:a16="http://schemas.microsoft.com/office/drawing/2014/main" id="{66ED8302-DEEE-484D-8D8A-800F373295F2}"/>
            </a:ext>
          </a:extLst>
        </xdr:cNvPr>
        <xdr:cNvSpPr/>
      </xdr:nvSpPr>
      <xdr:spPr>
        <a:xfrm>
          <a:off x="4584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58618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5C718AC-61B1-409E-BFA0-BD748598EB26}"/>
            </a:ext>
          </a:extLst>
        </xdr:cNvPr>
        <xdr:cNvSpPr txBox="1"/>
      </xdr:nvSpPr>
      <xdr:spPr>
        <a:xfrm>
          <a:off x="4673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92" name="楕円 91">
          <a:extLst>
            <a:ext uri="{FF2B5EF4-FFF2-40B4-BE49-F238E27FC236}">
              <a16:creationId xmlns:a16="http://schemas.microsoft.com/office/drawing/2014/main" id="{16B7B11F-720E-4261-BBD4-E8BDB12D01EF}"/>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86541</xdr:rowOff>
    </xdr:to>
    <xdr:cxnSp macro="">
      <xdr:nvCxnSpPr>
        <xdr:cNvPr id="93" name="直線コネクタ 92">
          <a:extLst>
            <a:ext uri="{FF2B5EF4-FFF2-40B4-BE49-F238E27FC236}">
              <a16:creationId xmlns:a16="http://schemas.microsoft.com/office/drawing/2014/main" id="{F2301C6A-EB90-4988-97FB-B3ECEF5595F6}"/>
            </a:ext>
          </a:extLst>
        </xdr:cNvPr>
        <xdr:cNvCxnSpPr/>
      </xdr:nvCxnSpPr>
      <xdr:spPr>
        <a:xfrm>
          <a:off x="3797300" y="101629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94" name="楕円 93">
          <a:extLst>
            <a:ext uri="{FF2B5EF4-FFF2-40B4-BE49-F238E27FC236}">
              <a16:creationId xmlns:a16="http://schemas.microsoft.com/office/drawing/2014/main" id="{8C6B0441-B4AA-4020-8DC9-EF2841B46B38}"/>
            </a:ext>
          </a:extLst>
        </xdr:cNvPr>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47353</xdr:rowOff>
    </xdr:to>
    <xdr:cxnSp macro="">
      <xdr:nvCxnSpPr>
        <xdr:cNvPr id="95" name="直線コネクタ 94">
          <a:extLst>
            <a:ext uri="{FF2B5EF4-FFF2-40B4-BE49-F238E27FC236}">
              <a16:creationId xmlns:a16="http://schemas.microsoft.com/office/drawing/2014/main" id="{B67EBA19-B131-4BA4-8D46-FF8FE415A0F6}"/>
            </a:ext>
          </a:extLst>
        </xdr:cNvPr>
        <xdr:cNvCxnSpPr/>
      </xdr:nvCxnSpPr>
      <xdr:spPr>
        <a:xfrm>
          <a:off x="2908300" y="101237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89626</xdr:rowOff>
    </xdr:from>
    <xdr:to>
      <xdr:col>10</xdr:col>
      <xdr:colOff>165100</xdr:colOff>
      <xdr:row>59</xdr:row>
      <xdr:rowOff>19776</xdr:rowOff>
    </xdr:to>
    <xdr:sp macro="" textlink="">
      <xdr:nvSpPr>
        <xdr:cNvPr id="96" name="楕円 95">
          <a:extLst>
            <a:ext uri="{FF2B5EF4-FFF2-40B4-BE49-F238E27FC236}">
              <a16:creationId xmlns:a16="http://schemas.microsoft.com/office/drawing/2014/main" id="{EC17375C-3933-49B4-B0E2-73760BB6577B}"/>
            </a:ext>
          </a:extLst>
        </xdr:cNvPr>
        <xdr:cNvSpPr/>
      </xdr:nvSpPr>
      <xdr:spPr>
        <a:xfrm>
          <a:off x="1968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59</xdr:row>
      <xdr:rowOff>8165</xdr:rowOff>
    </xdr:to>
    <xdr:cxnSp macro="">
      <xdr:nvCxnSpPr>
        <xdr:cNvPr id="97" name="直線コネクタ 96">
          <a:extLst>
            <a:ext uri="{FF2B5EF4-FFF2-40B4-BE49-F238E27FC236}">
              <a16:creationId xmlns:a16="http://schemas.microsoft.com/office/drawing/2014/main" id="{0C76C777-6260-4A47-89D0-2EA3F71B0C8E}"/>
            </a:ext>
          </a:extLst>
        </xdr:cNvPr>
        <xdr:cNvCxnSpPr/>
      </xdr:nvCxnSpPr>
      <xdr:spPr>
        <a:xfrm>
          <a:off x="2019300" y="100845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104322</xdr:rowOff>
    </xdr:from>
    <xdr:to>
      <xdr:col>6</xdr:col>
      <xdr:colOff>38100</xdr:colOff>
      <xdr:row>58</xdr:row>
      <xdr:rowOff>34472</xdr:rowOff>
    </xdr:to>
    <xdr:sp macro="" textlink="">
      <xdr:nvSpPr>
        <xdr:cNvPr id="98" name="楕円 97">
          <a:extLst>
            <a:ext uri="{FF2B5EF4-FFF2-40B4-BE49-F238E27FC236}">
              <a16:creationId xmlns:a16="http://schemas.microsoft.com/office/drawing/2014/main" id="{A3C9A8D2-64E5-4211-9042-72D446ECA9CE}"/>
            </a:ext>
          </a:extLst>
        </xdr:cNvPr>
        <xdr:cNvSpPr/>
      </xdr:nvSpPr>
      <xdr:spPr>
        <a:xfrm>
          <a:off x="1079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155122</xdr:rowOff>
    </xdr:from>
    <xdr:to>
      <xdr:col>10</xdr:col>
      <xdr:colOff>114300</xdr:colOff>
      <xdr:row>58</xdr:row>
      <xdr:rowOff>140426</xdr:rowOff>
    </xdr:to>
    <xdr:cxnSp macro="">
      <xdr:nvCxnSpPr>
        <xdr:cNvPr id="99" name="直線コネクタ 98">
          <a:extLst>
            <a:ext uri="{FF2B5EF4-FFF2-40B4-BE49-F238E27FC236}">
              <a16:creationId xmlns:a16="http://schemas.microsoft.com/office/drawing/2014/main" id="{32928152-F95E-4FE8-97A4-4446444DB439}"/>
            </a:ext>
          </a:extLst>
        </xdr:cNvPr>
        <xdr:cNvCxnSpPr/>
      </xdr:nvCxnSpPr>
      <xdr:spPr>
        <a:xfrm>
          <a:off x="1130300" y="992777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B9A8D7D2-A0FA-4939-A941-553B410383C1}"/>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993F6FF7-5311-43AF-9F16-C5FBAEC35034}"/>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a:extLst>
            <a:ext uri="{FF2B5EF4-FFF2-40B4-BE49-F238E27FC236}">
              <a16:creationId xmlns:a16="http://schemas.microsoft.com/office/drawing/2014/main" id="{24047D50-D7CD-4D57-B541-1B1CC0CCAF7A}"/>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a:extLst>
            <a:ext uri="{FF2B5EF4-FFF2-40B4-BE49-F238E27FC236}">
              <a16:creationId xmlns:a16="http://schemas.microsoft.com/office/drawing/2014/main" id="{F3FDC459-7261-43F0-A947-3C2290E97268}"/>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04" name="n_1mainValue【体育館・プール】&#10;有形固定資産減価償却率">
          <a:extLst>
            <a:ext uri="{FF2B5EF4-FFF2-40B4-BE49-F238E27FC236}">
              <a16:creationId xmlns:a16="http://schemas.microsoft.com/office/drawing/2014/main" id="{230F706B-9DFF-4187-81DF-3D73EE805BA1}"/>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105" name="n_2mainValue【体育館・プール】&#10;有形固定資産減価償却率">
          <a:extLst>
            <a:ext uri="{FF2B5EF4-FFF2-40B4-BE49-F238E27FC236}">
              <a16:creationId xmlns:a16="http://schemas.microsoft.com/office/drawing/2014/main" id="{EFB1FB2E-CD12-4224-BA47-2AE6B2A0081B}"/>
            </a:ext>
          </a:extLst>
        </xdr:cNvPr>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36303</xdr:rowOff>
    </xdr:from>
    <xdr:ext cx="405111" cy="259045"/>
    <xdr:sp macro="" textlink="">
      <xdr:nvSpPr>
        <xdr:cNvPr id="106" name="n_3mainValue【体育館・プール】&#10;有形固定資産減価償却率">
          <a:extLst>
            <a:ext uri="{FF2B5EF4-FFF2-40B4-BE49-F238E27FC236}">
              <a16:creationId xmlns:a16="http://schemas.microsoft.com/office/drawing/2014/main" id="{A6E00020-C489-4550-99DC-A2EC540DB3F4}"/>
            </a:ext>
          </a:extLst>
        </xdr:cNvPr>
        <xdr:cNvSpPr txBox="1"/>
      </xdr:nvSpPr>
      <xdr:spPr>
        <a:xfrm>
          <a:off x="1816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50999</xdr:rowOff>
    </xdr:from>
    <xdr:ext cx="405111" cy="259045"/>
    <xdr:sp macro="" textlink="">
      <xdr:nvSpPr>
        <xdr:cNvPr id="107" name="n_4mainValue【体育館・プール】&#10;有形固定資産減価償却率">
          <a:extLst>
            <a:ext uri="{FF2B5EF4-FFF2-40B4-BE49-F238E27FC236}">
              <a16:creationId xmlns:a16="http://schemas.microsoft.com/office/drawing/2014/main" id="{86E62C0B-2CA9-4ED4-BBDF-56E4539E7386}"/>
            </a:ext>
          </a:extLst>
        </xdr:cNvPr>
        <xdr:cNvSpPr txBox="1"/>
      </xdr:nvSpPr>
      <xdr:spPr>
        <a:xfrm>
          <a:off x="927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97DFCAF4-EFE4-4338-9383-07C5BF073B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748E19B-85A7-4BAE-9A75-5204CE7DBE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6FD8A67-D596-4AA6-A179-1571DD2BAA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0610DD9-FD7D-4B56-AF84-3EFD883241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22AE786-DACC-4EB1-8EFA-E8C7D6982F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996FBBE1-1C3D-467D-9A3C-8D56EBE626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1CB7278-F08B-459E-AB23-6CFE0C8BE5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184505F-13FF-4B0F-B162-26860C5E6E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C94637D-DF3E-41AE-A0E7-EE2A307255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BAFE9BE-29F3-4EEF-8374-10E8D4BB80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F11B0AD4-DB1E-46A3-84E7-1DB021ECED6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4923139C-1F9C-48AC-80B2-2FE56776E1F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5A4BD534-D3A4-4B1F-B4E2-9BD8709A371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6C59B7D5-2578-4A9C-9953-78C20AB09BA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A8F42471-51C1-450A-86E4-C6130374C89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553013E4-4D67-4E0C-9A30-1049B321499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9374C79-89CC-4EFC-8D13-C6EF91BA0A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1B1C7326-F37C-41A2-B46B-6E571FE3D75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D9121355-BAB7-432E-97E1-741CFF170A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FC93F34E-A4BE-43DB-A0EA-59BF8174489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AFDC57F5-F863-4EAC-9181-38498E9E44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8B103373-5D28-4441-9D73-E7DD1E71C5C9}"/>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34B4EF04-B408-4D7E-AE7F-31BF821291C5}"/>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13892A22-60A0-4BB0-9C36-F78ED58A5E62}"/>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815D3E7D-466A-4EC4-A5F2-86B6FE6F37BE}"/>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4BF67128-5841-4FA7-8D52-7D6A5906E0BB}"/>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76B73F3A-10FC-41F5-BA7E-EC8538F99637}"/>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1740FD6B-043F-4BBF-B3B4-ABA92E8CE5CA}"/>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19F7E28E-2FC3-44B2-8A4D-7CCAE2D76264}"/>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639BEFA6-C1F4-4B99-8BFF-733AC9CEE4D9}"/>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28865C08-BBCF-44C4-9422-A0A0E4717DE3}"/>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90BEFE5F-6440-4EE6-B798-0CE5172CBE1D}"/>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23B67A5-32A8-49B2-A8EE-CCAB6B4182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6052682-4013-45DE-B410-C9FE253E68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369662D-EC17-439A-98B3-1BF7675842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83C3D1B-7E64-4631-AE44-63453DF95B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C5389F1-B8A0-4823-928B-AA72493895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43841</xdr:rowOff>
    </xdr:from>
    <xdr:to>
      <xdr:col>55</xdr:col>
      <xdr:colOff>50800</xdr:colOff>
      <xdr:row>62</xdr:row>
      <xdr:rowOff>145441</xdr:rowOff>
    </xdr:to>
    <xdr:sp macro="" textlink="">
      <xdr:nvSpPr>
        <xdr:cNvPr id="145" name="楕円 144">
          <a:extLst>
            <a:ext uri="{FF2B5EF4-FFF2-40B4-BE49-F238E27FC236}">
              <a16:creationId xmlns:a16="http://schemas.microsoft.com/office/drawing/2014/main" id="{2D429033-ADB5-4C55-9C10-90A8EAEB0D54}"/>
            </a:ext>
          </a:extLst>
        </xdr:cNvPr>
        <xdr:cNvSpPr/>
      </xdr:nvSpPr>
      <xdr:spPr>
        <a:xfrm>
          <a:off x="10426700" y="106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66718</xdr:rowOff>
    </xdr:from>
    <xdr:ext cx="469744" cy="259045"/>
    <xdr:sp macro="" textlink="">
      <xdr:nvSpPr>
        <xdr:cNvPr id="146" name="【体育館・プール】&#10;一人当たり面積該当値テキスト">
          <a:extLst>
            <a:ext uri="{FF2B5EF4-FFF2-40B4-BE49-F238E27FC236}">
              <a16:creationId xmlns:a16="http://schemas.microsoft.com/office/drawing/2014/main" id="{DA87E9CC-6238-42E1-BA2E-742B4190B894}"/>
            </a:ext>
          </a:extLst>
        </xdr:cNvPr>
        <xdr:cNvSpPr txBox="1"/>
      </xdr:nvSpPr>
      <xdr:spPr>
        <a:xfrm>
          <a:off x="10515600" y="105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50333</xdr:rowOff>
    </xdr:from>
    <xdr:to>
      <xdr:col>50</xdr:col>
      <xdr:colOff>165100</xdr:colOff>
      <xdr:row>62</xdr:row>
      <xdr:rowOff>151933</xdr:rowOff>
    </xdr:to>
    <xdr:sp macro="" textlink="">
      <xdr:nvSpPr>
        <xdr:cNvPr id="147" name="楕円 146">
          <a:extLst>
            <a:ext uri="{FF2B5EF4-FFF2-40B4-BE49-F238E27FC236}">
              <a16:creationId xmlns:a16="http://schemas.microsoft.com/office/drawing/2014/main" id="{D5236921-4811-4D64-8976-627A563F02BF}"/>
            </a:ext>
          </a:extLst>
        </xdr:cNvPr>
        <xdr:cNvSpPr/>
      </xdr:nvSpPr>
      <xdr:spPr>
        <a:xfrm>
          <a:off x="9588500" y="106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94641</xdr:rowOff>
    </xdr:from>
    <xdr:to>
      <xdr:col>55</xdr:col>
      <xdr:colOff>0</xdr:colOff>
      <xdr:row>62</xdr:row>
      <xdr:rowOff>101133</xdr:rowOff>
    </xdr:to>
    <xdr:cxnSp macro="">
      <xdr:nvCxnSpPr>
        <xdr:cNvPr id="148" name="直線コネクタ 147">
          <a:extLst>
            <a:ext uri="{FF2B5EF4-FFF2-40B4-BE49-F238E27FC236}">
              <a16:creationId xmlns:a16="http://schemas.microsoft.com/office/drawing/2014/main" id="{63338B9A-A3B6-4696-AF53-8C27A273621F}"/>
            </a:ext>
          </a:extLst>
        </xdr:cNvPr>
        <xdr:cNvCxnSpPr/>
      </xdr:nvCxnSpPr>
      <xdr:spPr>
        <a:xfrm flipV="1">
          <a:off x="9639300" y="10724541"/>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66335</xdr:rowOff>
    </xdr:from>
    <xdr:to>
      <xdr:col>46</xdr:col>
      <xdr:colOff>38100</xdr:colOff>
      <xdr:row>62</xdr:row>
      <xdr:rowOff>167935</xdr:rowOff>
    </xdr:to>
    <xdr:sp macro="" textlink="">
      <xdr:nvSpPr>
        <xdr:cNvPr id="149" name="楕円 148">
          <a:extLst>
            <a:ext uri="{FF2B5EF4-FFF2-40B4-BE49-F238E27FC236}">
              <a16:creationId xmlns:a16="http://schemas.microsoft.com/office/drawing/2014/main" id="{E555C5FB-5354-4EF0-BDD7-A6AD681E3415}"/>
            </a:ext>
          </a:extLst>
        </xdr:cNvPr>
        <xdr:cNvSpPr/>
      </xdr:nvSpPr>
      <xdr:spPr>
        <a:xfrm>
          <a:off x="8699500" y="106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101133</xdr:rowOff>
    </xdr:from>
    <xdr:to>
      <xdr:col>50</xdr:col>
      <xdr:colOff>114300</xdr:colOff>
      <xdr:row>62</xdr:row>
      <xdr:rowOff>117135</xdr:rowOff>
    </xdr:to>
    <xdr:cxnSp macro="">
      <xdr:nvCxnSpPr>
        <xdr:cNvPr id="150" name="直線コネクタ 149">
          <a:extLst>
            <a:ext uri="{FF2B5EF4-FFF2-40B4-BE49-F238E27FC236}">
              <a16:creationId xmlns:a16="http://schemas.microsoft.com/office/drawing/2014/main" id="{20FD6DD3-6C61-44AF-B9BD-453D42519C98}"/>
            </a:ext>
          </a:extLst>
        </xdr:cNvPr>
        <xdr:cNvCxnSpPr/>
      </xdr:nvCxnSpPr>
      <xdr:spPr>
        <a:xfrm flipV="1">
          <a:off x="8750300" y="1073103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67523</xdr:rowOff>
    </xdr:from>
    <xdr:to>
      <xdr:col>41</xdr:col>
      <xdr:colOff>101600</xdr:colOff>
      <xdr:row>62</xdr:row>
      <xdr:rowOff>169123</xdr:rowOff>
    </xdr:to>
    <xdr:sp macro="" textlink="">
      <xdr:nvSpPr>
        <xdr:cNvPr id="151" name="楕円 150">
          <a:extLst>
            <a:ext uri="{FF2B5EF4-FFF2-40B4-BE49-F238E27FC236}">
              <a16:creationId xmlns:a16="http://schemas.microsoft.com/office/drawing/2014/main" id="{B595B96A-3ABF-45E2-A54A-A27D5AFDE776}"/>
            </a:ext>
          </a:extLst>
        </xdr:cNvPr>
        <xdr:cNvSpPr/>
      </xdr:nvSpPr>
      <xdr:spPr>
        <a:xfrm>
          <a:off x="7810500" y="106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117135</xdr:rowOff>
    </xdr:from>
    <xdr:to>
      <xdr:col>45</xdr:col>
      <xdr:colOff>177800</xdr:colOff>
      <xdr:row>62</xdr:row>
      <xdr:rowOff>118323</xdr:rowOff>
    </xdr:to>
    <xdr:cxnSp macro="">
      <xdr:nvCxnSpPr>
        <xdr:cNvPr id="152" name="直線コネクタ 151">
          <a:extLst>
            <a:ext uri="{FF2B5EF4-FFF2-40B4-BE49-F238E27FC236}">
              <a16:creationId xmlns:a16="http://schemas.microsoft.com/office/drawing/2014/main" id="{8BE62A89-9B2F-4BF7-95C7-A1984EECFB62}"/>
            </a:ext>
          </a:extLst>
        </xdr:cNvPr>
        <xdr:cNvCxnSpPr/>
      </xdr:nvCxnSpPr>
      <xdr:spPr>
        <a:xfrm flipV="1">
          <a:off x="7861300" y="10747035"/>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67797</xdr:rowOff>
    </xdr:from>
    <xdr:to>
      <xdr:col>36</xdr:col>
      <xdr:colOff>165100</xdr:colOff>
      <xdr:row>62</xdr:row>
      <xdr:rowOff>169397</xdr:rowOff>
    </xdr:to>
    <xdr:sp macro="" textlink="">
      <xdr:nvSpPr>
        <xdr:cNvPr id="153" name="楕円 152">
          <a:extLst>
            <a:ext uri="{FF2B5EF4-FFF2-40B4-BE49-F238E27FC236}">
              <a16:creationId xmlns:a16="http://schemas.microsoft.com/office/drawing/2014/main" id="{BCACE35F-7266-418C-AED8-F5078BFDA318}"/>
            </a:ext>
          </a:extLst>
        </xdr:cNvPr>
        <xdr:cNvSpPr/>
      </xdr:nvSpPr>
      <xdr:spPr>
        <a:xfrm>
          <a:off x="6921500" y="106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118323</xdr:rowOff>
    </xdr:from>
    <xdr:to>
      <xdr:col>41</xdr:col>
      <xdr:colOff>50800</xdr:colOff>
      <xdr:row>62</xdr:row>
      <xdr:rowOff>118597</xdr:rowOff>
    </xdr:to>
    <xdr:cxnSp macro="">
      <xdr:nvCxnSpPr>
        <xdr:cNvPr id="154" name="直線コネクタ 153">
          <a:extLst>
            <a:ext uri="{FF2B5EF4-FFF2-40B4-BE49-F238E27FC236}">
              <a16:creationId xmlns:a16="http://schemas.microsoft.com/office/drawing/2014/main" id="{0E51F239-81B3-4505-AB0C-BF55B2DF9CBF}"/>
            </a:ext>
          </a:extLst>
        </xdr:cNvPr>
        <xdr:cNvCxnSpPr/>
      </xdr:nvCxnSpPr>
      <xdr:spPr>
        <a:xfrm flipV="1">
          <a:off x="6972300" y="1074822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A3920F52-B10E-490C-8A4A-ADADE841D3E9}"/>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5D493680-473E-456C-B72F-BF26D57A438C}"/>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006B3F22-DC0C-4CFD-8F1B-0B9B105512EB}"/>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66C02CFF-D060-4CEC-8E9A-698A45F76853}"/>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168460</xdr:rowOff>
    </xdr:from>
    <xdr:ext cx="469744" cy="259045"/>
    <xdr:sp macro="" textlink="">
      <xdr:nvSpPr>
        <xdr:cNvPr id="159" name="n_1mainValue【体育館・プール】&#10;一人当たり面積">
          <a:extLst>
            <a:ext uri="{FF2B5EF4-FFF2-40B4-BE49-F238E27FC236}">
              <a16:creationId xmlns:a16="http://schemas.microsoft.com/office/drawing/2014/main" id="{9BC718EB-F5CE-476D-85C0-A32747EE3E39}"/>
            </a:ext>
          </a:extLst>
        </xdr:cNvPr>
        <xdr:cNvSpPr txBox="1"/>
      </xdr:nvSpPr>
      <xdr:spPr>
        <a:xfrm>
          <a:off x="9391727" y="104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13012</xdr:rowOff>
    </xdr:from>
    <xdr:ext cx="469744" cy="259045"/>
    <xdr:sp macro="" textlink="">
      <xdr:nvSpPr>
        <xdr:cNvPr id="160" name="n_2mainValue【体育館・プール】&#10;一人当たり面積">
          <a:extLst>
            <a:ext uri="{FF2B5EF4-FFF2-40B4-BE49-F238E27FC236}">
              <a16:creationId xmlns:a16="http://schemas.microsoft.com/office/drawing/2014/main" id="{1E2AB2D7-6729-48DA-964D-419DBEAADEA4}"/>
            </a:ext>
          </a:extLst>
        </xdr:cNvPr>
        <xdr:cNvSpPr txBox="1"/>
      </xdr:nvSpPr>
      <xdr:spPr>
        <a:xfrm>
          <a:off x="8515427" y="1047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14200</xdr:rowOff>
    </xdr:from>
    <xdr:ext cx="469744" cy="259045"/>
    <xdr:sp macro="" textlink="">
      <xdr:nvSpPr>
        <xdr:cNvPr id="161" name="n_3mainValue【体育館・プール】&#10;一人当たり面積">
          <a:extLst>
            <a:ext uri="{FF2B5EF4-FFF2-40B4-BE49-F238E27FC236}">
              <a16:creationId xmlns:a16="http://schemas.microsoft.com/office/drawing/2014/main" id="{FBBE365F-9381-4E81-A36C-50F558627EF1}"/>
            </a:ext>
          </a:extLst>
        </xdr:cNvPr>
        <xdr:cNvSpPr txBox="1"/>
      </xdr:nvSpPr>
      <xdr:spPr>
        <a:xfrm>
          <a:off x="7626427" y="104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14474</xdr:rowOff>
    </xdr:from>
    <xdr:ext cx="469744" cy="259045"/>
    <xdr:sp macro="" textlink="">
      <xdr:nvSpPr>
        <xdr:cNvPr id="162" name="n_4mainValue【体育館・プール】&#10;一人当たり面積">
          <a:extLst>
            <a:ext uri="{FF2B5EF4-FFF2-40B4-BE49-F238E27FC236}">
              <a16:creationId xmlns:a16="http://schemas.microsoft.com/office/drawing/2014/main" id="{70A5F669-C18F-4BB5-A5A9-27333923A1E9}"/>
            </a:ext>
          </a:extLst>
        </xdr:cNvPr>
        <xdr:cNvSpPr txBox="1"/>
      </xdr:nvSpPr>
      <xdr:spPr>
        <a:xfrm>
          <a:off x="6737427" y="1047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495327B-3F89-4B0A-8884-6F421D91D6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042363A-A2C3-4477-AC69-CF33DB2A28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27BC33B6-7605-4005-B571-8B83534AB6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40B3F662-92CA-4883-A3F3-90F940C95E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1AEFA27B-3E88-47BC-892A-8E38A1AF37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8E7D4B64-FA1E-46E6-8C72-D10B30ED3F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2526D744-1E0E-41CD-A69F-B76385296C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FF71CB3-DA4F-4457-B116-3A19FBFD99F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39CE41DE-6F8E-4447-B4CB-CF9843B567A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5693766C-6B16-4E84-BB35-5FD60F5F16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FDCA119C-9571-4A92-9FB3-A6CDA6359AC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A7884D4B-FFFD-4314-8171-ACF144E7CBB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8F9A8896-6B71-423E-9890-6E6054BC10F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1A81194C-8BE6-429D-92E2-F1385C7A33C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123A3AFD-CFC0-408E-8602-8C1A2515DE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A2BFB6B7-F743-480B-A932-B17BA9E2B5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8534F094-6BF2-49CA-9FF6-464DE2E0B79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1D3A1F14-D09B-4744-8715-4E23B0DB860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A97BC44F-3910-4E6C-B2AD-A7031DCD4D9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DDC3F85-6903-4CC4-AB64-E73FF471650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302029FF-8B05-4AA9-9A5F-190F3BA2740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AF4458D-40D9-41C0-8753-DEF257AD7C5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7AC6EC94-8229-4592-BFD9-F150AEC1FCF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F1B6E730-C06F-4AA4-9ADC-575D515C26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B7607BF-E9F6-42D2-A613-55CF3B8EDA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24648E0B-5202-4D3D-A000-50EA2FEE4D9F}"/>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34A9A015-6B4C-46B9-91F6-685C500C37E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DE35571-23F2-435E-81DD-6FC94F5634E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22849AE3-94DB-453C-8194-2F9D214F8FE6}"/>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E3FC01FC-610C-4DC8-85F8-65D4E0AAE162}"/>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104A273-2EC4-478B-B9D2-F91C916D960B}"/>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BD094B77-2189-4575-90F1-118FF2E1C188}"/>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7A67195C-3240-4D1F-BEF7-31FAC0041B08}"/>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DE791E9B-1654-4393-A2AF-07E0736C6174}"/>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9541AEE0-478D-4A44-943B-CE032DDBBC0F}"/>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4029FC50-D8D5-405F-81AC-C38BC9EA3CC2}"/>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AFF74B0A-5520-4469-A8C8-6CBCFCF51C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8F4FF22-08A7-4786-8340-8D16112853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C0F1561-483A-40B0-8574-982D1D4752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A2ABDB3-319F-4579-B948-9C3C64A76E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2E14DA9-A7F1-4268-B324-5DB9BBB4E6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04" name="楕円 203">
          <a:extLst>
            <a:ext uri="{FF2B5EF4-FFF2-40B4-BE49-F238E27FC236}">
              <a16:creationId xmlns:a16="http://schemas.microsoft.com/office/drawing/2014/main" id="{DEDDF563-6D75-4C0A-9683-F7EF3DFCCCA3}"/>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A318FADE-B087-45C3-A2B9-D4A42B9AB04E}"/>
            </a:ext>
          </a:extLst>
        </xdr:cNvPr>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06" name="楕円 205">
          <a:extLst>
            <a:ext uri="{FF2B5EF4-FFF2-40B4-BE49-F238E27FC236}">
              <a16:creationId xmlns:a16="http://schemas.microsoft.com/office/drawing/2014/main" id="{216049E4-190A-4957-84F3-9FDD9B3ECA95}"/>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49530</xdr:rowOff>
    </xdr:to>
    <xdr:cxnSp macro="">
      <xdr:nvCxnSpPr>
        <xdr:cNvPr id="207" name="直線コネクタ 206">
          <a:extLst>
            <a:ext uri="{FF2B5EF4-FFF2-40B4-BE49-F238E27FC236}">
              <a16:creationId xmlns:a16="http://schemas.microsoft.com/office/drawing/2014/main" id="{3017A1A8-464A-473B-964B-A653E84880E8}"/>
            </a:ext>
          </a:extLst>
        </xdr:cNvPr>
        <xdr:cNvCxnSpPr/>
      </xdr:nvCxnSpPr>
      <xdr:spPr>
        <a:xfrm>
          <a:off x="3797300" y="14074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117929</xdr:rowOff>
    </xdr:from>
    <xdr:to>
      <xdr:col>15</xdr:col>
      <xdr:colOff>101600</xdr:colOff>
      <xdr:row>82</xdr:row>
      <xdr:rowOff>48079</xdr:rowOff>
    </xdr:to>
    <xdr:sp macro="" textlink="">
      <xdr:nvSpPr>
        <xdr:cNvPr id="208" name="楕円 207">
          <a:extLst>
            <a:ext uri="{FF2B5EF4-FFF2-40B4-BE49-F238E27FC236}">
              <a16:creationId xmlns:a16="http://schemas.microsoft.com/office/drawing/2014/main" id="{C6CE03D5-D1F5-4A75-897B-D4BA586F40F9}"/>
            </a:ext>
          </a:extLst>
        </xdr:cNvPr>
        <xdr:cNvSpPr/>
      </xdr:nvSpPr>
      <xdr:spPr>
        <a:xfrm>
          <a:off x="2857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168729</xdr:rowOff>
    </xdr:from>
    <xdr:to>
      <xdr:col>19</xdr:col>
      <xdr:colOff>177800</xdr:colOff>
      <xdr:row>82</xdr:row>
      <xdr:rowOff>15239</xdr:rowOff>
    </xdr:to>
    <xdr:cxnSp macro="">
      <xdr:nvCxnSpPr>
        <xdr:cNvPr id="209" name="直線コネクタ 208">
          <a:extLst>
            <a:ext uri="{FF2B5EF4-FFF2-40B4-BE49-F238E27FC236}">
              <a16:creationId xmlns:a16="http://schemas.microsoft.com/office/drawing/2014/main" id="{5386D495-5F0F-470B-A2AE-48F2633C64B7}"/>
            </a:ext>
          </a:extLst>
        </xdr:cNvPr>
        <xdr:cNvCxnSpPr/>
      </xdr:nvCxnSpPr>
      <xdr:spPr>
        <a:xfrm>
          <a:off x="2908300" y="140561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88537</xdr:rowOff>
    </xdr:from>
    <xdr:to>
      <xdr:col>10</xdr:col>
      <xdr:colOff>165100</xdr:colOff>
      <xdr:row>82</xdr:row>
      <xdr:rowOff>18687</xdr:rowOff>
    </xdr:to>
    <xdr:sp macro="" textlink="">
      <xdr:nvSpPr>
        <xdr:cNvPr id="210" name="楕円 209">
          <a:extLst>
            <a:ext uri="{FF2B5EF4-FFF2-40B4-BE49-F238E27FC236}">
              <a16:creationId xmlns:a16="http://schemas.microsoft.com/office/drawing/2014/main" id="{B2EBDB1B-B6E3-47B0-B360-8FC8701B16DF}"/>
            </a:ext>
          </a:extLst>
        </xdr:cNvPr>
        <xdr:cNvSpPr/>
      </xdr:nvSpPr>
      <xdr:spPr>
        <a:xfrm>
          <a:off x="1968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139337</xdr:rowOff>
    </xdr:from>
    <xdr:to>
      <xdr:col>15</xdr:col>
      <xdr:colOff>50800</xdr:colOff>
      <xdr:row>81</xdr:row>
      <xdr:rowOff>168729</xdr:rowOff>
    </xdr:to>
    <xdr:cxnSp macro="">
      <xdr:nvCxnSpPr>
        <xdr:cNvPr id="211" name="直線コネクタ 210">
          <a:extLst>
            <a:ext uri="{FF2B5EF4-FFF2-40B4-BE49-F238E27FC236}">
              <a16:creationId xmlns:a16="http://schemas.microsoft.com/office/drawing/2014/main" id="{82C2E02E-1B32-45D2-9F9E-71ECF121AF34}"/>
            </a:ext>
          </a:extLst>
        </xdr:cNvPr>
        <xdr:cNvCxnSpPr/>
      </xdr:nvCxnSpPr>
      <xdr:spPr>
        <a:xfrm>
          <a:off x="2019300" y="140267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54248</xdr:rowOff>
    </xdr:from>
    <xdr:to>
      <xdr:col>6</xdr:col>
      <xdr:colOff>38100</xdr:colOff>
      <xdr:row>81</xdr:row>
      <xdr:rowOff>155848</xdr:rowOff>
    </xdr:to>
    <xdr:sp macro="" textlink="">
      <xdr:nvSpPr>
        <xdr:cNvPr id="212" name="楕円 211">
          <a:extLst>
            <a:ext uri="{FF2B5EF4-FFF2-40B4-BE49-F238E27FC236}">
              <a16:creationId xmlns:a16="http://schemas.microsoft.com/office/drawing/2014/main" id="{DE2EE2BD-5C1B-4DC1-82F2-5A1D8DBBC827}"/>
            </a:ext>
          </a:extLst>
        </xdr:cNvPr>
        <xdr:cNvSpPr/>
      </xdr:nvSpPr>
      <xdr:spPr>
        <a:xfrm>
          <a:off x="1079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105048</xdr:rowOff>
    </xdr:from>
    <xdr:to>
      <xdr:col>10</xdr:col>
      <xdr:colOff>114300</xdr:colOff>
      <xdr:row>81</xdr:row>
      <xdr:rowOff>139337</xdr:rowOff>
    </xdr:to>
    <xdr:cxnSp macro="">
      <xdr:nvCxnSpPr>
        <xdr:cNvPr id="213" name="直線コネクタ 212">
          <a:extLst>
            <a:ext uri="{FF2B5EF4-FFF2-40B4-BE49-F238E27FC236}">
              <a16:creationId xmlns:a16="http://schemas.microsoft.com/office/drawing/2014/main" id="{9BCAE2DC-0F84-402C-8C04-92E87C5B712C}"/>
            </a:ext>
          </a:extLst>
        </xdr:cNvPr>
        <xdr:cNvCxnSpPr/>
      </xdr:nvCxnSpPr>
      <xdr:spPr>
        <a:xfrm>
          <a:off x="1130300" y="139924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14" name="n_1aveValue【福祉施設】&#10;有形固定資産減価償却率">
          <a:extLst>
            <a:ext uri="{FF2B5EF4-FFF2-40B4-BE49-F238E27FC236}">
              <a16:creationId xmlns:a16="http://schemas.microsoft.com/office/drawing/2014/main" id="{98F06C41-75CD-4171-B745-326FD9FEB7C6}"/>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E7E66143-B29D-40CF-A4F4-120662F945E1}"/>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9A7BD3E2-356E-4AD0-83B9-CCC694BE8A5A}"/>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217" name="n_4aveValue【福祉施設】&#10;有形固定資産減価償却率">
          <a:extLst>
            <a:ext uri="{FF2B5EF4-FFF2-40B4-BE49-F238E27FC236}">
              <a16:creationId xmlns:a16="http://schemas.microsoft.com/office/drawing/2014/main" id="{FF5943C2-E400-4D10-8397-FB9DDFCDC3F9}"/>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18" name="n_1mainValue【福祉施設】&#10;有形固定資産減価償却率">
          <a:extLst>
            <a:ext uri="{FF2B5EF4-FFF2-40B4-BE49-F238E27FC236}">
              <a16:creationId xmlns:a16="http://schemas.microsoft.com/office/drawing/2014/main" id="{1392FFAD-5824-4910-BCD6-524728F03EC9}"/>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39206</xdr:rowOff>
    </xdr:from>
    <xdr:ext cx="405111" cy="259045"/>
    <xdr:sp macro="" textlink="">
      <xdr:nvSpPr>
        <xdr:cNvPr id="219" name="n_2mainValue【福祉施設】&#10;有形固定資産減価償却率">
          <a:extLst>
            <a:ext uri="{FF2B5EF4-FFF2-40B4-BE49-F238E27FC236}">
              <a16:creationId xmlns:a16="http://schemas.microsoft.com/office/drawing/2014/main" id="{3D2325B6-BC67-4042-91BD-A547C0D53DC5}"/>
            </a:ext>
          </a:extLst>
        </xdr:cNvPr>
        <xdr:cNvSpPr txBox="1"/>
      </xdr:nvSpPr>
      <xdr:spPr>
        <a:xfrm>
          <a:off x="2705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9814</xdr:rowOff>
    </xdr:from>
    <xdr:ext cx="405111" cy="259045"/>
    <xdr:sp macro="" textlink="">
      <xdr:nvSpPr>
        <xdr:cNvPr id="220" name="n_3mainValue【福祉施設】&#10;有形固定資産減価償却率">
          <a:extLst>
            <a:ext uri="{FF2B5EF4-FFF2-40B4-BE49-F238E27FC236}">
              <a16:creationId xmlns:a16="http://schemas.microsoft.com/office/drawing/2014/main" id="{3476EFBD-4A00-4B3F-8C1E-202750AC8861}"/>
            </a:ext>
          </a:extLst>
        </xdr:cNvPr>
        <xdr:cNvSpPr txBox="1"/>
      </xdr:nvSpPr>
      <xdr:spPr>
        <a:xfrm>
          <a:off x="18167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925</xdr:rowOff>
    </xdr:from>
    <xdr:ext cx="405111" cy="259045"/>
    <xdr:sp macro="" textlink="">
      <xdr:nvSpPr>
        <xdr:cNvPr id="221" name="n_4mainValue【福祉施設】&#10;有形固定資産減価償却率">
          <a:extLst>
            <a:ext uri="{FF2B5EF4-FFF2-40B4-BE49-F238E27FC236}">
              <a16:creationId xmlns:a16="http://schemas.microsoft.com/office/drawing/2014/main" id="{485A227A-02D8-436B-B7DE-095FC4CCE83A}"/>
            </a:ext>
          </a:extLst>
        </xdr:cNvPr>
        <xdr:cNvSpPr txBox="1"/>
      </xdr:nvSpPr>
      <xdr:spPr>
        <a:xfrm>
          <a:off x="927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4D0F5F7F-D527-4D78-9F21-EB68F67B19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BEEF2865-E1E2-4238-8825-FE84EF1F09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43E2377-34F2-4B5C-96BB-85B9D0A34A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9D5BB32D-2101-4098-9C61-FE73FB7EFE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49983E9A-C501-433A-9D0F-29BB4404114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454A168F-79BF-4D0D-B2AC-A74213DC8D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FDABF409-8565-4987-9B86-3370705A60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5367971-D07E-47CC-9E28-3D1D6099E1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312C4046-D730-48DB-B847-131EFFA301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53349C3D-3FC0-44A9-9C17-28B33AFD0A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F0A865C7-410C-4055-A7AC-56B8C3FE715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70EC7088-BCE4-4673-843B-356FC701AB9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70ACC17B-85A0-4E57-8145-0CC77DF9CAC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F82968A1-F687-4FBF-B6EE-86192A83217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532181DE-22F9-4A4E-89A2-2FDAB948FB1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9497F9DF-69B2-4EFD-844B-53ED77A3EA0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3B926979-743E-408E-85F3-251F8216DF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7C9D8089-125F-4318-8621-FF3A55AC09B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C1C2AE49-3E28-4C72-97A3-B802609AE7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B01D34F4-AAD4-4AD7-AEDB-56DE1E2CE7E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82D882BB-1E49-4EE1-93ED-74D2076718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7025CD66-34B0-471A-B513-3977A2535E48}"/>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56E7CD40-B72D-40D6-990F-93905D805C19}"/>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C5DB667B-27D0-451E-AAF5-3BC29F4BF4DB}"/>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628CBCED-CCCD-4D6F-9701-805327684F26}"/>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0535B962-85B4-4CED-9A84-002591ABAF83}"/>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3322FF82-ECC1-42DC-842B-8A6057255F9E}"/>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671EB9AC-0C17-4E50-BBEE-21B68F369BBC}"/>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8C59F1B2-7CC0-467E-9D32-325541354938}"/>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F0C60BB5-7416-4667-A8D6-E4663D807FED}"/>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AB926EA0-D35E-4338-ABC8-002358849B63}"/>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92B6BD97-6AFB-4D2B-A372-131069BFB55A}"/>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A5F9446-1F1D-443C-90F9-3FB684CD85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83D1B30-104E-4471-8F11-FE6022CA9D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6B47F1C-740E-48B7-9F62-4441FF682E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693DE1F-A8DC-4267-ACAD-60ED17E833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051F01B-E356-4F1D-A914-73C30D6DF7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61595</xdr:rowOff>
    </xdr:from>
    <xdr:to>
      <xdr:col>55</xdr:col>
      <xdr:colOff>50800</xdr:colOff>
      <xdr:row>83</xdr:row>
      <xdr:rowOff>163195</xdr:rowOff>
    </xdr:to>
    <xdr:sp macro="" textlink="">
      <xdr:nvSpPr>
        <xdr:cNvPr id="259" name="楕円 258">
          <a:extLst>
            <a:ext uri="{FF2B5EF4-FFF2-40B4-BE49-F238E27FC236}">
              <a16:creationId xmlns:a16="http://schemas.microsoft.com/office/drawing/2014/main" id="{43C36AE2-982D-4A63-82A7-AFD5C6D72ED8}"/>
            </a:ext>
          </a:extLst>
        </xdr:cNvPr>
        <xdr:cNvSpPr/>
      </xdr:nvSpPr>
      <xdr:spPr>
        <a:xfrm>
          <a:off x="10426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84472</xdr:rowOff>
    </xdr:from>
    <xdr:ext cx="469744" cy="259045"/>
    <xdr:sp macro="" textlink="">
      <xdr:nvSpPr>
        <xdr:cNvPr id="260" name="【福祉施設】&#10;一人当たり面積該当値テキスト">
          <a:extLst>
            <a:ext uri="{FF2B5EF4-FFF2-40B4-BE49-F238E27FC236}">
              <a16:creationId xmlns:a16="http://schemas.microsoft.com/office/drawing/2014/main" id="{E82B478C-8264-48CA-8841-E9C261B3D66A}"/>
            </a:ext>
          </a:extLst>
        </xdr:cNvPr>
        <xdr:cNvSpPr txBox="1"/>
      </xdr:nvSpPr>
      <xdr:spPr>
        <a:xfrm>
          <a:off x="10515600" y="141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73025</xdr:rowOff>
    </xdr:from>
    <xdr:to>
      <xdr:col>50</xdr:col>
      <xdr:colOff>165100</xdr:colOff>
      <xdr:row>84</xdr:row>
      <xdr:rowOff>3175</xdr:rowOff>
    </xdr:to>
    <xdr:sp macro="" textlink="">
      <xdr:nvSpPr>
        <xdr:cNvPr id="261" name="楕円 260">
          <a:extLst>
            <a:ext uri="{FF2B5EF4-FFF2-40B4-BE49-F238E27FC236}">
              <a16:creationId xmlns:a16="http://schemas.microsoft.com/office/drawing/2014/main" id="{7D21AD99-1F6B-475A-AC94-48777B365856}"/>
            </a:ext>
          </a:extLst>
        </xdr:cNvPr>
        <xdr:cNvSpPr/>
      </xdr:nvSpPr>
      <xdr:spPr>
        <a:xfrm>
          <a:off x="958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112395</xdr:rowOff>
    </xdr:from>
    <xdr:to>
      <xdr:col>55</xdr:col>
      <xdr:colOff>0</xdr:colOff>
      <xdr:row>83</xdr:row>
      <xdr:rowOff>123825</xdr:rowOff>
    </xdr:to>
    <xdr:cxnSp macro="">
      <xdr:nvCxnSpPr>
        <xdr:cNvPr id="262" name="直線コネクタ 261">
          <a:extLst>
            <a:ext uri="{FF2B5EF4-FFF2-40B4-BE49-F238E27FC236}">
              <a16:creationId xmlns:a16="http://schemas.microsoft.com/office/drawing/2014/main" id="{BB788165-6D05-4930-A202-8F8F1C4A7843}"/>
            </a:ext>
          </a:extLst>
        </xdr:cNvPr>
        <xdr:cNvCxnSpPr/>
      </xdr:nvCxnSpPr>
      <xdr:spPr>
        <a:xfrm flipV="1">
          <a:off x="9639300" y="14342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116460</xdr:rowOff>
    </xdr:from>
    <xdr:to>
      <xdr:col>46</xdr:col>
      <xdr:colOff>38100</xdr:colOff>
      <xdr:row>84</xdr:row>
      <xdr:rowOff>46610</xdr:rowOff>
    </xdr:to>
    <xdr:sp macro="" textlink="">
      <xdr:nvSpPr>
        <xdr:cNvPr id="263" name="楕円 262">
          <a:extLst>
            <a:ext uri="{FF2B5EF4-FFF2-40B4-BE49-F238E27FC236}">
              <a16:creationId xmlns:a16="http://schemas.microsoft.com/office/drawing/2014/main" id="{4688B295-AA96-406F-9942-A3E78E2A2831}"/>
            </a:ext>
          </a:extLst>
        </xdr:cNvPr>
        <xdr:cNvSpPr/>
      </xdr:nvSpPr>
      <xdr:spPr>
        <a:xfrm>
          <a:off x="8699500" y="143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123825</xdr:rowOff>
    </xdr:from>
    <xdr:to>
      <xdr:col>50</xdr:col>
      <xdr:colOff>114300</xdr:colOff>
      <xdr:row>83</xdr:row>
      <xdr:rowOff>167260</xdr:rowOff>
    </xdr:to>
    <xdr:cxnSp macro="">
      <xdr:nvCxnSpPr>
        <xdr:cNvPr id="264" name="直線コネクタ 263">
          <a:extLst>
            <a:ext uri="{FF2B5EF4-FFF2-40B4-BE49-F238E27FC236}">
              <a16:creationId xmlns:a16="http://schemas.microsoft.com/office/drawing/2014/main" id="{59248A1A-8C28-4BEF-8BCA-371830F1DBD3}"/>
            </a:ext>
          </a:extLst>
        </xdr:cNvPr>
        <xdr:cNvCxnSpPr/>
      </xdr:nvCxnSpPr>
      <xdr:spPr>
        <a:xfrm flipV="1">
          <a:off x="8750300" y="1435417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118517</xdr:rowOff>
    </xdr:from>
    <xdr:to>
      <xdr:col>41</xdr:col>
      <xdr:colOff>101600</xdr:colOff>
      <xdr:row>84</xdr:row>
      <xdr:rowOff>48667</xdr:rowOff>
    </xdr:to>
    <xdr:sp macro="" textlink="">
      <xdr:nvSpPr>
        <xdr:cNvPr id="265" name="楕円 264">
          <a:extLst>
            <a:ext uri="{FF2B5EF4-FFF2-40B4-BE49-F238E27FC236}">
              <a16:creationId xmlns:a16="http://schemas.microsoft.com/office/drawing/2014/main" id="{A84C91C6-EBB1-4159-9A54-FEE433D261F2}"/>
            </a:ext>
          </a:extLst>
        </xdr:cNvPr>
        <xdr:cNvSpPr/>
      </xdr:nvSpPr>
      <xdr:spPr>
        <a:xfrm>
          <a:off x="7810500" y="14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167260</xdr:rowOff>
    </xdr:from>
    <xdr:to>
      <xdr:col>45</xdr:col>
      <xdr:colOff>177800</xdr:colOff>
      <xdr:row>83</xdr:row>
      <xdr:rowOff>169317</xdr:rowOff>
    </xdr:to>
    <xdr:cxnSp macro="">
      <xdr:nvCxnSpPr>
        <xdr:cNvPr id="266" name="直線コネクタ 265">
          <a:extLst>
            <a:ext uri="{FF2B5EF4-FFF2-40B4-BE49-F238E27FC236}">
              <a16:creationId xmlns:a16="http://schemas.microsoft.com/office/drawing/2014/main" id="{2EFA9174-A9B9-43F5-88C8-198964A4DBA8}"/>
            </a:ext>
          </a:extLst>
        </xdr:cNvPr>
        <xdr:cNvCxnSpPr/>
      </xdr:nvCxnSpPr>
      <xdr:spPr>
        <a:xfrm flipV="1">
          <a:off x="7861300" y="1439761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20219</xdr:rowOff>
    </xdr:from>
    <xdr:to>
      <xdr:col>36</xdr:col>
      <xdr:colOff>165100</xdr:colOff>
      <xdr:row>83</xdr:row>
      <xdr:rowOff>121819</xdr:rowOff>
    </xdr:to>
    <xdr:sp macro="" textlink="">
      <xdr:nvSpPr>
        <xdr:cNvPr id="267" name="楕円 266">
          <a:extLst>
            <a:ext uri="{FF2B5EF4-FFF2-40B4-BE49-F238E27FC236}">
              <a16:creationId xmlns:a16="http://schemas.microsoft.com/office/drawing/2014/main" id="{FC24142F-2D9B-4AA8-B4C8-B0F95AE7E746}"/>
            </a:ext>
          </a:extLst>
        </xdr:cNvPr>
        <xdr:cNvSpPr/>
      </xdr:nvSpPr>
      <xdr:spPr>
        <a:xfrm>
          <a:off x="6921500" y="14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71019</xdr:rowOff>
    </xdr:from>
    <xdr:to>
      <xdr:col>41</xdr:col>
      <xdr:colOff>50800</xdr:colOff>
      <xdr:row>83</xdr:row>
      <xdr:rowOff>169317</xdr:rowOff>
    </xdr:to>
    <xdr:cxnSp macro="">
      <xdr:nvCxnSpPr>
        <xdr:cNvPr id="268" name="直線コネクタ 267">
          <a:extLst>
            <a:ext uri="{FF2B5EF4-FFF2-40B4-BE49-F238E27FC236}">
              <a16:creationId xmlns:a16="http://schemas.microsoft.com/office/drawing/2014/main" id="{4F6D2828-A965-464B-A167-DA62B4509DC9}"/>
            </a:ext>
          </a:extLst>
        </xdr:cNvPr>
        <xdr:cNvCxnSpPr/>
      </xdr:nvCxnSpPr>
      <xdr:spPr>
        <a:xfrm>
          <a:off x="6972300" y="1430136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69" name="n_1aveValue【福祉施設】&#10;一人当たり面積">
          <a:extLst>
            <a:ext uri="{FF2B5EF4-FFF2-40B4-BE49-F238E27FC236}">
              <a16:creationId xmlns:a16="http://schemas.microsoft.com/office/drawing/2014/main" id="{5DCA355E-D8AF-4DC1-B413-AD5FC1A214AF}"/>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a:extLst>
            <a:ext uri="{FF2B5EF4-FFF2-40B4-BE49-F238E27FC236}">
              <a16:creationId xmlns:a16="http://schemas.microsoft.com/office/drawing/2014/main" id="{A8BC30B1-65B0-4986-9AF9-F672D0003457}"/>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a:extLst>
            <a:ext uri="{FF2B5EF4-FFF2-40B4-BE49-F238E27FC236}">
              <a16:creationId xmlns:a16="http://schemas.microsoft.com/office/drawing/2014/main" id="{EF827490-41E7-4055-BCC5-D66714C5CB89}"/>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a:extLst>
            <a:ext uri="{FF2B5EF4-FFF2-40B4-BE49-F238E27FC236}">
              <a16:creationId xmlns:a16="http://schemas.microsoft.com/office/drawing/2014/main" id="{762894D2-B3EF-49CE-A611-AE8110BC3C8B}"/>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19702</xdr:rowOff>
    </xdr:from>
    <xdr:ext cx="469744" cy="259045"/>
    <xdr:sp macro="" textlink="">
      <xdr:nvSpPr>
        <xdr:cNvPr id="273" name="n_1mainValue【福祉施設】&#10;一人当たり面積">
          <a:extLst>
            <a:ext uri="{FF2B5EF4-FFF2-40B4-BE49-F238E27FC236}">
              <a16:creationId xmlns:a16="http://schemas.microsoft.com/office/drawing/2014/main" id="{692AC789-5962-4957-960F-3F5A92195092}"/>
            </a:ext>
          </a:extLst>
        </xdr:cNvPr>
        <xdr:cNvSpPr txBox="1"/>
      </xdr:nvSpPr>
      <xdr:spPr>
        <a:xfrm>
          <a:off x="9391727" y="14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63137</xdr:rowOff>
    </xdr:from>
    <xdr:ext cx="469744" cy="259045"/>
    <xdr:sp macro="" textlink="">
      <xdr:nvSpPr>
        <xdr:cNvPr id="274" name="n_2mainValue【福祉施設】&#10;一人当たり面積">
          <a:extLst>
            <a:ext uri="{FF2B5EF4-FFF2-40B4-BE49-F238E27FC236}">
              <a16:creationId xmlns:a16="http://schemas.microsoft.com/office/drawing/2014/main" id="{ED7F9377-0C6D-433F-BB09-832BB0A98058}"/>
            </a:ext>
          </a:extLst>
        </xdr:cNvPr>
        <xdr:cNvSpPr txBox="1"/>
      </xdr:nvSpPr>
      <xdr:spPr>
        <a:xfrm>
          <a:off x="8515427" y="1412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65194</xdr:rowOff>
    </xdr:from>
    <xdr:ext cx="469744" cy="259045"/>
    <xdr:sp macro="" textlink="">
      <xdr:nvSpPr>
        <xdr:cNvPr id="275" name="n_3mainValue【福祉施設】&#10;一人当たり面積">
          <a:extLst>
            <a:ext uri="{FF2B5EF4-FFF2-40B4-BE49-F238E27FC236}">
              <a16:creationId xmlns:a16="http://schemas.microsoft.com/office/drawing/2014/main" id="{5D9B4C1C-4A67-4813-A2FD-F1F8FAA42D31}"/>
            </a:ext>
          </a:extLst>
        </xdr:cNvPr>
        <xdr:cNvSpPr txBox="1"/>
      </xdr:nvSpPr>
      <xdr:spPr>
        <a:xfrm>
          <a:off x="7626427" y="141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138346</xdr:rowOff>
    </xdr:from>
    <xdr:ext cx="469744" cy="259045"/>
    <xdr:sp macro="" textlink="">
      <xdr:nvSpPr>
        <xdr:cNvPr id="276" name="n_4mainValue【福祉施設】&#10;一人当たり面積">
          <a:extLst>
            <a:ext uri="{FF2B5EF4-FFF2-40B4-BE49-F238E27FC236}">
              <a16:creationId xmlns:a16="http://schemas.microsoft.com/office/drawing/2014/main" id="{704F799C-15CE-46AF-91F6-EED5232DA621}"/>
            </a:ext>
          </a:extLst>
        </xdr:cNvPr>
        <xdr:cNvSpPr txBox="1"/>
      </xdr:nvSpPr>
      <xdr:spPr>
        <a:xfrm>
          <a:off x="6737427" y="140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8EEE0330-2253-41A4-980F-14CB6C30AD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3207339A-BD82-42F5-A37E-38C876EEEE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A0DB4729-1872-4288-97EE-B2BD8BC1CF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916CA55C-7B2C-4C2E-A529-274109CEA7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13014BB-026C-4405-8E40-8ECC5810C5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60CAEB79-5AAE-4BF9-A856-1A0F07AD23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725B3060-A84E-498A-BF88-989F1509B5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47C2E15D-40DF-4F72-A936-8ADDC0DAEE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270D4216-28BC-4161-A32A-8EF56C295EA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A51C49B7-28D0-4E51-84AC-E8B846AC45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53496C78-7250-4376-85AD-6960B4B339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C8187388-EEEA-4715-8A29-CF6B702674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1E55EE4B-B7D6-477A-9BCC-A0A9CEEC42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D78469F-88DE-4F8B-8D24-7584C02176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D3D78FB-41D9-49D2-AAB5-56D41CDC22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28F56282-DBB0-44D8-90B1-648A461AB92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32D616B-5015-4206-A0B7-6E1643EF2B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691AC5E5-12B0-4CBC-BB87-6A9B624B57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FD7527C9-7187-4266-8386-58A5EDDC31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62C4137E-F897-431D-B198-251B6D72AA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E7245F5E-E1F9-479B-97BA-F819389F345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3EABD95E-712D-4757-9AD3-D80289EFE6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21EBB987-D040-48E0-9EB7-BD6F9CC00E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10A42E19-3A6E-4A2C-A996-961D2861397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FE7BE1ED-5C5F-4577-AAF6-1DF62F570C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6EE46471-C83A-4035-A75D-114435AA8C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CEA7A51C-2D36-41D1-90A2-AB83EAE708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35EBA0DD-CEC6-419F-88B1-BD69C65A7E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2921C44A-6AAF-440E-AC5C-0546E90D0DA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EF54B97B-1725-4F9E-BA1D-5735DE8642E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9B75B6A1-4F10-48D9-B72B-70D331E1AD8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DD994E71-AA9B-4EF4-BA28-63CCFBB0C8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322CDB25-273C-45BB-B84E-7C2FC94BED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C2C3B7B4-5709-469C-941B-8F313B16C4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7E01680B-9904-41EE-8A12-9C3C8AB1367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9B524EBA-6E0F-4984-8E54-A6431B4EDD2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478CDE55-3B1F-432F-AFC7-F5425A80DFF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86AEB13D-50CD-4522-824D-CFB9018B3B9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AE67DC24-69EC-4A72-947F-CEB753896AF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8EDE04D8-AF10-49C0-A189-081FA325B0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481F6D01-99E5-4368-BCFA-B0952F60B7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66AFB9AF-9478-4048-8C62-2CF7782622CA}"/>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4CAED847-095E-4ECC-8456-F370E2B5016C}"/>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640AC8EF-B41D-42F2-B50D-0F59E87298C4}"/>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28D1B99D-B51C-4C04-914C-5A234CD057C5}"/>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1A2AE933-7E71-4A29-B0F9-275607E72F2A}"/>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BD1E77C8-B7CA-4089-AA2D-CD6D7C239B67}"/>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B6D1A0C9-B595-43F2-B8A8-2820AEA07386}"/>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a:extLst>
            <a:ext uri="{FF2B5EF4-FFF2-40B4-BE49-F238E27FC236}">
              <a16:creationId xmlns:a16="http://schemas.microsoft.com/office/drawing/2014/main" id="{4B73FA9F-1F4D-4525-A68C-B0E1CC31184B}"/>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a:extLst>
            <a:ext uri="{FF2B5EF4-FFF2-40B4-BE49-F238E27FC236}">
              <a16:creationId xmlns:a16="http://schemas.microsoft.com/office/drawing/2014/main" id="{E542A2C1-6EF0-4F6E-95F9-3874FD494C60}"/>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a:extLst>
            <a:ext uri="{FF2B5EF4-FFF2-40B4-BE49-F238E27FC236}">
              <a16:creationId xmlns:a16="http://schemas.microsoft.com/office/drawing/2014/main" id="{29D6EF7C-6D6E-4612-BAFD-13AB35789448}"/>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a:extLst>
            <a:ext uri="{FF2B5EF4-FFF2-40B4-BE49-F238E27FC236}">
              <a16:creationId xmlns:a16="http://schemas.microsoft.com/office/drawing/2014/main" id="{9B6A2168-39FE-4AF4-BEC1-4C283D1D4C93}"/>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F3CF311-CA08-46C7-9D27-A85CFDA81F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5FBB07FE-8609-4F1B-AD12-01EE348384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97F1E0D5-B667-4E74-9256-23C887E8D90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DED0A06D-18B7-4F5F-BEF7-F068DE073B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D1715F4-A060-465B-B57D-F94909F4583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157662</xdr:rowOff>
    </xdr:from>
    <xdr:to>
      <xdr:col>85</xdr:col>
      <xdr:colOff>177800</xdr:colOff>
      <xdr:row>40</xdr:row>
      <xdr:rowOff>87812</xdr:rowOff>
    </xdr:to>
    <xdr:sp macro="" textlink="">
      <xdr:nvSpPr>
        <xdr:cNvPr id="334" name="楕円 333">
          <a:extLst>
            <a:ext uri="{FF2B5EF4-FFF2-40B4-BE49-F238E27FC236}">
              <a16:creationId xmlns:a16="http://schemas.microsoft.com/office/drawing/2014/main" id="{E59A1AF8-505E-4AC2-88FF-42F98F81B50E}"/>
            </a:ext>
          </a:extLst>
        </xdr:cNvPr>
        <xdr:cNvSpPr/>
      </xdr:nvSpPr>
      <xdr:spPr>
        <a:xfrm>
          <a:off x="16268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136089</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35E1CCA5-265D-4FCC-9EAF-E838DDD2EE85}"/>
            </a:ext>
          </a:extLst>
        </xdr:cNvPr>
        <xdr:cNvSpPr txBox="1"/>
      </xdr:nvSpPr>
      <xdr:spPr>
        <a:xfrm>
          <a:off x="16357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336" name="楕円 335">
          <a:extLst>
            <a:ext uri="{FF2B5EF4-FFF2-40B4-BE49-F238E27FC236}">
              <a16:creationId xmlns:a16="http://schemas.microsoft.com/office/drawing/2014/main" id="{AE98E133-D12D-4E38-9C96-F7B7BEFDCCCB}"/>
            </a:ext>
          </a:extLst>
        </xdr:cNvPr>
        <xdr:cNvSpPr/>
      </xdr:nvSpPr>
      <xdr:spPr>
        <a:xfrm>
          <a:off x="15430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164374</xdr:rowOff>
    </xdr:from>
    <xdr:to>
      <xdr:col>85</xdr:col>
      <xdr:colOff>127000</xdr:colOff>
      <xdr:row>40</xdr:row>
      <xdr:rowOff>37012</xdr:rowOff>
    </xdr:to>
    <xdr:cxnSp macro="">
      <xdr:nvCxnSpPr>
        <xdr:cNvPr id="337" name="直線コネクタ 336">
          <a:extLst>
            <a:ext uri="{FF2B5EF4-FFF2-40B4-BE49-F238E27FC236}">
              <a16:creationId xmlns:a16="http://schemas.microsoft.com/office/drawing/2014/main" id="{5F5EC070-A806-4198-B422-EDDD4A834230}"/>
            </a:ext>
          </a:extLst>
        </xdr:cNvPr>
        <xdr:cNvCxnSpPr/>
      </xdr:nvCxnSpPr>
      <xdr:spPr>
        <a:xfrm>
          <a:off x="15481300" y="68509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338" name="楕円 337">
          <a:extLst>
            <a:ext uri="{FF2B5EF4-FFF2-40B4-BE49-F238E27FC236}">
              <a16:creationId xmlns:a16="http://schemas.microsoft.com/office/drawing/2014/main" id="{5A9BB0C8-A9A8-4162-971F-0D218B6210D1}"/>
            </a:ext>
          </a:extLst>
        </xdr:cNvPr>
        <xdr:cNvSpPr/>
      </xdr:nvSpPr>
      <xdr:spPr>
        <a:xfrm>
          <a:off x="1454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39</xdr:row>
      <xdr:rowOff>164374</xdr:rowOff>
    </xdr:to>
    <xdr:cxnSp macro="">
      <xdr:nvCxnSpPr>
        <xdr:cNvPr id="339" name="直線コネクタ 338">
          <a:extLst>
            <a:ext uri="{FF2B5EF4-FFF2-40B4-BE49-F238E27FC236}">
              <a16:creationId xmlns:a16="http://schemas.microsoft.com/office/drawing/2014/main" id="{36C3A1C7-C218-466E-BA2B-EAF80F1FD614}"/>
            </a:ext>
          </a:extLst>
        </xdr:cNvPr>
        <xdr:cNvCxnSpPr/>
      </xdr:nvCxnSpPr>
      <xdr:spPr>
        <a:xfrm>
          <a:off x="14592300" y="68362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62956</xdr:rowOff>
    </xdr:from>
    <xdr:to>
      <xdr:col>72</xdr:col>
      <xdr:colOff>38100</xdr:colOff>
      <xdr:row>39</xdr:row>
      <xdr:rowOff>164556</xdr:rowOff>
    </xdr:to>
    <xdr:sp macro="" textlink="">
      <xdr:nvSpPr>
        <xdr:cNvPr id="340" name="楕円 339">
          <a:extLst>
            <a:ext uri="{FF2B5EF4-FFF2-40B4-BE49-F238E27FC236}">
              <a16:creationId xmlns:a16="http://schemas.microsoft.com/office/drawing/2014/main" id="{A2454A06-5ED5-4F20-86CD-8307BF9CC76B}"/>
            </a:ext>
          </a:extLst>
        </xdr:cNvPr>
        <xdr:cNvSpPr/>
      </xdr:nvSpPr>
      <xdr:spPr>
        <a:xfrm>
          <a:off x="1365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113756</xdr:rowOff>
    </xdr:from>
    <xdr:to>
      <xdr:col>76</xdr:col>
      <xdr:colOff>114300</xdr:colOff>
      <xdr:row>39</xdr:row>
      <xdr:rowOff>149678</xdr:rowOff>
    </xdr:to>
    <xdr:cxnSp macro="">
      <xdr:nvCxnSpPr>
        <xdr:cNvPr id="341" name="直線コネクタ 340">
          <a:extLst>
            <a:ext uri="{FF2B5EF4-FFF2-40B4-BE49-F238E27FC236}">
              <a16:creationId xmlns:a16="http://schemas.microsoft.com/office/drawing/2014/main" id="{8B85AAB5-66D2-4909-A922-436939700296}"/>
            </a:ext>
          </a:extLst>
        </xdr:cNvPr>
        <xdr:cNvCxnSpPr/>
      </xdr:nvCxnSpPr>
      <xdr:spPr>
        <a:xfrm>
          <a:off x="13703300" y="68003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18869</xdr:rowOff>
    </xdr:from>
    <xdr:to>
      <xdr:col>67</xdr:col>
      <xdr:colOff>101600</xdr:colOff>
      <xdr:row>39</xdr:row>
      <xdr:rowOff>120469</xdr:rowOff>
    </xdr:to>
    <xdr:sp macro="" textlink="">
      <xdr:nvSpPr>
        <xdr:cNvPr id="342" name="楕円 341">
          <a:extLst>
            <a:ext uri="{FF2B5EF4-FFF2-40B4-BE49-F238E27FC236}">
              <a16:creationId xmlns:a16="http://schemas.microsoft.com/office/drawing/2014/main" id="{8AF4B9B6-EF9D-4AC6-819B-8FEFE78D8159}"/>
            </a:ext>
          </a:extLst>
        </xdr:cNvPr>
        <xdr:cNvSpPr/>
      </xdr:nvSpPr>
      <xdr:spPr>
        <a:xfrm>
          <a:off x="12763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69669</xdr:rowOff>
    </xdr:from>
    <xdr:to>
      <xdr:col>71</xdr:col>
      <xdr:colOff>177800</xdr:colOff>
      <xdr:row>39</xdr:row>
      <xdr:rowOff>113756</xdr:rowOff>
    </xdr:to>
    <xdr:cxnSp macro="">
      <xdr:nvCxnSpPr>
        <xdr:cNvPr id="343" name="直線コネクタ 342">
          <a:extLst>
            <a:ext uri="{FF2B5EF4-FFF2-40B4-BE49-F238E27FC236}">
              <a16:creationId xmlns:a16="http://schemas.microsoft.com/office/drawing/2014/main" id="{4C960B8C-8FCE-4B50-86FF-60905D3E78A7}"/>
            </a:ext>
          </a:extLst>
        </xdr:cNvPr>
        <xdr:cNvCxnSpPr/>
      </xdr:nvCxnSpPr>
      <xdr:spPr>
        <a:xfrm>
          <a:off x="12814300" y="67562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3B6C8D64-94AF-4203-92BB-B7984EEBF8B2}"/>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5E3B7834-B2E9-4930-8AF1-E5A4B49525A5}"/>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BDBA408A-D3AF-45FA-B298-29F4A1121368}"/>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2A7B64CA-68E0-4FC5-B611-9A836417172A}"/>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4E950FDF-F789-4477-A62C-ECD611FB2EDD}"/>
            </a:ext>
          </a:extLst>
        </xdr:cNvPr>
        <xdr:cNvSpPr txBox="1"/>
      </xdr:nvSpPr>
      <xdr:spPr>
        <a:xfrm>
          <a:off x="15266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F56ADF19-7E34-438B-BD1A-B9DC46E40FB3}"/>
            </a:ext>
          </a:extLst>
        </xdr:cNvPr>
        <xdr:cNvSpPr txBox="1"/>
      </xdr:nvSpPr>
      <xdr:spPr>
        <a:xfrm>
          <a:off x="14389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155683</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DE8489FC-E8CD-48CE-88FE-8B6623F9CBE1}"/>
            </a:ext>
          </a:extLst>
        </xdr:cNvPr>
        <xdr:cNvSpPr txBox="1"/>
      </xdr:nvSpPr>
      <xdr:spPr>
        <a:xfrm>
          <a:off x="13500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111596</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87CBC415-96EC-42D6-B9E3-DD3CFEFA08EB}"/>
            </a:ext>
          </a:extLst>
        </xdr:cNvPr>
        <xdr:cNvSpPr txBox="1"/>
      </xdr:nvSpPr>
      <xdr:spPr>
        <a:xfrm>
          <a:off x="12611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2EBAD51E-218A-4A26-AE98-494E727F65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12C86415-94B6-4460-ABF3-C05E81FE12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5B02A859-BA82-49AB-86C8-E856D88E44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794C9124-70F3-4607-9294-89824C9B87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B65B57FC-6EBA-4444-AA80-DE7E63E9CE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B8FB56A6-2A92-4892-B730-0E383BF714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AB99A25B-BCF2-41A1-9C4D-CB0CE3AB65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4F6182AB-C025-48F8-9609-C554ADB99B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1C0211E3-C202-42B7-9FAB-E7BB923332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73D1FE46-3AF6-4488-A7B9-D77AA8BC2B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992DD593-B26A-4CE8-8DD9-B75A72B8CB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B3062231-3564-4418-A190-8F8B3F4E09D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F2B3C07C-93A0-4233-B5B0-E630A06227F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a:extLst>
            <a:ext uri="{FF2B5EF4-FFF2-40B4-BE49-F238E27FC236}">
              <a16:creationId xmlns:a16="http://schemas.microsoft.com/office/drawing/2014/main" id="{1DC9D859-8256-4105-9323-F648A195A87F}"/>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5616E87D-9E39-4D25-A324-35488F6C9AC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a:extLst>
            <a:ext uri="{FF2B5EF4-FFF2-40B4-BE49-F238E27FC236}">
              <a16:creationId xmlns:a16="http://schemas.microsoft.com/office/drawing/2014/main" id="{AFC1EC0E-8513-4839-A45A-4E6539BEA8AF}"/>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35DB22A1-DF57-4F8E-8937-B59CF4CB3E7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a:extLst>
            <a:ext uri="{FF2B5EF4-FFF2-40B4-BE49-F238E27FC236}">
              <a16:creationId xmlns:a16="http://schemas.microsoft.com/office/drawing/2014/main" id="{A3FBC6A2-4500-46D2-A4CD-C6425611D04F}"/>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509354F5-EE42-4F26-84E1-5830A5C74FD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05B195EE-265F-449F-944B-0C0F5AD49EB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DAAAAE24-184B-40E5-9830-65BBFCFB12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a:extLst>
            <a:ext uri="{FF2B5EF4-FFF2-40B4-BE49-F238E27FC236}">
              <a16:creationId xmlns:a16="http://schemas.microsoft.com/office/drawing/2014/main" id="{BC9A0BDD-974C-4B05-93DF-CD292582F04E}"/>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6FFB7AC6-E304-4AE4-ADAF-0E4C84C94E00}"/>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a:extLst>
            <a:ext uri="{FF2B5EF4-FFF2-40B4-BE49-F238E27FC236}">
              <a16:creationId xmlns:a16="http://schemas.microsoft.com/office/drawing/2014/main" id="{807A3125-D171-446C-98A2-40EB656AD219}"/>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99C2996B-80EC-406F-9990-6214492741D8}"/>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a:extLst>
            <a:ext uri="{FF2B5EF4-FFF2-40B4-BE49-F238E27FC236}">
              <a16:creationId xmlns:a16="http://schemas.microsoft.com/office/drawing/2014/main" id="{F4F7B7FD-E71C-437A-8294-051F021017B9}"/>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C5321C17-F61F-4656-9977-B7BFFBC75E90}"/>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a:extLst>
            <a:ext uri="{FF2B5EF4-FFF2-40B4-BE49-F238E27FC236}">
              <a16:creationId xmlns:a16="http://schemas.microsoft.com/office/drawing/2014/main" id="{21A07812-6AB3-4500-80E2-579DF26A30EF}"/>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0" name="フローチャート: 判断 379">
          <a:extLst>
            <a:ext uri="{FF2B5EF4-FFF2-40B4-BE49-F238E27FC236}">
              <a16:creationId xmlns:a16="http://schemas.microsoft.com/office/drawing/2014/main" id="{6288D54C-3931-4400-9E1F-558E7E9046F9}"/>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1" name="フローチャート: 判断 380">
          <a:extLst>
            <a:ext uri="{FF2B5EF4-FFF2-40B4-BE49-F238E27FC236}">
              <a16:creationId xmlns:a16="http://schemas.microsoft.com/office/drawing/2014/main" id="{A11F0F92-6C56-4FF2-B858-F2228225A14F}"/>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2" name="フローチャート: 判断 381">
          <a:extLst>
            <a:ext uri="{FF2B5EF4-FFF2-40B4-BE49-F238E27FC236}">
              <a16:creationId xmlns:a16="http://schemas.microsoft.com/office/drawing/2014/main" id="{24E9D7F5-A99B-44FB-8CC1-9F925E275AB0}"/>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3" name="フローチャート: 判断 382">
          <a:extLst>
            <a:ext uri="{FF2B5EF4-FFF2-40B4-BE49-F238E27FC236}">
              <a16:creationId xmlns:a16="http://schemas.microsoft.com/office/drawing/2014/main" id="{1545B61A-8AB4-47EA-A736-0E4CCD431765}"/>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568F63E5-34CF-4007-AC0D-910D4A11D4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DBFB124-77CE-4011-AE15-55C0543CF3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EB6119D-03E2-41B5-8803-066B7BF0E5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398D1D8-F187-4B54-8E91-08E08F90FD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3B36424-D179-4AD2-9FDC-2AF93F9D8F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3105</xdr:rowOff>
    </xdr:from>
    <xdr:to>
      <xdr:col>116</xdr:col>
      <xdr:colOff>114300</xdr:colOff>
      <xdr:row>41</xdr:row>
      <xdr:rowOff>104705</xdr:rowOff>
    </xdr:to>
    <xdr:sp macro="" textlink="">
      <xdr:nvSpPr>
        <xdr:cNvPr id="389" name="楕円 388">
          <a:extLst>
            <a:ext uri="{FF2B5EF4-FFF2-40B4-BE49-F238E27FC236}">
              <a16:creationId xmlns:a16="http://schemas.microsoft.com/office/drawing/2014/main" id="{179B0BD8-C611-4D34-82EA-870A931E0345}"/>
            </a:ext>
          </a:extLst>
        </xdr:cNvPr>
        <xdr:cNvSpPr/>
      </xdr:nvSpPr>
      <xdr:spPr>
        <a:xfrm>
          <a:off x="22110700" y="70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2EBE9651-D96E-40BD-86A9-C92DDCC793FC}"/>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12312</xdr:rowOff>
    </xdr:from>
    <xdr:to>
      <xdr:col>112</xdr:col>
      <xdr:colOff>38100</xdr:colOff>
      <xdr:row>41</xdr:row>
      <xdr:rowOff>113912</xdr:rowOff>
    </xdr:to>
    <xdr:sp macro="" textlink="">
      <xdr:nvSpPr>
        <xdr:cNvPr id="391" name="楕円 390">
          <a:extLst>
            <a:ext uri="{FF2B5EF4-FFF2-40B4-BE49-F238E27FC236}">
              <a16:creationId xmlns:a16="http://schemas.microsoft.com/office/drawing/2014/main" id="{A98F9A32-A145-4A49-870F-451640FED795}"/>
            </a:ext>
          </a:extLst>
        </xdr:cNvPr>
        <xdr:cNvSpPr/>
      </xdr:nvSpPr>
      <xdr:spPr>
        <a:xfrm>
          <a:off x="21272500" y="70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53905</xdr:rowOff>
    </xdr:from>
    <xdr:to>
      <xdr:col>116</xdr:col>
      <xdr:colOff>63500</xdr:colOff>
      <xdr:row>41</xdr:row>
      <xdr:rowOff>63112</xdr:rowOff>
    </xdr:to>
    <xdr:cxnSp macro="">
      <xdr:nvCxnSpPr>
        <xdr:cNvPr id="392" name="直線コネクタ 391">
          <a:extLst>
            <a:ext uri="{FF2B5EF4-FFF2-40B4-BE49-F238E27FC236}">
              <a16:creationId xmlns:a16="http://schemas.microsoft.com/office/drawing/2014/main" id="{592C5562-BD15-440B-B2A2-FEE7A7105A1A}"/>
            </a:ext>
          </a:extLst>
        </xdr:cNvPr>
        <xdr:cNvCxnSpPr/>
      </xdr:nvCxnSpPr>
      <xdr:spPr>
        <a:xfrm flipV="1">
          <a:off x="21323300" y="7083355"/>
          <a:ext cx="8382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3701</xdr:rowOff>
    </xdr:from>
    <xdr:to>
      <xdr:col>107</xdr:col>
      <xdr:colOff>101600</xdr:colOff>
      <xdr:row>41</xdr:row>
      <xdr:rowOff>105301</xdr:rowOff>
    </xdr:to>
    <xdr:sp macro="" textlink="">
      <xdr:nvSpPr>
        <xdr:cNvPr id="393" name="楕円 392">
          <a:extLst>
            <a:ext uri="{FF2B5EF4-FFF2-40B4-BE49-F238E27FC236}">
              <a16:creationId xmlns:a16="http://schemas.microsoft.com/office/drawing/2014/main" id="{7B9D111B-FB9D-4F95-ADCE-2D90B9326D26}"/>
            </a:ext>
          </a:extLst>
        </xdr:cNvPr>
        <xdr:cNvSpPr/>
      </xdr:nvSpPr>
      <xdr:spPr>
        <a:xfrm>
          <a:off x="20383500" y="70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54501</xdr:rowOff>
    </xdr:from>
    <xdr:to>
      <xdr:col>111</xdr:col>
      <xdr:colOff>177800</xdr:colOff>
      <xdr:row>41</xdr:row>
      <xdr:rowOff>63112</xdr:rowOff>
    </xdr:to>
    <xdr:cxnSp macro="">
      <xdr:nvCxnSpPr>
        <xdr:cNvPr id="394" name="直線コネクタ 393">
          <a:extLst>
            <a:ext uri="{FF2B5EF4-FFF2-40B4-BE49-F238E27FC236}">
              <a16:creationId xmlns:a16="http://schemas.microsoft.com/office/drawing/2014/main" id="{7A8E99C7-B6A4-4807-AE83-A02852468E15}"/>
            </a:ext>
          </a:extLst>
        </xdr:cNvPr>
        <xdr:cNvCxnSpPr/>
      </xdr:nvCxnSpPr>
      <xdr:spPr>
        <a:xfrm>
          <a:off x="20434300" y="708395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2591</xdr:rowOff>
    </xdr:from>
    <xdr:to>
      <xdr:col>102</xdr:col>
      <xdr:colOff>165100</xdr:colOff>
      <xdr:row>41</xdr:row>
      <xdr:rowOff>104191</xdr:rowOff>
    </xdr:to>
    <xdr:sp macro="" textlink="">
      <xdr:nvSpPr>
        <xdr:cNvPr id="395" name="楕円 394">
          <a:extLst>
            <a:ext uri="{FF2B5EF4-FFF2-40B4-BE49-F238E27FC236}">
              <a16:creationId xmlns:a16="http://schemas.microsoft.com/office/drawing/2014/main" id="{85320E66-E197-42D5-892D-E757638E2FC4}"/>
            </a:ext>
          </a:extLst>
        </xdr:cNvPr>
        <xdr:cNvSpPr/>
      </xdr:nvSpPr>
      <xdr:spPr>
        <a:xfrm>
          <a:off x="19494500" y="70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53391</xdr:rowOff>
    </xdr:from>
    <xdr:to>
      <xdr:col>107</xdr:col>
      <xdr:colOff>50800</xdr:colOff>
      <xdr:row>41</xdr:row>
      <xdr:rowOff>54501</xdr:rowOff>
    </xdr:to>
    <xdr:cxnSp macro="">
      <xdr:nvCxnSpPr>
        <xdr:cNvPr id="396" name="直線コネクタ 395">
          <a:extLst>
            <a:ext uri="{FF2B5EF4-FFF2-40B4-BE49-F238E27FC236}">
              <a16:creationId xmlns:a16="http://schemas.microsoft.com/office/drawing/2014/main" id="{EBE82574-A0B7-4601-A93C-11B028E343CA}"/>
            </a:ext>
          </a:extLst>
        </xdr:cNvPr>
        <xdr:cNvCxnSpPr/>
      </xdr:nvCxnSpPr>
      <xdr:spPr>
        <a:xfrm>
          <a:off x="19545300" y="708284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6891</xdr:rowOff>
    </xdr:from>
    <xdr:to>
      <xdr:col>98</xdr:col>
      <xdr:colOff>38100</xdr:colOff>
      <xdr:row>41</xdr:row>
      <xdr:rowOff>108491</xdr:rowOff>
    </xdr:to>
    <xdr:sp macro="" textlink="">
      <xdr:nvSpPr>
        <xdr:cNvPr id="397" name="楕円 396">
          <a:extLst>
            <a:ext uri="{FF2B5EF4-FFF2-40B4-BE49-F238E27FC236}">
              <a16:creationId xmlns:a16="http://schemas.microsoft.com/office/drawing/2014/main" id="{42CD4676-8FB5-42D3-A750-365DF1843DBF}"/>
            </a:ext>
          </a:extLst>
        </xdr:cNvPr>
        <xdr:cNvSpPr/>
      </xdr:nvSpPr>
      <xdr:spPr>
        <a:xfrm>
          <a:off x="18605500" y="70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53391</xdr:rowOff>
    </xdr:from>
    <xdr:to>
      <xdr:col>102</xdr:col>
      <xdr:colOff>114300</xdr:colOff>
      <xdr:row>41</xdr:row>
      <xdr:rowOff>57691</xdr:rowOff>
    </xdr:to>
    <xdr:cxnSp macro="">
      <xdr:nvCxnSpPr>
        <xdr:cNvPr id="398" name="直線コネクタ 397">
          <a:extLst>
            <a:ext uri="{FF2B5EF4-FFF2-40B4-BE49-F238E27FC236}">
              <a16:creationId xmlns:a16="http://schemas.microsoft.com/office/drawing/2014/main" id="{DE78DD15-49AE-4A99-B7DF-B077B43F0A14}"/>
            </a:ext>
          </a:extLst>
        </xdr:cNvPr>
        <xdr:cNvCxnSpPr/>
      </xdr:nvCxnSpPr>
      <xdr:spPr>
        <a:xfrm flipV="1">
          <a:off x="18656300" y="7082841"/>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F6A8B97F-DCFA-423E-9F03-145A64B03500}"/>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B8D010C8-817A-467A-8300-A0BAD032EBCF}"/>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409DC704-0628-46C3-B246-AB5A625CCC11}"/>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CBE50EBB-ABAF-489B-8AA2-D01337D02467}"/>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105039</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46FF9EF6-3518-433C-8056-3D4CCA3A3824}"/>
            </a:ext>
          </a:extLst>
        </xdr:cNvPr>
        <xdr:cNvSpPr txBox="1"/>
      </xdr:nvSpPr>
      <xdr:spPr>
        <a:xfrm>
          <a:off x="21011095" y="713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96428</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42F0120D-77E8-4B94-BF55-9B50F387A3EA}"/>
            </a:ext>
          </a:extLst>
        </xdr:cNvPr>
        <xdr:cNvSpPr txBox="1"/>
      </xdr:nvSpPr>
      <xdr:spPr>
        <a:xfrm>
          <a:off x="20134795" y="712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95318</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0F482DA2-CB2B-40C5-AF20-381728EFC701}"/>
            </a:ext>
          </a:extLst>
        </xdr:cNvPr>
        <xdr:cNvSpPr txBox="1"/>
      </xdr:nvSpPr>
      <xdr:spPr>
        <a:xfrm>
          <a:off x="19245795" y="71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99618</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2EE22070-AA70-41EA-8F2D-A8304BA8D0D3}"/>
            </a:ext>
          </a:extLst>
        </xdr:cNvPr>
        <xdr:cNvSpPr txBox="1"/>
      </xdr:nvSpPr>
      <xdr:spPr>
        <a:xfrm>
          <a:off x="18356795" y="71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700ECFE8-3A02-446B-BE1C-161335E5ED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E58E1837-AC8B-44D3-8A85-4D291CC231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4CEAB92E-FFDB-46EC-8702-542C95128D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F5D97478-CAAB-4157-82E4-2B933CF21F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79CC316C-6C53-4FED-BA64-4F913CABF9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10FD7AF3-0EBB-44D6-B595-4D36F2EE7B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B4746422-C418-41A8-8977-D0BFB26C46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1148334F-7E44-4ED3-B62C-E0E4ECF977B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1FD358ED-9834-4A84-AFF5-377D748C27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593F4A89-808F-4AA8-B9EF-9CC0267B77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F58D91DE-1999-4473-BE0E-E8A4592661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42B3AE25-BC38-4C49-9C39-2545F91502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919C3B48-B4F3-4841-9285-2B94372B7E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A367B811-34B1-435A-A788-4797FF440F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598D97D8-AC68-488E-9F8A-15BC0FAE87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5D3AEE7E-D213-4FBF-A49A-0A6CCDDE725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411B0112-C5BE-4565-A4FC-BE6CB207B0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B406BDC8-6092-4380-8523-072211F262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8D4F8E48-6701-4421-A41C-915372B0931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EAA53AFC-08E9-4968-AF67-D50BFC75E7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CAC7D2DD-0B56-4676-892F-897152EB75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11F0C87D-89FD-48C3-9902-1136D79FFC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921D605E-EBBC-4B03-AB26-F97A6C4ED8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9CC656EE-BE63-4B8A-9C7C-398F1C517E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B8243163-9793-4B43-B87C-31E19169E11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F3BD0173-1FC5-43BD-923B-C31E510D453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BB1CC244-297E-4EAC-8C93-07ECFD8C08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C4A6E4ED-0E52-485B-BC64-71AFBF05B93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2C5DDD3C-4A97-4EBB-876B-277B535B578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1AAFC66E-8744-4603-9BCF-2A5D72C9E58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D45C99A6-9DBA-4443-9076-3E2C50F9134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E60A556F-6356-4377-A7F6-D135456CFA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30FA78E8-7FCD-4219-9F3F-73FAE27E137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B894896B-D5BB-4E22-9DEC-FFFDB73E310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CC9B8B82-3AE2-4952-A9B6-AE082393DE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0D2FF292-7CB4-491E-B2E3-8A07F12AA07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A820260D-4EF1-4608-BCFE-A0E3D3FD2C8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B46629CB-7276-4E77-B50C-93DB8195FE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6F43359F-B33B-49E4-8EFC-41D8EC73F5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25E2A2C2-9093-4EC7-8E29-97926106D5F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02DF9724-2C64-4F92-8C4E-A23EA866E7A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C234B709-AD00-4198-8F7E-798E99775D5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099A4C61-A39B-4CD8-A3BA-CE963BE7294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B3CB7BCF-5915-42D4-BB07-863BF93367B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F827BB24-0C6F-43BD-AC1E-34182E42D651}"/>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a:extLst>
            <a:ext uri="{FF2B5EF4-FFF2-40B4-BE49-F238E27FC236}">
              <a16:creationId xmlns:a16="http://schemas.microsoft.com/office/drawing/2014/main" id="{252C0016-B3C3-462F-99D6-9A5BDF948294}"/>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3" name="フローチャート: 判断 452">
          <a:extLst>
            <a:ext uri="{FF2B5EF4-FFF2-40B4-BE49-F238E27FC236}">
              <a16:creationId xmlns:a16="http://schemas.microsoft.com/office/drawing/2014/main" id="{C124CD5F-E5FF-4B79-99F7-7D1A9034BF71}"/>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4" name="フローチャート: 判断 453">
          <a:extLst>
            <a:ext uri="{FF2B5EF4-FFF2-40B4-BE49-F238E27FC236}">
              <a16:creationId xmlns:a16="http://schemas.microsoft.com/office/drawing/2014/main" id="{01677B4B-2DB3-4798-90A4-AD4E90BE3B93}"/>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5" name="フローチャート: 判断 454">
          <a:extLst>
            <a:ext uri="{FF2B5EF4-FFF2-40B4-BE49-F238E27FC236}">
              <a16:creationId xmlns:a16="http://schemas.microsoft.com/office/drawing/2014/main" id="{0C901018-B83F-4223-B4E9-41147536C98A}"/>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6" name="フローチャート: 判断 455">
          <a:extLst>
            <a:ext uri="{FF2B5EF4-FFF2-40B4-BE49-F238E27FC236}">
              <a16:creationId xmlns:a16="http://schemas.microsoft.com/office/drawing/2014/main" id="{4B4826DA-27F7-487B-891B-DE2EAB604336}"/>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24119077-1381-4C6C-B23A-EDC3E4C1F7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B4B4ED5F-3020-4B6C-B220-A1C0D2DE7E3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D7A88B37-A2A3-458B-B838-F9AAC1EC3B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7BA0F643-467F-4EF5-9AFB-A0228BC656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1A2BCDAB-28BB-4B46-98BB-29EE1E5E93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130811</xdr:rowOff>
    </xdr:from>
    <xdr:to>
      <xdr:col>85</xdr:col>
      <xdr:colOff>177800</xdr:colOff>
      <xdr:row>83</xdr:row>
      <xdr:rowOff>60961</xdr:rowOff>
    </xdr:to>
    <xdr:sp macro="" textlink="">
      <xdr:nvSpPr>
        <xdr:cNvPr id="462" name="楕円 461">
          <a:extLst>
            <a:ext uri="{FF2B5EF4-FFF2-40B4-BE49-F238E27FC236}">
              <a16:creationId xmlns:a16="http://schemas.microsoft.com/office/drawing/2014/main" id="{ED926E0B-B9F3-47F7-B5C7-F825AF0EACF6}"/>
            </a:ext>
          </a:extLst>
        </xdr:cNvPr>
        <xdr:cNvSpPr/>
      </xdr:nvSpPr>
      <xdr:spPr>
        <a:xfrm>
          <a:off x="162687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109238</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C4209FBB-A3A6-40E5-A20F-0A0390860748}"/>
            </a:ext>
          </a:extLst>
        </xdr:cNvPr>
        <xdr:cNvSpPr txBox="1"/>
      </xdr:nvSpPr>
      <xdr:spPr>
        <a:xfrm>
          <a:off x="16357600" y="1416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464" name="楕円 463">
          <a:extLst>
            <a:ext uri="{FF2B5EF4-FFF2-40B4-BE49-F238E27FC236}">
              <a16:creationId xmlns:a16="http://schemas.microsoft.com/office/drawing/2014/main" id="{E69517BD-B7BB-4BD2-9FBD-95141D9389B4}"/>
            </a:ext>
          </a:extLst>
        </xdr:cNvPr>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10161</xdr:rowOff>
    </xdr:to>
    <xdr:cxnSp macro="">
      <xdr:nvCxnSpPr>
        <xdr:cNvPr id="465" name="直線コネクタ 464">
          <a:extLst>
            <a:ext uri="{FF2B5EF4-FFF2-40B4-BE49-F238E27FC236}">
              <a16:creationId xmlns:a16="http://schemas.microsoft.com/office/drawing/2014/main" id="{B9BBABF8-7AAF-49BB-AFF7-533336EC0A90}"/>
            </a:ext>
          </a:extLst>
        </xdr:cNvPr>
        <xdr:cNvCxnSpPr/>
      </xdr:nvCxnSpPr>
      <xdr:spPr>
        <a:xfrm>
          <a:off x="15481300" y="142113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71120</xdr:rowOff>
    </xdr:from>
    <xdr:to>
      <xdr:col>76</xdr:col>
      <xdr:colOff>165100</xdr:colOff>
      <xdr:row>83</xdr:row>
      <xdr:rowOff>1270</xdr:rowOff>
    </xdr:to>
    <xdr:sp macro="" textlink="">
      <xdr:nvSpPr>
        <xdr:cNvPr id="466" name="楕円 465">
          <a:extLst>
            <a:ext uri="{FF2B5EF4-FFF2-40B4-BE49-F238E27FC236}">
              <a16:creationId xmlns:a16="http://schemas.microsoft.com/office/drawing/2014/main" id="{C4FF0D4F-A42E-4C3C-8C70-9F4C2EEF8766}"/>
            </a:ext>
          </a:extLst>
        </xdr:cNvPr>
        <xdr:cNvSpPr/>
      </xdr:nvSpPr>
      <xdr:spPr>
        <a:xfrm>
          <a:off x="14541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121920</xdr:rowOff>
    </xdr:from>
    <xdr:to>
      <xdr:col>81</xdr:col>
      <xdr:colOff>50800</xdr:colOff>
      <xdr:row>82</xdr:row>
      <xdr:rowOff>152400</xdr:rowOff>
    </xdr:to>
    <xdr:cxnSp macro="">
      <xdr:nvCxnSpPr>
        <xdr:cNvPr id="467" name="直線コネクタ 466">
          <a:extLst>
            <a:ext uri="{FF2B5EF4-FFF2-40B4-BE49-F238E27FC236}">
              <a16:creationId xmlns:a16="http://schemas.microsoft.com/office/drawing/2014/main" id="{178FAC55-7E82-41A2-90C7-21D23A037B59}"/>
            </a:ext>
          </a:extLst>
        </xdr:cNvPr>
        <xdr:cNvCxnSpPr/>
      </xdr:nvCxnSpPr>
      <xdr:spPr>
        <a:xfrm>
          <a:off x="14592300" y="1418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59689</xdr:rowOff>
    </xdr:from>
    <xdr:to>
      <xdr:col>72</xdr:col>
      <xdr:colOff>38100</xdr:colOff>
      <xdr:row>82</xdr:row>
      <xdr:rowOff>161289</xdr:rowOff>
    </xdr:to>
    <xdr:sp macro="" textlink="">
      <xdr:nvSpPr>
        <xdr:cNvPr id="468" name="楕円 467">
          <a:extLst>
            <a:ext uri="{FF2B5EF4-FFF2-40B4-BE49-F238E27FC236}">
              <a16:creationId xmlns:a16="http://schemas.microsoft.com/office/drawing/2014/main" id="{4E827A18-7424-410B-8B96-A3C4EC10456C}"/>
            </a:ext>
          </a:extLst>
        </xdr:cNvPr>
        <xdr:cNvSpPr/>
      </xdr:nvSpPr>
      <xdr:spPr>
        <a:xfrm>
          <a:off x="13652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82</xdr:row>
      <xdr:rowOff>121920</xdr:rowOff>
    </xdr:to>
    <xdr:cxnSp macro="">
      <xdr:nvCxnSpPr>
        <xdr:cNvPr id="469" name="直線コネクタ 468">
          <a:extLst>
            <a:ext uri="{FF2B5EF4-FFF2-40B4-BE49-F238E27FC236}">
              <a16:creationId xmlns:a16="http://schemas.microsoft.com/office/drawing/2014/main" id="{2989EC32-4DED-4CA3-82BD-0B2CD6FAB016}"/>
            </a:ext>
          </a:extLst>
        </xdr:cNvPr>
        <xdr:cNvCxnSpPr/>
      </xdr:nvCxnSpPr>
      <xdr:spPr>
        <a:xfrm>
          <a:off x="13703300" y="14169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19050</xdr:rowOff>
    </xdr:from>
    <xdr:to>
      <xdr:col>67</xdr:col>
      <xdr:colOff>101600</xdr:colOff>
      <xdr:row>81</xdr:row>
      <xdr:rowOff>120650</xdr:rowOff>
    </xdr:to>
    <xdr:sp macro="" textlink="">
      <xdr:nvSpPr>
        <xdr:cNvPr id="470" name="楕円 469">
          <a:extLst>
            <a:ext uri="{FF2B5EF4-FFF2-40B4-BE49-F238E27FC236}">
              <a16:creationId xmlns:a16="http://schemas.microsoft.com/office/drawing/2014/main" id="{2CBFA6CA-3A6B-481C-BE82-9B4780B75D8B}"/>
            </a:ext>
          </a:extLst>
        </xdr:cNvPr>
        <xdr:cNvSpPr/>
      </xdr:nvSpPr>
      <xdr:spPr>
        <a:xfrm>
          <a:off x="12763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69850</xdr:rowOff>
    </xdr:from>
    <xdr:to>
      <xdr:col>71</xdr:col>
      <xdr:colOff>177800</xdr:colOff>
      <xdr:row>82</xdr:row>
      <xdr:rowOff>110489</xdr:rowOff>
    </xdr:to>
    <xdr:cxnSp macro="">
      <xdr:nvCxnSpPr>
        <xdr:cNvPr id="471" name="直線コネクタ 470">
          <a:extLst>
            <a:ext uri="{FF2B5EF4-FFF2-40B4-BE49-F238E27FC236}">
              <a16:creationId xmlns:a16="http://schemas.microsoft.com/office/drawing/2014/main" id="{D2EFFCB1-6F25-4B56-807B-0EF78F6F5A3A}"/>
            </a:ext>
          </a:extLst>
        </xdr:cNvPr>
        <xdr:cNvCxnSpPr/>
      </xdr:nvCxnSpPr>
      <xdr:spPr>
        <a:xfrm>
          <a:off x="12814300" y="13957300"/>
          <a:ext cx="889000" cy="2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72" name="n_1aveValue【消防施設】&#10;有形固定資産減価償却率">
          <a:extLst>
            <a:ext uri="{FF2B5EF4-FFF2-40B4-BE49-F238E27FC236}">
              <a16:creationId xmlns:a16="http://schemas.microsoft.com/office/drawing/2014/main" id="{9826FAA8-77AA-4971-8DC8-F4B24AB5C554}"/>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73" name="n_2aveValue【消防施設】&#10;有形固定資産減価償却率">
          <a:extLst>
            <a:ext uri="{FF2B5EF4-FFF2-40B4-BE49-F238E27FC236}">
              <a16:creationId xmlns:a16="http://schemas.microsoft.com/office/drawing/2014/main" id="{031BFFB4-A777-4718-B3D9-57A4D4648EFA}"/>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74" name="n_3aveValue【消防施設】&#10;有形固定資産減価償却率">
          <a:extLst>
            <a:ext uri="{FF2B5EF4-FFF2-40B4-BE49-F238E27FC236}">
              <a16:creationId xmlns:a16="http://schemas.microsoft.com/office/drawing/2014/main" id="{88F22217-E436-4170-A6F7-32175F038A5C}"/>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475" name="n_4aveValue【消防施設】&#10;有形固定資産減価償却率">
          <a:extLst>
            <a:ext uri="{FF2B5EF4-FFF2-40B4-BE49-F238E27FC236}">
              <a16:creationId xmlns:a16="http://schemas.microsoft.com/office/drawing/2014/main" id="{18608D92-1C1A-401A-AE5E-AB111C338C18}"/>
            </a:ext>
          </a:extLst>
        </xdr:cNvPr>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476" name="n_1mainValue【消防施設】&#10;有形固定資産減価償却率">
          <a:extLst>
            <a:ext uri="{FF2B5EF4-FFF2-40B4-BE49-F238E27FC236}">
              <a16:creationId xmlns:a16="http://schemas.microsoft.com/office/drawing/2014/main" id="{68B89EF6-A1BF-4BD1-B1D7-462C1FC35910}"/>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477" name="n_2mainValue【消防施設】&#10;有形固定資産減価償却率">
          <a:extLst>
            <a:ext uri="{FF2B5EF4-FFF2-40B4-BE49-F238E27FC236}">
              <a16:creationId xmlns:a16="http://schemas.microsoft.com/office/drawing/2014/main" id="{769C6DE6-8923-41BC-A9AB-10797617421C}"/>
            </a:ext>
          </a:extLst>
        </xdr:cNvPr>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152416</xdr:rowOff>
    </xdr:from>
    <xdr:ext cx="405111" cy="259045"/>
    <xdr:sp macro="" textlink="">
      <xdr:nvSpPr>
        <xdr:cNvPr id="478" name="n_3mainValue【消防施設】&#10;有形固定資産減価償却率">
          <a:extLst>
            <a:ext uri="{FF2B5EF4-FFF2-40B4-BE49-F238E27FC236}">
              <a16:creationId xmlns:a16="http://schemas.microsoft.com/office/drawing/2014/main" id="{FA5CF351-EE05-4807-B6EB-9E07EF17C945}"/>
            </a:ext>
          </a:extLst>
        </xdr:cNvPr>
        <xdr:cNvSpPr txBox="1"/>
      </xdr:nvSpPr>
      <xdr:spPr>
        <a:xfrm>
          <a:off x="13500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137177</xdr:rowOff>
    </xdr:from>
    <xdr:ext cx="405111" cy="259045"/>
    <xdr:sp macro="" textlink="">
      <xdr:nvSpPr>
        <xdr:cNvPr id="479" name="n_4mainValue【消防施設】&#10;有形固定資産減価償却率">
          <a:extLst>
            <a:ext uri="{FF2B5EF4-FFF2-40B4-BE49-F238E27FC236}">
              <a16:creationId xmlns:a16="http://schemas.microsoft.com/office/drawing/2014/main" id="{8FE71499-6D25-4422-84A5-CBF064F47E25}"/>
            </a:ext>
          </a:extLst>
        </xdr:cNvPr>
        <xdr:cNvSpPr txBox="1"/>
      </xdr:nvSpPr>
      <xdr:spPr>
        <a:xfrm>
          <a:off x="126117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989C83F0-9086-4D3A-8389-7485255A90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78213600-84C7-4A07-AC61-5B2B0664E5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23AE5548-0A63-4A8B-95E2-0B9EC4AFDC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27FA1CC6-89B5-4C24-A914-2C07305AB6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8EB5BBBC-2045-49DF-87B0-AFD9460C034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7190B9F2-8361-4450-A4A3-2C0A123CCF2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36B94A1A-D827-4C6C-906A-068F289F6B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72DC01B1-27ED-44DF-A5A9-BE239D4205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7E7EB3EC-4B96-49DE-9DF9-5798A87408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D50C0D74-3F40-40C4-9780-897249C67C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0617E6F9-7A22-47BB-94F6-DE69014B479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0BA62E50-5BB2-4779-B14E-532C704949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238F5B96-AD87-4D99-A5CC-00F3BD5A339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798016A6-BEE4-4B96-A38F-1827F55EF7D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AD0276DE-704C-427D-91AF-AD80FD2DE49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2521E091-C702-4D03-98A7-B3880EC2AF9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29C2DB6A-17C0-447E-9F72-2B6D91CF1F0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674A0F9F-C507-4E9E-8C85-567F3387F1F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1CF7EA98-A72D-4FC4-B0C9-00E851E0E47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60943A4A-0513-4C54-8AA5-F5B77C8260D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466500D7-F5E0-4491-B0E5-F400704CE1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876E94F3-35FD-4B9A-88E6-08AE98D9E7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82AD5C1F-DD53-4F62-95DE-3A871CC0BB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3" name="直線コネクタ 502">
          <a:extLst>
            <a:ext uri="{FF2B5EF4-FFF2-40B4-BE49-F238E27FC236}">
              <a16:creationId xmlns:a16="http://schemas.microsoft.com/office/drawing/2014/main" id="{3A79D4B9-F6AF-48A5-8C47-E119240B5FCD}"/>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4" name="【消防施設】&#10;一人当たり面積最小値テキスト">
          <a:extLst>
            <a:ext uri="{FF2B5EF4-FFF2-40B4-BE49-F238E27FC236}">
              <a16:creationId xmlns:a16="http://schemas.microsoft.com/office/drawing/2014/main" id="{C9013103-A69A-4A1B-BF9B-2942B6D72F52}"/>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5" name="直線コネクタ 504">
          <a:extLst>
            <a:ext uri="{FF2B5EF4-FFF2-40B4-BE49-F238E27FC236}">
              <a16:creationId xmlns:a16="http://schemas.microsoft.com/office/drawing/2014/main" id="{D163BEEB-7A81-482D-A72C-4B29CE1E47EB}"/>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a:extLst>
            <a:ext uri="{FF2B5EF4-FFF2-40B4-BE49-F238E27FC236}">
              <a16:creationId xmlns:a16="http://schemas.microsoft.com/office/drawing/2014/main" id="{281DB702-CD76-41D8-96BD-CC36B90DC82A}"/>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a:extLst>
            <a:ext uri="{FF2B5EF4-FFF2-40B4-BE49-F238E27FC236}">
              <a16:creationId xmlns:a16="http://schemas.microsoft.com/office/drawing/2014/main" id="{BF7BF817-80DA-4551-BF3A-CBA784423D5E}"/>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8" name="【消防施設】&#10;一人当たり面積平均値テキスト">
          <a:extLst>
            <a:ext uri="{FF2B5EF4-FFF2-40B4-BE49-F238E27FC236}">
              <a16:creationId xmlns:a16="http://schemas.microsoft.com/office/drawing/2014/main" id="{3E8396C8-0182-45F9-BEDE-30D5AEFC8533}"/>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9" name="フローチャート: 判断 508">
          <a:extLst>
            <a:ext uri="{FF2B5EF4-FFF2-40B4-BE49-F238E27FC236}">
              <a16:creationId xmlns:a16="http://schemas.microsoft.com/office/drawing/2014/main" id="{A2B41658-0465-4A72-9D58-3C457B72899C}"/>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10" name="フローチャート: 判断 509">
          <a:extLst>
            <a:ext uri="{FF2B5EF4-FFF2-40B4-BE49-F238E27FC236}">
              <a16:creationId xmlns:a16="http://schemas.microsoft.com/office/drawing/2014/main" id="{DB2141EA-E52C-4C21-9E24-EA6934732788}"/>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11" name="フローチャート: 判断 510">
          <a:extLst>
            <a:ext uri="{FF2B5EF4-FFF2-40B4-BE49-F238E27FC236}">
              <a16:creationId xmlns:a16="http://schemas.microsoft.com/office/drawing/2014/main" id="{B9BAD2F5-E211-4E50-B2E4-A473B94F05F7}"/>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12" name="フローチャート: 判断 511">
          <a:extLst>
            <a:ext uri="{FF2B5EF4-FFF2-40B4-BE49-F238E27FC236}">
              <a16:creationId xmlns:a16="http://schemas.microsoft.com/office/drawing/2014/main" id="{40945146-8E26-484A-9F9E-AE8F306B1416}"/>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13" name="フローチャート: 判断 512">
          <a:extLst>
            <a:ext uri="{FF2B5EF4-FFF2-40B4-BE49-F238E27FC236}">
              <a16:creationId xmlns:a16="http://schemas.microsoft.com/office/drawing/2014/main" id="{EC6B10D3-FBCB-4FA9-990C-575D421C869D}"/>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A3F9E699-D115-4902-9576-93D4E446E84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8D63A4F3-A3A4-46D3-A5BE-B144897B3B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2324F6CC-9EDF-4041-B63B-8E99D765CB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30119779-7FD4-4098-9A03-579DCE6736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F07201A-05F8-41BC-8CAE-8EBBA43569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144272</xdr:rowOff>
    </xdr:from>
    <xdr:to>
      <xdr:col>116</xdr:col>
      <xdr:colOff>114300</xdr:colOff>
      <xdr:row>86</xdr:row>
      <xdr:rowOff>74422</xdr:rowOff>
    </xdr:to>
    <xdr:sp macro="" textlink="">
      <xdr:nvSpPr>
        <xdr:cNvPr id="519" name="楕円 518">
          <a:extLst>
            <a:ext uri="{FF2B5EF4-FFF2-40B4-BE49-F238E27FC236}">
              <a16:creationId xmlns:a16="http://schemas.microsoft.com/office/drawing/2014/main" id="{8568B9B9-18CD-499B-B0A5-DE3ED81B4A31}"/>
            </a:ext>
          </a:extLst>
        </xdr:cNvPr>
        <xdr:cNvSpPr/>
      </xdr:nvSpPr>
      <xdr:spPr>
        <a:xfrm>
          <a:off x="22110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520" name="【消防施設】&#10;一人当たり面積該当値テキスト">
          <a:extLst>
            <a:ext uri="{FF2B5EF4-FFF2-40B4-BE49-F238E27FC236}">
              <a16:creationId xmlns:a16="http://schemas.microsoft.com/office/drawing/2014/main" id="{A354D127-68CA-4B6C-AC22-F619396EF56B}"/>
            </a:ext>
          </a:extLst>
        </xdr:cNvPr>
        <xdr:cNvSpPr txBox="1"/>
      </xdr:nvSpPr>
      <xdr:spPr>
        <a:xfrm>
          <a:off x="22199600"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146938</xdr:rowOff>
    </xdr:from>
    <xdr:to>
      <xdr:col>112</xdr:col>
      <xdr:colOff>38100</xdr:colOff>
      <xdr:row>86</xdr:row>
      <xdr:rowOff>77088</xdr:rowOff>
    </xdr:to>
    <xdr:sp macro="" textlink="">
      <xdr:nvSpPr>
        <xdr:cNvPr id="521" name="楕円 520">
          <a:extLst>
            <a:ext uri="{FF2B5EF4-FFF2-40B4-BE49-F238E27FC236}">
              <a16:creationId xmlns:a16="http://schemas.microsoft.com/office/drawing/2014/main" id="{E0F680A9-A8A2-44CD-B161-27A01A9CEA00}"/>
            </a:ext>
          </a:extLst>
        </xdr:cNvPr>
        <xdr:cNvSpPr/>
      </xdr:nvSpPr>
      <xdr:spPr>
        <a:xfrm>
          <a:off x="212725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23622</xdr:rowOff>
    </xdr:from>
    <xdr:to>
      <xdr:col>116</xdr:col>
      <xdr:colOff>63500</xdr:colOff>
      <xdr:row>86</xdr:row>
      <xdr:rowOff>26288</xdr:rowOff>
    </xdr:to>
    <xdr:cxnSp macro="">
      <xdr:nvCxnSpPr>
        <xdr:cNvPr id="522" name="直線コネクタ 521">
          <a:extLst>
            <a:ext uri="{FF2B5EF4-FFF2-40B4-BE49-F238E27FC236}">
              <a16:creationId xmlns:a16="http://schemas.microsoft.com/office/drawing/2014/main" id="{844549F0-151A-45A4-B8F8-831B2294D9B7}"/>
            </a:ext>
          </a:extLst>
        </xdr:cNvPr>
        <xdr:cNvCxnSpPr/>
      </xdr:nvCxnSpPr>
      <xdr:spPr>
        <a:xfrm flipV="1">
          <a:off x="21323300" y="14768322"/>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159513</xdr:rowOff>
    </xdr:from>
    <xdr:to>
      <xdr:col>107</xdr:col>
      <xdr:colOff>101600</xdr:colOff>
      <xdr:row>86</xdr:row>
      <xdr:rowOff>89663</xdr:rowOff>
    </xdr:to>
    <xdr:sp macro="" textlink="">
      <xdr:nvSpPr>
        <xdr:cNvPr id="523" name="楕円 522">
          <a:extLst>
            <a:ext uri="{FF2B5EF4-FFF2-40B4-BE49-F238E27FC236}">
              <a16:creationId xmlns:a16="http://schemas.microsoft.com/office/drawing/2014/main" id="{427FD407-AABB-4BD6-B2BC-192EE763BFA4}"/>
            </a:ext>
          </a:extLst>
        </xdr:cNvPr>
        <xdr:cNvSpPr/>
      </xdr:nvSpPr>
      <xdr:spPr>
        <a:xfrm>
          <a:off x="20383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26288</xdr:rowOff>
    </xdr:from>
    <xdr:to>
      <xdr:col>111</xdr:col>
      <xdr:colOff>177800</xdr:colOff>
      <xdr:row>86</xdr:row>
      <xdr:rowOff>38863</xdr:rowOff>
    </xdr:to>
    <xdr:cxnSp macro="">
      <xdr:nvCxnSpPr>
        <xdr:cNvPr id="524" name="直線コネクタ 523">
          <a:extLst>
            <a:ext uri="{FF2B5EF4-FFF2-40B4-BE49-F238E27FC236}">
              <a16:creationId xmlns:a16="http://schemas.microsoft.com/office/drawing/2014/main" id="{430D318C-6A1D-453E-96DE-BB85F6A0D271}"/>
            </a:ext>
          </a:extLst>
        </xdr:cNvPr>
        <xdr:cNvCxnSpPr/>
      </xdr:nvCxnSpPr>
      <xdr:spPr>
        <a:xfrm flipV="1">
          <a:off x="20434300" y="14770988"/>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159893</xdr:rowOff>
    </xdr:from>
    <xdr:to>
      <xdr:col>102</xdr:col>
      <xdr:colOff>165100</xdr:colOff>
      <xdr:row>86</xdr:row>
      <xdr:rowOff>90043</xdr:rowOff>
    </xdr:to>
    <xdr:sp macro="" textlink="">
      <xdr:nvSpPr>
        <xdr:cNvPr id="525" name="楕円 524">
          <a:extLst>
            <a:ext uri="{FF2B5EF4-FFF2-40B4-BE49-F238E27FC236}">
              <a16:creationId xmlns:a16="http://schemas.microsoft.com/office/drawing/2014/main" id="{2F2B5CCF-386C-41FD-89F1-01D8D81838B7}"/>
            </a:ext>
          </a:extLst>
        </xdr:cNvPr>
        <xdr:cNvSpPr/>
      </xdr:nvSpPr>
      <xdr:spPr>
        <a:xfrm>
          <a:off x="194945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38863</xdr:rowOff>
    </xdr:from>
    <xdr:to>
      <xdr:col>107</xdr:col>
      <xdr:colOff>50800</xdr:colOff>
      <xdr:row>86</xdr:row>
      <xdr:rowOff>39243</xdr:rowOff>
    </xdr:to>
    <xdr:cxnSp macro="">
      <xdr:nvCxnSpPr>
        <xdr:cNvPr id="526" name="直線コネクタ 525">
          <a:extLst>
            <a:ext uri="{FF2B5EF4-FFF2-40B4-BE49-F238E27FC236}">
              <a16:creationId xmlns:a16="http://schemas.microsoft.com/office/drawing/2014/main" id="{28C216C3-0652-420D-883D-39E0BF5B5615}"/>
            </a:ext>
          </a:extLst>
        </xdr:cNvPr>
        <xdr:cNvCxnSpPr/>
      </xdr:nvCxnSpPr>
      <xdr:spPr>
        <a:xfrm flipV="1">
          <a:off x="19545300" y="1478356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146177</xdr:rowOff>
    </xdr:from>
    <xdr:to>
      <xdr:col>98</xdr:col>
      <xdr:colOff>38100</xdr:colOff>
      <xdr:row>86</xdr:row>
      <xdr:rowOff>76327</xdr:rowOff>
    </xdr:to>
    <xdr:sp macro="" textlink="">
      <xdr:nvSpPr>
        <xdr:cNvPr id="527" name="楕円 526">
          <a:extLst>
            <a:ext uri="{FF2B5EF4-FFF2-40B4-BE49-F238E27FC236}">
              <a16:creationId xmlns:a16="http://schemas.microsoft.com/office/drawing/2014/main" id="{C57CED41-85C1-487B-8588-FB171392140A}"/>
            </a:ext>
          </a:extLst>
        </xdr:cNvPr>
        <xdr:cNvSpPr/>
      </xdr:nvSpPr>
      <xdr:spPr>
        <a:xfrm>
          <a:off x="18605500" y="147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25527</xdr:rowOff>
    </xdr:from>
    <xdr:to>
      <xdr:col>102</xdr:col>
      <xdr:colOff>114300</xdr:colOff>
      <xdr:row>86</xdr:row>
      <xdr:rowOff>39243</xdr:rowOff>
    </xdr:to>
    <xdr:cxnSp macro="">
      <xdr:nvCxnSpPr>
        <xdr:cNvPr id="528" name="直線コネクタ 527">
          <a:extLst>
            <a:ext uri="{FF2B5EF4-FFF2-40B4-BE49-F238E27FC236}">
              <a16:creationId xmlns:a16="http://schemas.microsoft.com/office/drawing/2014/main" id="{AD445FF2-FD7C-4F5C-9CDC-B162DA52F522}"/>
            </a:ext>
          </a:extLst>
        </xdr:cNvPr>
        <xdr:cNvCxnSpPr/>
      </xdr:nvCxnSpPr>
      <xdr:spPr>
        <a:xfrm>
          <a:off x="18656300" y="1477022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529" name="n_1aveValue【消防施設】&#10;一人当たり面積">
          <a:extLst>
            <a:ext uri="{FF2B5EF4-FFF2-40B4-BE49-F238E27FC236}">
              <a16:creationId xmlns:a16="http://schemas.microsoft.com/office/drawing/2014/main" id="{A3101BCB-5EFB-4318-8B2B-166F1AEE7B2D}"/>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530" name="n_2aveValue【消防施設】&#10;一人当たり面積">
          <a:extLst>
            <a:ext uri="{FF2B5EF4-FFF2-40B4-BE49-F238E27FC236}">
              <a16:creationId xmlns:a16="http://schemas.microsoft.com/office/drawing/2014/main" id="{C6B52AB1-BC00-4AA4-A229-A37EE5CD2A4B}"/>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531" name="n_3aveValue【消防施設】&#10;一人当たり面積">
          <a:extLst>
            <a:ext uri="{FF2B5EF4-FFF2-40B4-BE49-F238E27FC236}">
              <a16:creationId xmlns:a16="http://schemas.microsoft.com/office/drawing/2014/main" id="{996160CB-D418-4712-AE32-1467CDC2C1EC}"/>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32" name="n_4aveValue【消防施設】&#10;一人当たり面積">
          <a:extLst>
            <a:ext uri="{FF2B5EF4-FFF2-40B4-BE49-F238E27FC236}">
              <a16:creationId xmlns:a16="http://schemas.microsoft.com/office/drawing/2014/main" id="{80D440E6-0BFF-4C3B-8E02-19A049398FD5}"/>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68215</xdr:rowOff>
    </xdr:from>
    <xdr:ext cx="469744" cy="259045"/>
    <xdr:sp macro="" textlink="">
      <xdr:nvSpPr>
        <xdr:cNvPr id="533" name="n_1mainValue【消防施設】&#10;一人当たり面積">
          <a:extLst>
            <a:ext uri="{FF2B5EF4-FFF2-40B4-BE49-F238E27FC236}">
              <a16:creationId xmlns:a16="http://schemas.microsoft.com/office/drawing/2014/main" id="{6608E03D-2C9A-4630-8ED5-EDDEA02D0A62}"/>
            </a:ext>
          </a:extLst>
        </xdr:cNvPr>
        <xdr:cNvSpPr txBox="1"/>
      </xdr:nvSpPr>
      <xdr:spPr>
        <a:xfrm>
          <a:off x="21075727" y="1481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80790</xdr:rowOff>
    </xdr:from>
    <xdr:ext cx="469744" cy="259045"/>
    <xdr:sp macro="" textlink="">
      <xdr:nvSpPr>
        <xdr:cNvPr id="534" name="n_2mainValue【消防施設】&#10;一人当たり面積">
          <a:extLst>
            <a:ext uri="{FF2B5EF4-FFF2-40B4-BE49-F238E27FC236}">
              <a16:creationId xmlns:a16="http://schemas.microsoft.com/office/drawing/2014/main" id="{F40076DE-E6D9-41F6-B5B0-6DDC046A8375}"/>
            </a:ext>
          </a:extLst>
        </xdr:cNvPr>
        <xdr:cNvSpPr txBox="1"/>
      </xdr:nvSpPr>
      <xdr:spPr>
        <a:xfrm>
          <a:off x="20199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81170</xdr:rowOff>
    </xdr:from>
    <xdr:ext cx="469744" cy="259045"/>
    <xdr:sp macro="" textlink="">
      <xdr:nvSpPr>
        <xdr:cNvPr id="535" name="n_3mainValue【消防施設】&#10;一人当たり面積">
          <a:extLst>
            <a:ext uri="{FF2B5EF4-FFF2-40B4-BE49-F238E27FC236}">
              <a16:creationId xmlns:a16="http://schemas.microsoft.com/office/drawing/2014/main" id="{6581588B-70BD-42CA-A266-961264D9ED57}"/>
            </a:ext>
          </a:extLst>
        </xdr:cNvPr>
        <xdr:cNvSpPr txBox="1"/>
      </xdr:nvSpPr>
      <xdr:spPr>
        <a:xfrm>
          <a:off x="19310427" y="14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67454</xdr:rowOff>
    </xdr:from>
    <xdr:ext cx="469744" cy="259045"/>
    <xdr:sp macro="" textlink="">
      <xdr:nvSpPr>
        <xdr:cNvPr id="536" name="n_4mainValue【消防施設】&#10;一人当たり面積">
          <a:extLst>
            <a:ext uri="{FF2B5EF4-FFF2-40B4-BE49-F238E27FC236}">
              <a16:creationId xmlns:a16="http://schemas.microsoft.com/office/drawing/2014/main" id="{B14D774E-8FAD-4719-B90E-05303B3C1E37}"/>
            </a:ext>
          </a:extLst>
        </xdr:cNvPr>
        <xdr:cNvSpPr txBox="1"/>
      </xdr:nvSpPr>
      <xdr:spPr>
        <a:xfrm>
          <a:off x="18421427" y="1481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691AF9B7-55BF-4BAB-A937-5948E9D07E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E3476B20-17F4-47E1-A100-2F264053E9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AFB5F967-E4F5-4C6A-B48D-6673C64670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D70E8961-C79B-4314-8E2F-74D5FA01E0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0C2639E1-FE71-4610-8CD9-E8C572E3A8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29C45607-7F0D-47E0-9E4A-3568FA32F8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38C49CD0-4309-45B8-808F-0788657A8C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2C684BDF-B9F1-4A51-806F-60D688C002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446CB431-BEE6-49D1-B1E7-A920A13A97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A56E4A7B-79C4-4D54-97D2-3AE4044B28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B0D1A96A-D9C0-4453-949B-214246F880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5C92A310-2C28-4E40-B77C-E4A664CD56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C31F7766-56F5-4F32-B6BA-049DEE73B03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AB3B9051-33ED-44C2-B254-ECC4F21438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25BBDDCE-D43D-48EA-9F37-767F0FC6F6E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0117071C-2AE9-420D-977F-DA5D0FDECF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5D10F274-3E56-4B30-9051-59492F4C82A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927E3CA5-FBA4-4A88-B4E0-CA0FB5A2C6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76A5DB99-8D03-4615-991D-0B7074499E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6D5ACA2C-27ED-40FD-A790-34469D998E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B663F0FA-043C-493F-85BC-1E4DF4EA85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21393D68-24E4-433E-98C2-CB9BA46A59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8BCBB039-9C25-4ABD-8EFC-C3FD05E04F6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B0D1D02-0F75-48B2-AF21-4E8331AE09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725E9D47-6707-4003-B25F-2EABC656E1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2ADF2C0B-AC79-4F21-B286-60D2D058403E}"/>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3A13B3F5-422A-4C77-9283-8A32E6604DA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BE552C3E-9BDC-4578-AD06-7878BEE7689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5" name="【庁舎】&#10;有形固定資産減価償却率最大値テキスト">
          <a:extLst>
            <a:ext uri="{FF2B5EF4-FFF2-40B4-BE49-F238E27FC236}">
              <a16:creationId xmlns:a16="http://schemas.microsoft.com/office/drawing/2014/main" id="{66EFC1C8-D3F2-4450-AFA9-53CFFC1A616A}"/>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6" name="直線コネクタ 565">
          <a:extLst>
            <a:ext uri="{FF2B5EF4-FFF2-40B4-BE49-F238E27FC236}">
              <a16:creationId xmlns:a16="http://schemas.microsoft.com/office/drawing/2014/main" id="{6BB143ED-66C0-4DFB-954D-016B81AB342E}"/>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67" name="【庁舎】&#10;有形固定資産減価償却率平均値テキスト">
          <a:extLst>
            <a:ext uri="{FF2B5EF4-FFF2-40B4-BE49-F238E27FC236}">
              <a16:creationId xmlns:a16="http://schemas.microsoft.com/office/drawing/2014/main" id="{A5AA35E3-DB0B-400E-A677-E22304457220}"/>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8" name="フローチャート: 判断 567">
          <a:extLst>
            <a:ext uri="{FF2B5EF4-FFF2-40B4-BE49-F238E27FC236}">
              <a16:creationId xmlns:a16="http://schemas.microsoft.com/office/drawing/2014/main" id="{EF33C72E-4514-4961-9B33-8E4C911096C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9" name="フローチャート: 判断 568">
          <a:extLst>
            <a:ext uri="{FF2B5EF4-FFF2-40B4-BE49-F238E27FC236}">
              <a16:creationId xmlns:a16="http://schemas.microsoft.com/office/drawing/2014/main" id="{138273AD-CC86-4BCD-BB41-F694AC87EBC7}"/>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70" name="フローチャート: 判断 569">
          <a:extLst>
            <a:ext uri="{FF2B5EF4-FFF2-40B4-BE49-F238E27FC236}">
              <a16:creationId xmlns:a16="http://schemas.microsoft.com/office/drawing/2014/main" id="{96CF739A-6579-4990-B4E3-635302435D26}"/>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1" name="フローチャート: 判断 570">
          <a:extLst>
            <a:ext uri="{FF2B5EF4-FFF2-40B4-BE49-F238E27FC236}">
              <a16:creationId xmlns:a16="http://schemas.microsoft.com/office/drawing/2014/main" id="{6E9B2670-E89D-4D62-9EA9-7FBE90A32446}"/>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2" name="フローチャート: 判断 571">
          <a:extLst>
            <a:ext uri="{FF2B5EF4-FFF2-40B4-BE49-F238E27FC236}">
              <a16:creationId xmlns:a16="http://schemas.microsoft.com/office/drawing/2014/main" id="{4E86CA8A-95F3-4D55-83D0-65ADA619199D}"/>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FC7544DA-1A35-4DE0-B106-76B1987FA8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922BEA4F-E755-4283-8F68-6C85635FC5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8F57C47-D6C3-4774-A768-0BF87EBEEE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F92B1063-1EBF-4021-A28B-9EC9AC35CBD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9DC7EC18-3294-4A9D-A47A-376B8F9C0E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8" name="楕円 577">
          <a:extLst>
            <a:ext uri="{FF2B5EF4-FFF2-40B4-BE49-F238E27FC236}">
              <a16:creationId xmlns:a16="http://schemas.microsoft.com/office/drawing/2014/main" id="{7336245D-0A4F-42CA-9455-3F539B6B5AB3}"/>
            </a:ext>
          </a:extLst>
        </xdr:cNvPr>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579" name="【庁舎】&#10;有形固定資産減価償却率該当値テキスト">
          <a:extLst>
            <a:ext uri="{FF2B5EF4-FFF2-40B4-BE49-F238E27FC236}">
              <a16:creationId xmlns:a16="http://schemas.microsoft.com/office/drawing/2014/main" id="{1A6C1CB8-647F-4B44-902C-377301DA34BF}"/>
            </a:ext>
          </a:extLst>
        </xdr:cNvPr>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580" name="楕円 579">
          <a:extLst>
            <a:ext uri="{FF2B5EF4-FFF2-40B4-BE49-F238E27FC236}">
              <a16:creationId xmlns:a16="http://schemas.microsoft.com/office/drawing/2014/main" id="{1855AD08-1332-4D02-84EC-FB40871F6650}"/>
            </a:ext>
          </a:extLst>
        </xdr:cNvPr>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103</xdr:row>
      <xdr:rowOff>110489</xdr:rowOff>
    </xdr:to>
    <xdr:cxnSp macro="">
      <xdr:nvCxnSpPr>
        <xdr:cNvPr id="581" name="直線コネクタ 580">
          <a:extLst>
            <a:ext uri="{FF2B5EF4-FFF2-40B4-BE49-F238E27FC236}">
              <a16:creationId xmlns:a16="http://schemas.microsoft.com/office/drawing/2014/main" id="{E1337C5D-4AA1-4AA3-8D3D-0FC2B988C44E}"/>
            </a:ext>
          </a:extLst>
        </xdr:cNvPr>
        <xdr:cNvCxnSpPr/>
      </xdr:nvCxnSpPr>
      <xdr:spPr>
        <a:xfrm>
          <a:off x="15481300" y="1774861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4173</xdr:rowOff>
    </xdr:from>
    <xdr:to>
      <xdr:col>76</xdr:col>
      <xdr:colOff>165100</xdr:colOff>
      <xdr:row>103</xdr:row>
      <xdr:rowOff>105773</xdr:rowOff>
    </xdr:to>
    <xdr:sp macro="" textlink="">
      <xdr:nvSpPr>
        <xdr:cNvPr id="582" name="楕円 581">
          <a:extLst>
            <a:ext uri="{FF2B5EF4-FFF2-40B4-BE49-F238E27FC236}">
              <a16:creationId xmlns:a16="http://schemas.microsoft.com/office/drawing/2014/main" id="{E0DECF98-6EAE-464F-8AD1-4DDAA1FBF146}"/>
            </a:ext>
          </a:extLst>
        </xdr:cNvPr>
        <xdr:cNvSpPr/>
      </xdr:nvSpPr>
      <xdr:spPr>
        <a:xfrm>
          <a:off x="1454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54973</xdr:rowOff>
    </xdr:from>
    <xdr:to>
      <xdr:col>81</xdr:col>
      <xdr:colOff>50800</xdr:colOff>
      <xdr:row>103</xdr:row>
      <xdr:rowOff>89263</xdr:rowOff>
    </xdr:to>
    <xdr:cxnSp macro="">
      <xdr:nvCxnSpPr>
        <xdr:cNvPr id="583" name="直線コネクタ 582">
          <a:extLst>
            <a:ext uri="{FF2B5EF4-FFF2-40B4-BE49-F238E27FC236}">
              <a16:creationId xmlns:a16="http://schemas.microsoft.com/office/drawing/2014/main" id="{17E3B3E2-3874-44C2-B2B6-4D4FE06590C7}"/>
            </a:ext>
          </a:extLst>
        </xdr:cNvPr>
        <xdr:cNvCxnSpPr/>
      </xdr:nvCxnSpPr>
      <xdr:spPr>
        <a:xfrm>
          <a:off x="14592300" y="177143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84" name="楕円 583">
          <a:extLst>
            <a:ext uri="{FF2B5EF4-FFF2-40B4-BE49-F238E27FC236}">
              <a16:creationId xmlns:a16="http://schemas.microsoft.com/office/drawing/2014/main" id="{41FEE67A-E782-4504-956B-E7A3BD03826E}"/>
            </a:ext>
          </a:extLst>
        </xdr:cNvPr>
        <xdr:cNvSpPr/>
      </xdr:nvSpPr>
      <xdr:spPr>
        <a:xfrm>
          <a:off x="13652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54973</xdr:rowOff>
    </xdr:from>
    <xdr:to>
      <xdr:col>76</xdr:col>
      <xdr:colOff>114300</xdr:colOff>
      <xdr:row>103</xdr:row>
      <xdr:rowOff>90895</xdr:rowOff>
    </xdr:to>
    <xdr:cxnSp macro="">
      <xdr:nvCxnSpPr>
        <xdr:cNvPr id="585" name="直線コネクタ 584">
          <a:extLst>
            <a:ext uri="{FF2B5EF4-FFF2-40B4-BE49-F238E27FC236}">
              <a16:creationId xmlns:a16="http://schemas.microsoft.com/office/drawing/2014/main" id="{EDA60194-40FF-42BD-9BFD-47BA7A62F6DF}"/>
            </a:ext>
          </a:extLst>
        </xdr:cNvPr>
        <xdr:cNvCxnSpPr/>
      </xdr:nvCxnSpPr>
      <xdr:spPr>
        <a:xfrm flipV="1">
          <a:off x="13703300" y="177143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5806</xdr:rowOff>
    </xdr:from>
    <xdr:to>
      <xdr:col>67</xdr:col>
      <xdr:colOff>101600</xdr:colOff>
      <xdr:row>103</xdr:row>
      <xdr:rowOff>107406</xdr:rowOff>
    </xdr:to>
    <xdr:sp macro="" textlink="">
      <xdr:nvSpPr>
        <xdr:cNvPr id="586" name="楕円 585">
          <a:extLst>
            <a:ext uri="{FF2B5EF4-FFF2-40B4-BE49-F238E27FC236}">
              <a16:creationId xmlns:a16="http://schemas.microsoft.com/office/drawing/2014/main" id="{79F4346A-9BF2-46EE-8012-CD90F257C555}"/>
            </a:ext>
          </a:extLst>
        </xdr:cNvPr>
        <xdr:cNvSpPr/>
      </xdr:nvSpPr>
      <xdr:spPr>
        <a:xfrm>
          <a:off x="12763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56606</xdr:rowOff>
    </xdr:from>
    <xdr:to>
      <xdr:col>71</xdr:col>
      <xdr:colOff>177800</xdr:colOff>
      <xdr:row>103</xdr:row>
      <xdr:rowOff>90895</xdr:rowOff>
    </xdr:to>
    <xdr:cxnSp macro="">
      <xdr:nvCxnSpPr>
        <xdr:cNvPr id="587" name="直線コネクタ 586">
          <a:extLst>
            <a:ext uri="{FF2B5EF4-FFF2-40B4-BE49-F238E27FC236}">
              <a16:creationId xmlns:a16="http://schemas.microsoft.com/office/drawing/2014/main" id="{31232388-F9FC-402E-8658-78B83F862E05}"/>
            </a:ext>
          </a:extLst>
        </xdr:cNvPr>
        <xdr:cNvCxnSpPr/>
      </xdr:nvCxnSpPr>
      <xdr:spPr>
        <a:xfrm>
          <a:off x="12814300" y="177159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588" name="n_1aveValue【庁舎】&#10;有形固定資産減価償却率">
          <a:extLst>
            <a:ext uri="{FF2B5EF4-FFF2-40B4-BE49-F238E27FC236}">
              <a16:creationId xmlns:a16="http://schemas.microsoft.com/office/drawing/2014/main" id="{56C05273-E5F1-430F-9607-A85F52C2CF02}"/>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589" name="n_2aveValue【庁舎】&#10;有形固定資産減価償却率">
          <a:extLst>
            <a:ext uri="{FF2B5EF4-FFF2-40B4-BE49-F238E27FC236}">
              <a16:creationId xmlns:a16="http://schemas.microsoft.com/office/drawing/2014/main" id="{E860C31F-977E-406D-A33E-423F54C73993}"/>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590" name="n_3aveValue【庁舎】&#10;有形固定資産減価償却率">
          <a:extLst>
            <a:ext uri="{FF2B5EF4-FFF2-40B4-BE49-F238E27FC236}">
              <a16:creationId xmlns:a16="http://schemas.microsoft.com/office/drawing/2014/main" id="{82951049-2D06-42A3-AE34-CBD36AA98BEE}"/>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591" name="n_4aveValue【庁舎】&#10;有形固定資産減価償却率">
          <a:extLst>
            <a:ext uri="{FF2B5EF4-FFF2-40B4-BE49-F238E27FC236}">
              <a16:creationId xmlns:a16="http://schemas.microsoft.com/office/drawing/2014/main" id="{92264861-042B-489E-B5BC-BE4BC4F2C93B}"/>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592" name="n_1mainValue【庁舎】&#10;有形固定資産減価償却率">
          <a:extLst>
            <a:ext uri="{FF2B5EF4-FFF2-40B4-BE49-F238E27FC236}">
              <a16:creationId xmlns:a16="http://schemas.microsoft.com/office/drawing/2014/main" id="{5F45622A-FB7C-4C90-96AD-FB4815807D1E}"/>
            </a:ext>
          </a:extLst>
        </xdr:cNvPr>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122300</xdr:rowOff>
    </xdr:from>
    <xdr:ext cx="405111" cy="259045"/>
    <xdr:sp macro="" textlink="">
      <xdr:nvSpPr>
        <xdr:cNvPr id="593" name="n_2mainValue【庁舎】&#10;有形固定資産減価償却率">
          <a:extLst>
            <a:ext uri="{FF2B5EF4-FFF2-40B4-BE49-F238E27FC236}">
              <a16:creationId xmlns:a16="http://schemas.microsoft.com/office/drawing/2014/main" id="{74FCFC36-84AB-42A1-98D6-55B494D48626}"/>
            </a:ext>
          </a:extLst>
        </xdr:cNvPr>
        <xdr:cNvSpPr txBox="1"/>
      </xdr:nvSpPr>
      <xdr:spPr>
        <a:xfrm>
          <a:off x="14389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594" name="n_3mainValue【庁舎】&#10;有形固定資産減価償却率">
          <a:extLst>
            <a:ext uri="{FF2B5EF4-FFF2-40B4-BE49-F238E27FC236}">
              <a16:creationId xmlns:a16="http://schemas.microsoft.com/office/drawing/2014/main" id="{1F80E5D0-B3A8-473E-A9D4-6A1A5EA648BC}"/>
            </a:ext>
          </a:extLst>
        </xdr:cNvPr>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123933</xdr:rowOff>
    </xdr:from>
    <xdr:ext cx="405111" cy="259045"/>
    <xdr:sp macro="" textlink="">
      <xdr:nvSpPr>
        <xdr:cNvPr id="595" name="n_4mainValue【庁舎】&#10;有形固定資産減価償却率">
          <a:extLst>
            <a:ext uri="{FF2B5EF4-FFF2-40B4-BE49-F238E27FC236}">
              <a16:creationId xmlns:a16="http://schemas.microsoft.com/office/drawing/2014/main" id="{0C759FF1-69B5-42C0-9917-9C1BA20122A4}"/>
            </a:ext>
          </a:extLst>
        </xdr:cNvPr>
        <xdr:cNvSpPr txBox="1"/>
      </xdr:nvSpPr>
      <xdr:spPr>
        <a:xfrm>
          <a:off x="12611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A628EB21-51CF-4BAC-A326-0E7B291DD1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D83E7FEA-90B5-4494-9478-69252FF8F9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9F8FBE52-DA6B-4EB1-855D-1942C346153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F49643E4-A6FE-4F9F-B28B-4BACACA075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A3670489-1B50-4995-A474-1A8BBE626E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D723C33F-D632-4620-8ACE-9F959984D8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5CD534D5-6D81-4C4D-B4B2-01A53E9C1A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203C8723-CEA8-46C1-8815-26FA73598B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0E6BD4B0-E5A2-4B3E-93FE-A3F834C420C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D081EDE0-87D5-4EA3-BCCD-96DA4BD8F7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6E668D61-CA04-496D-9309-2FAC50CDEC8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A72D3C32-FFA5-48D9-BDFA-5DF8EAD8344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E9B38CC6-6C90-414E-B509-12EDDDE759B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711541C1-3C60-4C36-8EAE-CA3BDB3B9E5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62E4D3D1-74F2-4E81-8421-C99D7C6F537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5D5F11A4-F733-4DF6-84DF-74BDF56737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A3E463BB-5680-4EF5-871D-BC0027CDB5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82692C57-C1FA-49F0-ABEE-3D2DC2D0439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EF0DD197-8FDF-4312-9C61-61F68E460C9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5" name="テキスト ボックス 614">
          <a:extLst>
            <a:ext uri="{FF2B5EF4-FFF2-40B4-BE49-F238E27FC236}">
              <a16:creationId xmlns:a16="http://schemas.microsoft.com/office/drawing/2014/main" id="{50A04B50-AC66-4CA7-96C4-393AF948CD9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5E2A291E-66E1-4EF0-A2E9-951B1410FB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D79C18A4-C20E-4582-94EA-728EDD81197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D165A0D3-B588-4B06-8BEB-48622B2329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9" name="直線コネクタ 618">
          <a:extLst>
            <a:ext uri="{FF2B5EF4-FFF2-40B4-BE49-F238E27FC236}">
              <a16:creationId xmlns:a16="http://schemas.microsoft.com/office/drawing/2014/main" id="{49DEAFF1-4401-4E00-BC01-D2AB149D03A2}"/>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0" name="【庁舎】&#10;一人当たり面積最小値テキスト">
          <a:extLst>
            <a:ext uri="{FF2B5EF4-FFF2-40B4-BE49-F238E27FC236}">
              <a16:creationId xmlns:a16="http://schemas.microsoft.com/office/drawing/2014/main" id="{75DAF8D6-5CDE-4B60-B37C-CEF39A5BC45B}"/>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1" name="直線コネクタ 620">
          <a:extLst>
            <a:ext uri="{FF2B5EF4-FFF2-40B4-BE49-F238E27FC236}">
              <a16:creationId xmlns:a16="http://schemas.microsoft.com/office/drawing/2014/main" id="{037890B2-46AB-4FF5-B667-9DF302A0511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2" name="【庁舎】&#10;一人当たり面積最大値テキスト">
          <a:extLst>
            <a:ext uri="{FF2B5EF4-FFF2-40B4-BE49-F238E27FC236}">
              <a16:creationId xmlns:a16="http://schemas.microsoft.com/office/drawing/2014/main" id="{42F21A81-4B13-4A63-B3B6-90A9DA43EFE1}"/>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3" name="直線コネクタ 622">
          <a:extLst>
            <a:ext uri="{FF2B5EF4-FFF2-40B4-BE49-F238E27FC236}">
              <a16:creationId xmlns:a16="http://schemas.microsoft.com/office/drawing/2014/main" id="{E7776037-2127-4FD4-8964-ED224656001F}"/>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4" name="【庁舎】&#10;一人当たり面積平均値テキスト">
          <a:extLst>
            <a:ext uri="{FF2B5EF4-FFF2-40B4-BE49-F238E27FC236}">
              <a16:creationId xmlns:a16="http://schemas.microsoft.com/office/drawing/2014/main" id="{0BCF108F-4C68-4443-9EBA-30A924334C2A}"/>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5" name="フローチャート: 判断 624">
          <a:extLst>
            <a:ext uri="{FF2B5EF4-FFF2-40B4-BE49-F238E27FC236}">
              <a16:creationId xmlns:a16="http://schemas.microsoft.com/office/drawing/2014/main" id="{86FFA13F-D2DE-4736-A00C-C02B4BDC5804}"/>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6" name="フローチャート: 判断 625">
          <a:extLst>
            <a:ext uri="{FF2B5EF4-FFF2-40B4-BE49-F238E27FC236}">
              <a16:creationId xmlns:a16="http://schemas.microsoft.com/office/drawing/2014/main" id="{3DD2B5C7-0C61-4B35-A5DB-1F4CD56E6F12}"/>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7" name="フローチャート: 判断 626">
          <a:extLst>
            <a:ext uri="{FF2B5EF4-FFF2-40B4-BE49-F238E27FC236}">
              <a16:creationId xmlns:a16="http://schemas.microsoft.com/office/drawing/2014/main" id="{DF1BA1EA-68B0-494F-8040-95A2C327BE10}"/>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8" name="フローチャート: 判断 627">
          <a:extLst>
            <a:ext uri="{FF2B5EF4-FFF2-40B4-BE49-F238E27FC236}">
              <a16:creationId xmlns:a16="http://schemas.microsoft.com/office/drawing/2014/main" id="{58264130-903C-4B31-A3D2-1760E6D80AB9}"/>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9" name="フローチャート: 判断 628">
          <a:extLst>
            <a:ext uri="{FF2B5EF4-FFF2-40B4-BE49-F238E27FC236}">
              <a16:creationId xmlns:a16="http://schemas.microsoft.com/office/drawing/2014/main" id="{6528D0FA-A0D0-4D54-83DB-C668F71889A5}"/>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ECEC4AD-8A8A-4EF5-8532-AB8EF7E6EB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44E8CE92-26DB-40FC-AEA6-5F58030B67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2E8B3E0-970D-49A8-A638-2B4E5672B7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46ECA17B-058B-4FD6-AF33-A88C57D056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F3B5557C-AB7B-4957-B366-B8347A0212D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169926</xdr:rowOff>
    </xdr:from>
    <xdr:to>
      <xdr:col>116</xdr:col>
      <xdr:colOff>114300</xdr:colOff>
      <xdr:row>107</xdr:row>
      <xdr:rowOff>100076</xdr:rowOff>
    </xdr:to>
    <xdr:sp macro="" textlink="">
      <xdr:nvSpPr>
        <xdr:cNvPr id="635" name="楕円 634">
          <a:extLst>
            <a:ext uri="{FF2B5EF4-FFF2-40B4-BE49-F238E27FC236}">
              <a16:creationId xmlns:a16="http://schemas.microsoft.com/office/drawing/2014/main" id="{312572AB-14B8-4D19-8541-3BFB0D627558}"/>
            </a:ext>
          </a:extLst>
        </xdr:cNvPr>
        <xdr:cNvSpPr/>
      </xdr:nvSpPr>
      <xdr:spPr>
        <a:xfrm>
          <a:off x="22110700" y="183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21353</xdr:rowOff>
    </xdr:from>
    <xdr:ext cx="469744" cy="259045"/>
    <xdr:sp macro="" textlink="">
      <xdr:nvSpPr>
        <xdr:cNvPr id="636" name="【庁舎】&#10;一人当たり面積該当値テキスト">
          <a:extLst>
            <a:ext uri="{FF2B5EF4-FFF2-40B4-BE49-F238E27FC236}">
              <a16:creationId xmlns:a16="http://schemas.microsoft.com/office/drawing/2014/main" id="{94E0A1A2-6BA2-47B5-A0E9-C65D8B6F93BB}"/>
            </a:ext>
          </a:extLst>
        </xdr:cNvPr>
        <xdr:cNvSpPr txBox="1"/>
      </xdr:nvSpPr>
      <xdr:spPr>
        <a:xfrm>
          <a:off x="22199600" y="1819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5714</xdr:rowOff>
    </xdr:from>
    <xdr:to>
      <xdr:col>112</xdr:col>
      <xdr:colOff>38100</xdr:colOff>
      <xdr:row>107</xdr:row>
      <xdr:rowOff>107314</xdr:rowOff>
    </xdr:to>
    <xdr:sp macro="" textlink="">
      <xdr:nvSpPr>
        <xdr:cNvPr id="637" name="楕円 636">
          <a:extLst>
            <a:ext uri="{FF2B5EF4-FFF2-40B4-BE49-F238E27FC236}">
              <a16:creationId xmlns:a16="http://schemas.microsoft.com/office/drawing/2014/main" id="{DA1E3D94-14A5-485E-80F0-36710EA59EE8}"/>
            </a:ext>
          </a:extLst>
        </xdr:cNvPr>
        <xdr:cNvSpPr/>
      </xdr:nvSpPr>
      <xdr:spPr>
        <a:xfrm>
          <a:off x="21272500" y="183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49276</xdr:rowOff>
    </xdr:from>
    <xdr:to>
      <xdr:col>116</xdr:col>
      <xdr:colOff>63500</xdr:colOff>
      <xdr:row>107</xdr:row>
      <xdr:rowOff>56514</xdr:rowOff>
    </xdr:to>
    <xdr:cxnSp macro="">
      <xdr:nvCxnSpPr>
        <xdr:cNvPr id="638" name="直線コネクタ 637">
          <a:extLst>
            <a:ext uri="{FF2B5EF4-FFF2-40B4-BE49-F238E27FC236}">
              <a16:creationId xmlns:a16="http://schemas.microsoft.com/office/drawing/2014/main" id="{262694F2-59EA-4C54-AADE-EC36CABEEB08}"/>
            </a:ext>
          </a:extLst>
        </xdr:cNvPr>
        <xdr:cNvCxnSpPr/>
      </xdr:nvCxnSpPr>
      <xdr:spPr>
        <a:xfrm flipV="1">
          <a:off x="21323300" y="18394426"/>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23368</xdr:rowOff>
    </xdr:from>
    <xdr:to>
      <xdr:col>107</xdr:col>
      <xdr:colOff>101600</xdr:colOff>
      <xdr:row>107</xdr:row>
      <xdr:rowOff>124968</xdr:rowOff>
    </xdr:to>
    <xdr:sp macro="" textlink="">
      <xdr:nvSpPr>
        <xdr:cNvPr id="639" name="楕円 638">
          <a:extLst>
            <a:ext uri="{FF2B5EF4-FFF2-40B4-BE49-F238E27FC236}">
              <a16:creationId xmlns:a16="http://schemas.microsoft.com/office/drawing/2014/main" id="{43297585-8CE2-4226-8844-F281384EA9EA}"/>
            </a:ext>
          </a:extLst>
        </xdr:cNvPr>
        <xdr:cNvSpPr/>
      </xdr:nvSpPr>
      <xdr:spPr>
        <a:xfrm>
          <a:off x="20383500" y="183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56514</xdr:rowOff>
    </xdr:from>
    <xdr:to>
      <xdr:col>111</xdr:col>
      <xdr:colOff>177800</xdr:colOff>
      <xdr:row>107</xdr:row>
      <xdr:rowOff>74168</xdr:rowOff>
    </xdr:to>
    <xdr:cxnSp macro="">
      <xdr:nvCxnSpPr>
        <xdr:cNvPr id="640" name="直線コネクタ 639">
          <a:extLst>
            <a:ext uri="{FF2B5EF4-FFF2-40B4-BE49-F238E27FC236}">
              <a16:creationId xmlns:a16="http://schemas.microsoft.com/office/drawing/2014/main" id="{8C43D47F-7882-40BC-936F-4CD2E191CA98}"/>
            </a:ext>
          </a:extLst>
        </xdr:cNvPr>
        <xdr:cNvCxnSpPr/>
      </xdr:nvCxnSpPr>
      <xdr:spPr>
        <a:xfrm flipV="1">
          <a:off x="20434300" y="18401664"/>
          <a:ext cx="889000" cy="1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33782</xdr:rowOff>
    </xdr:from>
    <xdr:to>
      <xdr:col>102</xdr:col>
      <xdr:colOff>165100</xdr:colOff>
      <xdr:row>107</xdr:row>
      <xdr:rowOff>135382</xdr:rowOff>
    </xdr:to>
    <xdr:sp macro="" textlink="">
      <xdr:nvSpPr>
        <xdr:cNvPr id="641" name="楕円 640">
          <a:extLst>
            <a:ext uri="{FF2B5EF4-FFF2-40B4-BE49-F238E27FC236}">
              <a16:creationId xmlns:a16="http://schemas.microsoft.com/office/drawing/2014/main" id="{1E085BBA-1313-483F-B37E-A2EB1519BB2D}"/>
            </a:ext>
          </a:extLst>
        </xdr:cNvPr>
        <xdr:cNvSpPr/>
      </xdr:nvSpPr>
      <xdr:spPr>
        <a:xfrm>
          <a:off x="19494500" y="183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74168</xdr:rowOff>
    </xdr:from>
    <xdr:to>
      <xdr:col>107</xdr:col>
      <xdr:colOff>50800</xdr:colOff>
      <xdr:row>107</xdr:row>
      <xdr:rowOff>84582</xdr:rowOff>
    </xdr:to>
    <xdr:cxnSp macro="">
      <xdr:nvCxnSpPr>
        <xdr:cNvPr id="642" name="直線コネクタ 641">
          <a:extLst>
            <a:ext uri="{FF2B5EF4-FFF2-40B4-BE49-F238E27FC236}">
              <a16:creationId xmlns:a16="http://schemas.microsoft.com/office/drawing/2014/main" id="{AE0413F4-AF23-436E-AD42-0BBFEF9E5FE8}"/>
            </a:ext>
          </a:extLst>
        </xdr:cNvPr>
        <xdr:cNvCxnSpPr/>
      </xdr:nvCxnSpPr>
      <xdr:spPr>
        <a:xfrm flipV="1">
          <a:off x="19545300" y="18419318"/>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17145</xdr:rowOff>
    </xdr:from>
    <xdr:to>
      <xdr:col>98</xdr:col>
      <xdr:colOff>38100</xdr:colOff>
      <xdr:row>107</xdr:row>
      <xdr:rowOff>118745</xdr:rowOff>
    </xdr:to>
    <xdr:sp macro="" textlink="">
      <xdr:nvSpPr>
        <xdr:cNvPr id="643" name="楕円 642">
          <a:extLst>
            <a:ext uri="{FF2B5EF4-FFF2-40B4-BE49-F238E27FC236}">
              <a16:creationId xmlns:a16="http://schemas.microsoft.com/office/drawing/2014/main" id="{F8C4DC1B-E7B3-468B-904D-FC458BF26F83}"/>
            </a:ext>
          </a:extLst>
        </xdr:cNvPr>
        <xdr:cNvSpPr/>
      </xdr:nvSpPr>
      <xdr:spPr>
        <a:xfrm>
          <a:off x="18605500" y="183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67945</xdr:rowOff>
    </xdr:from>
    <xdr:to>
      <xdr:col>102</xdr:col>
      <xdr:colOff>114300</xdr:colOff>
      <xdr:row>107</xdr:row>
      <xdr:rowOff>84582</xdr:rowOff>
    </xdr:to>
    <xdr:cxnSp macro="">
      <xdr:nvCxnSpPr>
        <xdr:cNvPr id="644" name="直線コネクタ 643">
          <a:extLst>
            <a:ext uri="{FF2B5EF4-FFF2-40B4-BE49-F238E27FC236}">
              <a16:creationId xmlns:a16="http://schemas.microsoft.com/office/drawing/2014/main" id="{C81C11FC-EF37-494A-B76F-C11D41E78069}"/>
            </a:ext>
          </a:extLst>
        </xdr:cNvPr>
        <xdr:cNvCxnSpPr/>
      </xdr:nvCxnSpPr>
      <xdr:spPr>
        <a:xfrm>
          <a:off x="18656300" y="18413095"/>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45" name="n_1aveValue【庁舎】&#10;一人当たり面積">
          <a:extLst>
            <a:ext uri="{FF2B5EF4-FFF2-40B4-BE49-F238E27FC236}">
              <a16:creationId xmlns:a16="http://schemas.microsoft.com/office/drawing/2014/main" id="{3D9CDC9B-4D04-4AB1-8AD5-8E853464E5EF}"/>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46" name="n_2aveValue【庁舎】&#10;一人当たり面積">
          <a:extLst>
            <a:ext uri="{FF2B5EF4-FFF2-40B4-BE49-F238E27FC236}">
              <a16:creationId xmlns:a16="http://schemas.microsoft.com/office/drawing/2014/main" id="{F89EE45D-811D-4FDF-8D91-5439740F848B}"/>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7" name="n_3aveValue【庁舎】&#10;一人当たり面積">
          <a:extLst>
            <a:ext uri="{FF2B5EF4-FFF2-40B4-BE49-F238E27FC236}">
              <a16:creationId xmlns:a16="http://schemas.microsoft.com/office/drawing/2014/main" id="{83AD60A2-71A8-49FA-B4F9-10D7CD7C3E03}"/>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8" name="n_4aveValue【庁舎】&#10;一人当たり面積">
          <a:extLst>
            <a:ext uri="{FF2B5EF4-FFF2-40B4-BE49-F238E27FC236}">
              <a16:creationId xmlns:a16="http://schemas.microsoft.com/office/drawing/2014/main" id="{2387E5F4-E7A9-426B-8C0C-683F449B81CC}"/>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123841</xdr:rowOff>
    </xdr:from>
    <xdr:ext cx="469744" cy="259045"/>
    <xdr:sp macro="" textlink="">
      <xdr:nvSpPr>
        <xdr:cNvPr id="649" name="n_1mainValue【庁舎】&#10;一人当たり面積">
          <a:extLst>
            <a:ext uri="{FF2B5EF4-FFF2-40B4-BE49-F238E27FC236}">
              <a16:creationId xmlns:a16="http://schemas.microsoft.com/office/drawing/2014/main" id="{8827C238-1B25-4C6D-8E4E-D9E1E9B2225B}"/>
            </a:ext>
          </a:extLst>
        </xdr:cNvPr>
        <xdr:cNvSpPr txBox="1"/>
      </xdr:nvSpPr>
      <xdr:spPr>
        <a:xfrm>
          <a:off x="21075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141495</xdr:rowOff>
    </xdr:from>
    <xdr:ext cx="469744" cy="259045"/>
    <xdr:sp macro="" textlink="">
      <xdr:nvSpPr>
        <xdr:cNvPr id="650" name="n_2mainValue【庁舎】&#10;一人当たり面積">
          <a:extLst>
            <a:ext uri="{FF2B5EF4-FFF2-40B4-BE49-F238E27FC236}">
              <a16:creationId xmlns:a16="http://schemas.microsoft.com/office/drawing/2014/main" id="{7BAE229A-6F63-4072-A37B-D21957C55C53}"/>
            </a:ext>
          </a:extLst>
        </xdr:cNvPr>
        <xdr:cNvSpPr txBox="1"/>
      </xdr:nvSpPr>
      <xdr:spPr>
        <a:xfrm>
          <a:off x="20199427" y="181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151909</xdr:rowOff>
    </xdr:from>
    <xdr:ext cx="469744" cy="259045"/>
    <xdr:sp macro="" textlink="">
      <xdr:nvSpPr>
        <xdr:cNvPr id="651" name="n_3mainValue【庁舎】&#10;一人当たり面積">
          <a:extLst>
            <a:ext uri="{FF2B5EF4-FFF2-40B4-BE49-F238E27FC236}">
              <a16:creationId xmlns:a16="http://schemas.microsoft.com/office/drawing/2014/main" id="{F5A58955-0E3E-4F92-955A-B49AD5E895D8}"/>
            </a:ext>
          </a:extLst>
        </xdr:cNvPr>
        <xdr:cNvSpPr txBox="1"/>
      </xdr:nvSpPr>
      <xdr:spPr>
        <a:xfrm>
          <a:off x="19310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652" name="n_4mainValue【庁舎】&#10;一人当たり面積">
          <a:extLst>
            <a:ext uri="{FF2B5EF4-FFF2-40B4-BE49-F238E27FC236}">
              <a16:creationId xmlns:a16="http://schemas.microsoft.com/office/drawing/2014/main" id="{85E1487A-712E-462F-8635-B62E34CB1544}"/>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9118498B-D0B1-485B-B703-C5120DCB18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C5BD5882-A4FF-45E4-811E-E90986D1F5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1E924D04-DAA3-4A27-9F74-C6C226AFD3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体育館・プールについては、小学校３校を１校に統合した際、閉校した１校の跡地利用として平成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年度にプール施設を改良、平成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年度に体育館を新設したため、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年度に庁舎の半分を改築しているため、類似団体と比べて有形固定資産減価償却率は低くなっている。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老朽化により減価償却が進んでいる施設については、除却も含め個別施設計画に基づき維持管理を推進していくことが必要である。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
2,622
267.91
5,121,328
4,967,037
96,588
2,618,970
4,937,952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と同水準を推移し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ている。人口の減少や全国平均を上回る高齢化率に加え、村内に中心となる産業がないこと等により、財政基盤が弱い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事業以外の物件費等を昨年度ベース以下とすることや、公共施設を適正に管理し、歳出予算の徹底的な見直しと小谷村総合計画に沿った施策の重点化の両立に努め、活力ある持続可能な村づくりを展開しつつ、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理的・地域的な条件等から維持管理が必要な施設や道路等の補修・除雪費など施設の長寿命化・維持管理に係る経費が多くなる傾向にあり、経常的なコストを圧縮することが困難な状況である。そのため、早期改善は見込めないが、今後も効率的な行政運営に努め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60960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604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102712</xdr:rowOff>
    </xdr:from>
    <xdr:to>
      <xdr:col>19</xdr:col>
      <xdr:colOff>133350</xdr:colOff>
      <xdr:row>65</xdr:row>
      <xdr:rowOff>60960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75512"/>
          <a:ext cx="8890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102712</xdr:rowOff>
    </xdr:from>
    <xdr:to>
      <xdr:col>15</xdr:col>
      <xdr:colOff>82550</xdr:colOff>
      <xdr:row>64</xdr:row>
      <xdr:rowOff>157004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75512"/>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84613</xdr:rowOff>
    </xdr:from>
    <xdr:to>
      <xdr:col>11</xdr:col>
      <xdr:colOff>31750</xdr:colOff>
      <xdr:row>64</xdr:row>
      <xdr:rowOff>157004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574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53357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51912</xdr:rowOff>
    </xdr:from>
    <xdr:to>
      <xdr:col>15</xdr:col>
      <xdr:colOff>133350</xdr:colOff>
      <xdr:row>64</xdr:row>
      <xdr:rowOff>153512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163689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79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106204</xdr:rowOff>
    </xdr:from>
    <xdr:to>
      <xdr:col>11</xdr:col>
      <xdr:colOff>82550</xdr:colOff>
      <xdr:row>65</xdr:row>
      <xdr:rowOff>36354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46531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4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33813</xdr:rowOff>
    </xdr:from>
    <xdr:to>
      <xdr:col>7</xdr:col>
      <xdr:colOff>31750</xdr:colOff>
      <xdr:row>64</xdr:row>
      <xdr:rowOff>135413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地域おこし協力隊・集落支援員を採用しているため、人件費・活動費などにより類似団体平均を上回っている。その経費は特別交付税措置されて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、実質的な負担は軽減されているが、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経常経費の見直しを行い経費削減を図る必要がある。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120004</xdr:rowOff>
    </xdr:from>
    <xdr:to>
      <xdr:col>23</xdr:col>
      <xdr:colOff>133350</xdr:colOff>
      <xdr:row>82</xdr:row>
      <xdr:rowOff>161089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8904"/>
          <a:ext cx="838200" cy="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88125</xdr:rowOff>
    </xdr:from>
    <xdr:to>
      <xdr:col>19</xdr:col>
      <xdr:colOff>133350</xdr:colOff>
      <xdr:row>82</xdr:row>
      <xdr:rowOff>120004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47025"/>
          <a:ext cx="889000" cy="3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88125</xdr:rowOff>
    </xdr:from>
    <xdr:to>
      <xdr:col>15</xdr:col>
      <xdr:colOff>82550</xdr:colOff>
      <xdr:row>84</xdr:row>
      <xdr:rowOff>10623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47025"/>
          <a:ext cx="889000" cy="26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118064</xdr:rowOff>
    </xdr:from>
    <xdr:to>
      <xdr:col>11</xdr:col>
      <xdr:colOff>31750</xdr:colOff>
      <xdr:row>84</xdr:row>
      <xdr:rowOff>10623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4841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110289</xdr:rowOff>
    </xdr:from>
    <xdr:to>
      <xdr:col>23</xdr:col>
      <xdr:colOff>184150</xdr:colOff>
      <xdr:row>83</xdr:row>
      <xdr:rowOff>40439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82366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69204</xdr:rowOff>
    </xdr:from>
    <xdr:to>
      <xdr:col>19</xdr:col>
      <xdr:colOff>184150</xdr:colOff>
      <xdr:row>82</xdr:row>
      <xdr:rowOff>170804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155581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14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37325</xdr:rowOff>
    </xdr:from>
    <xdr:to>
      <xdr:col>15</xdr:col>
      <xdr:colOff>133350</xdr:colOff>
      <xdr:row>82</xdr:row>
      <xdr:rowOff>138925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9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123702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8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131273</xdr:rowOff>
    </xdr:from>
    <xdr:to>
      <xdr:col>11</xdr:col>
      <xdr:colOff>82550</xdr:colOff>
      <xdr:row>84</xdr:row>
      <xdr:rowOff>61423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46200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4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67264</xdr:rowOff>
    </xdr:from>
    <xdr:to>
      <xdr:col>7</xdr:col>
      <xdr:colOff>31750</xdr:colOff>
      <xdr:row>83</xdr:row>
      <xdr:rowOff>168864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153641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8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平均を下回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っている。今後も民間の状況等を踏まえバランスの取れた水準を保つように努めていく。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47307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859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83502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859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83502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行政事務分担の見直しや人員の適正配置に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62526</xdr:rowOff>
    </xdr:from>
    <xdr:to>
      <xdr:col>81</xdr:col>
      <xdr:colOff>44450</xdr:colOff>
      <xdr:row>59</xdr:row>
      <xdr:rowOff>69076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78076"/>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54023</xdr:rowOff>
    </xdr:from>
    <xdr:to>
      <xdr:col>77</xdr:col>
      <xdr:colOff>44450</xdr:colOff>
      <xdr:row>59</xdr:row>
      <xdr:rowOff>62526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69573"/>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48968</xdr:rowOff>
    </xdr:from>
    <xdr:to>
      <xdr:col>72</xdr:col>
      <xdr:colOff>203200</xdr:colOff>
      <xdr:row>59</xdr:row>
      <xdr:rowOff>54023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6451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37133</xdr:rowOff>
    </xdr:from>
    <xdr:to>
      <xdr:col>68</xdr:col>
      <xdr:colOff>152400</xdr:colOff>
      <xdr:row>59</xdr:row>
      <xdr:rowOff>48968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2683"/>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18276</xdr:rowOff>
    </xdr:from>
    <xdr:to>
      <xdr:col>81</xdr:col>
      <xdr:colOff>95250</xdr:colOff>
      <xdr:row>59</xdr:row>
      <xdr:rowOff>119876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34803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11726</xdr:rowOff>
    </xdr:from>
    <xdr:to>
      <xdr:col>77</xdr:col>
      <xdr:colOff>95250</xdr:colOff>
      <xdr:row>59</xdr:row>
      <xdr:rowOff>113326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123503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9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3223</xdr:rowOff>
    </xdr:from>
    <xdr:to>
      <xdr:col>73</xdr:col>
      <xdr:colOff>44450</xdr:colOff>
      <xdr:row>59</xdr:row>
      <xdr:rowOff>104823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115000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169618</xdr:rowOff>
    </xdr:from>
    <xdr:to>
      <xdr:col>68</xdr:col>
      <xdr:colOff>203200</xdr:colOff>
      <xdr:row>59</xdr:row>
      <xdr:rowOff>99768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109945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157783</xdr:rowOff>
    </xdr:from>
    <xdr:to>
      <xdr:col>64</xdr:col>
      <xdr:colOff>152400</xdr:colOff>
      <xdr:row>59</xdr:row>
      <xdr:rowOff>87933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98110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上回っているが、大規模施設の改修・建設の際に発行した過疎対策事業債の償還が終了してきていることにより、負担比率は改善傾向にある。しかしながら、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令和５年度には小谷橋補修工事を控えるなど、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施設の建設・補修工事等は地方債を活用しなければ実行できないことから、起債の適正管理に努める必要がある。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127423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43</xdr:row>
      <xdr:rowOff>127423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43</xdr:row>
      <xdr:rowOff>159596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9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4233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地方債借入（過疎対策事業債）を優先的に借入している。また、ふるさと応援寄附金事業による積立金により、将来負担比率が算定されない状況を維持している。今後は、保有する基金の取り崩しを抑制するとともに、真に必要な事業に予算を投じることで、健全な行財政運営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66675</xdr:rowOff>
    </xdr:from>
    <xdr:ext cx="9099176" cy="425758"/>
    <xdr:sp macro="" textlink="">
      <xdr:nvSpPr>
        <xdr:cNvPr id="459" name="テキスト ボックス 458">
          <a:extLst>
            <a:ext uri="{FF2B5EF4-FFF2-40B4-BE49-F238E27FC236}">
              <a16:creationId xmlns:a16="http://schemas.microsoft.com/office/drawing/2014/main" id="{CE726120-A5F3-40D9-9715-28FBC28131CB}"/>
            </a:ext>
          </a:extLst>
        </xdr:cNvPr>
        <xdr:cNvSpPr txBox="1"/>
      </xdr:nvSpPr>
      <xdr:spPr>
        <a:xfrm>
          <a:off x="771525"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
2,622
267.91
5,121,328
4,967,037
96,588
2,618,970
4,937,952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人あたり職員数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やラスパイレス指数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についても平均を下回っていることから、今後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適正な人員配置等を推進し、適切な定員管理に努める。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87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157480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82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142240</xdr:rowOff>
    </xdr:from>
    <xdr:to>
      <xdr:col>15</xdr:col>
      <xdr:colOff>98425</xdr:colOff>
      <xdr:row>35</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2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81280</xdr:rowOff>
    </xdr:from>
    <xdr:to>
      <xdr:col>11</xdr:col>
      <xdr:colOff>9525</xdr:colOff>
      <xdr:row>35</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20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137160</xdr:rowOff>
    </xdr:from>
    <xdr:to>
      <xdr:col>24</xdr:col>
      <xdr:colOff>76200</xdr:colOff>
      <xdr:row>36</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106680</xdr:rowOff>
    </xdr:from>
    <xdr:to>
      <xdr:col>15</xdr:col>
      <xdr:colOff>149225</xdr:colOff>
      <xdr:row>36</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91440</xdr:rowOff>
    </xdr:from>
    <xdr:to>
      <xdr:col>11</xdr:col>
      <xdr:colOff>60325</xdr:colOff>
      <xdr:row>36</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30480</xdr:rowOff>
    </xdr:from>
    <xdr:to>
      <xdr:col>6</xdr:col>
      <xdr:colOff>171450</xdr:colOff>
      <xdr:row>35</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物件費として大きな割合を占める一般廃棄物処理等の委託料は、業者と協議する中で低い委託料に抑えている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が、令和３年度から複合拠点施設運営事業として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百万円を支出しており、今後増加していくことが見込まれる。しかしながら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類似団体平均を下回っているため、今後も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物件費を補助事業等の臨時的な特定財源を活用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37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42418</xdr:rowOff>
    </xdr:from>
    <xdr:to>
      <xdr:col>78</xdr:col>
      <xdr:colOff>69850</xdr:colOff>
      <xdr:row>15</xdr:row>
      <xdr:rowOff>65278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14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xdr:rowOff>
    </xdr:from>
    <xdr:to>
      <xdr:col>73</xdr:col>
      <xdr:colOff>180975</xdr:colOff>
      <xdr:row>15</xdr:row>
      <xdr:rowOff>42418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586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14986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5501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163068</xdr:rowOff>
    </xdr:from>
    <xdr:to>
      <xdr:col>74</xdr:col>
      <xdr:colOff>31750</xdr:colOff>
      <xdr:row>15</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103395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135636</xdr:rowOff>
    </xdr:from>
    <xdr:to>
      <xdr:col>69</xdr:col>
      <xdr:colOff>142875</xdr:colOff>
      <xdr:row>15</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児童手当や福祉医療費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など、支給対象に変動が少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水準に留まる傾向にある。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簡易水道事業会計及び下水道事業会計への操出金が補助費等となったこと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から類似団体平均を下回っている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道路や公共施設の維持管理に係る経費の抑制に努めていく。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56</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42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41275</xdr:rowOff>
    </xdr:from>
    <xdr:to>
      <xdr:col>78</xdr:col>
      <xdr:colOff>69850</xdr:colOff>
      <xdr:row>58</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42475"/>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121285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48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796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70485</xdr:rowOff>
    </xdr:from>
    <xdr:to>
      <xdr:col>69</xdr:col>
      <xdr:colOff>142875</xdr:colOff>
      <xdr:row>59</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156862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簡易水道事業及び下水道事業が公営企業化したこと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一般会計からの操出金が補助費となり、類似団体平均を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る形となった。公営企業会計への補助金や一部事務組合等への負担金は毎年見直しを行い、適正な支出に努めていく。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44704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775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38</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84316"/>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84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公債費については、償還が進み改善傾向にあるが、類似団体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これは、普通建設事業費等の財源として過疎対策事業債を主とした起債に依存しているためである。高い割合で交付税措置される起債を優先しているが、プライマリーバランスを考慮しながら適正な起債管理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うよう努める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81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31750</xdr:rowOff>
    </xdr:from>
    <xdr:to>
      <xdr:col>19</xdr:col>
      <xdr:colOff>187325</xdr:colOff>
      <xdr:row>78</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04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79</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50800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53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過疎対策事業債ソフト事業の活用により、一般財源の投入が少なくなっていること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から類似団体平均を下回っている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道路や公共施設に係る維持管理経費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74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17599</xdr:rowOff>
    </xdr:from>
    <xdr:to>
      <xdr:col>78</xdr:col>
      <xdr:colOff>69850</xdr:colOff>
      <xdr:row>76</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876349"/>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17599</xdr:rowOff>
    </xdr:from>
    <xdr:to>
      <xdr:col>73</xdr:col>
      <xdr:colOff>180975</xdr:colOff>
      <xdr:row>75</xdr:row>
      <xdr:rowOff>43724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876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100874</xdr:rowOff>
    </xdr:from>
    <xdr:to>
      <xdr:col>69</xdr:col>
      <xdr:colOff>92075</xdr:colOff>
      <xdr:row>75</xdr:row>
      <xdr:rowOff>43724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881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138249</xdr:rowOff>
    </xdr:from>
    <xdr:to>
      <xdr:col>74</xdr:col>
      <xdr:colOff>31750</xdr:colOff>
      <xdr:row>75</xdr:row>
      <xdr:rowOff>68399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8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78576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59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164374</xdr:rowOff>
    </xdr:from>
    <xdr:to>
      <xdr:col>69</xdr:col>
      <xdr:colOff>142875</xdr:colOff>
      <xdr:row>75</xdr:row>
      <xdr:rowOff>94524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104701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50074</xdr:rowOff>
    </xdr:from>
    <xdr:to>
      <xdr:col>65</xdr:col>
      <xdr:colOff>53975</xdr:colOff>
      <xdr:row>74</xdr:row>
      <xdr:rowOff>151674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161851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159335</xdr:rowOff>
    </xdr:from>
    <xdr:to>
      <xdr:col>29</xdr:col>
      <xdr:colOff>127000</xdr:colOff>
      <xdr:row>18</xdr:row>
      <xdr:rowOff>16491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21610"/>
          <a:ext cx="647700" cy="2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144111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16491</xdr:rowOff>
    </xdr:from>
    <xdr:to>
      <xdr:col>26</xdr:col>
      <xdr:colOff>50800</xdr:colOff>
      <xdr:row>18</xdr:row>
      <xdr:rowOff>36280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50216"/>
          <a:ext cx="698500" cy="1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36280</xdr:rowOff>
    </xdr:from>
    <xdr:to>
      <xdr:col>22</xdr:col>
      <xdr:colOff>114300</xdr:colOff>
      <xdr:row>18</xdr:row>
      <xdr:rowOff>51544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0005"/>
          <a:ext cx="698500" cy="1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51544</xdr:rowOff>
    </xdr:from>
    <xdr:to>
      <xdr:col>18</xdr:col>
      <xdr:colOff>177800</xdr:colOff>
      <xdr:row>18</xdr:row>
      <xdr:rowOff>66241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85269"/>
          <a:ext cx="698500" cy="1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108535</xdr:rowOff>
    </xdr:from>
    <xdr:to>
      <xdr:col>29</xdr:col>
      <xdr:colOff>177800</xdr:colOff>
      <xdr:row>18</xdr:row>
      <xdr:rowOff>38685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7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125062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137141</xdr:rowOff>
    </xdr:from>
    <xdr:to>
      <xdr:col>26</xdr:col>
      <xdr:colOff>101600</xdr:colOff>
      <xdr:row>18</xdr:row>
      <xdr:rowOff>67291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9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77468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6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156930</xdr:rowOff>
    </xdr:from>
    <xdr:to>
      <xdr:col>22</xdr:col>
      <xdr:colOff>165100</xdr:colOff>
      <xdr:row>18</xdr:row>
      <xdr:rowOff>87080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1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71857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0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744</xdr:rowOff>
    </xdr:from>
    <xdr:to>
      <xdr:col>19</xdr:col>
      <xdr:colOff>38100</xdr:colOff>
      <xdr:row>18</xdr:row>
      <xdr:rowOff>102344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3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15441</xdr:rowOff>
    </xdr:from>
    <xdr:to>
      <xdr:col>15</xdr:col>
      <xdr:colOff>101600</xdr:colOff>
      <xdr:row>18</xdr:row>
      <xdr:rowOff>117041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4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101818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241374</xdr:rowOff>
    </xdr:from>
    <xdr:to>
      <xdr:col>29</xdr:col>
      <xdr:colOff>127000</xdr:colOff>
      <xdr:row>35</xdr:row>
      <xdr:rowOff>307994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51724"/>
          <a:ext cx="647700" cy="66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307994</xdr:rowOff>
    </xdr:from>
    <xdr:to>
      <xdr:col>26</xdr:col>
      <xdr:colOff>50800</xdr:colOff>
      <xdr:row>36</xdr:row>
      <xdr:rowOff>24988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18344"/>
          <a:ext cx="6985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24988</xdr:rowOff>
    </xdr:from>
    <xdr:to>
      <xdr:col>22</xdr:col>
      <xdr:colOff>114300</xdr:colOff>
      <xdr:row>36</xdr:row>
      <xdr:rowOff>41772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8238"/>
          <a:ext cx="698500" cy="1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330563</xdr:rowOff>
    </xdr:from>
    <xdr:to>
      <xdr:col>18</xdr:col>
      <xdr:colOff>177800</xdr:colOff>
      <xdr:row>36</xdr:row>
      <xdr:rowOff>41772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40913"/>
          <a:ext cx="698500" cy="5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190574</xdr:rowOff>
    </xdr:from>
    <xdr:to>
      <xdr:col>29</xdr:col>
      <xdr:colOff>177800</xdr:colOff>
      <xdr:row>35</xdr:row>
      <xdr:rowOff>292174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00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35651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4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257194</xdr:rowOff>
    </xdr:from>
    <xdr:to>
      <xdr:col>26</xdr:col>
      <xdr:colOff>101600</xdr:colOff>
      <xdr:row>36</xdr:row>
      <xdr:rowOff>15894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67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26071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3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317088</xdr:rowOff>
    </xdr:from>
    <xdr:to>
      <xdr:col>22</xdr:col>
      <xdr:colOff>165100</xdr:colOff>
      <xdr:row>36</xdr:row>
      <xdr:rowOff>75788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85965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333872</xdr:rowOff>
    </xdr:from>
    <xdr:to>
      <xdr:col>19</xdr:col>
      <xdr:colOff>38100</xdr:colOff>
      <xdr:row>36</xdr:row>
      <xdr:rowOff>92572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4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102749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279763</xdr:rowOff>
    </xdr:from>
    <xdr:to>
      <xdr:col>15</xdr:col>
      <xdr:colOff>101600</xdr:colOff>
      <xdr:row>36</xdr:row>
      <xdr:rowOff>38463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9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48640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
2,622
267.91
5,121,328
4,967,037
96,588
2,618,970
4,937,952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9821</xdr:rowOff>
    </xdr:from>
    <xdr:to>
      <xdr:col>24</xdr:col>
      <xdr:colOff>63500</xdr:colOff>
      <xdr:row>37</xdr:row>
      <xdr:rowOff>25086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53471"/>
          <a:ext cx="8382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25086</xdr:rowOff>
    </xdr:from>
    <xdr:to>
      <xdr:col>19</xdr:col>
      <xdr:colOff>177800</xdr:colOff>
      <xdr:row>37</xdr:row>
      <xdr:rowOff>76521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6873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76521</xdr:rowOff>
    </xdr:from>
    <xdr:to>
      <xdr:col>15</xdr:col>
      <xdr:colOff>50800</xdr:colOff>
      <xdr:row>37</xdr:row>
      <xdr:rowOff>81842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0171"/>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81842</xdr:rowOff>
    </xdr:from>
    <xdr:to>
      <xdr:col>10</xdr:col>
      <xdr:colOff>114300</xdr:colOff>
      <xdr:row>37</xdr:row>
      <xdr:rowOff>95043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25492"/>
          <a:ext cx="889000" cy="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130471</xdr:rowOff>
    </xdr:from>
    <xdr:to>
      <xdr:col>24</xdr:col>
      <xdr:colOff>114300</xdr:colOff>
      <xdr:row>37</xdr:row>
      <xdr:rowOff>60621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153348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5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145736</xdr:rowOff>
    </xdr:from>
    <xdr:to>
      <xdr:col>20</xdr:col>
      <xdr:colOff>38100</xdr:colOff>
      <xdr:row>37</xdr:row>
      <xdr:rowOff>75886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92413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25721</xdr:rowOff>
    </xdr:from>
    <xdr:to>
      <xdr:col>15</xdr:col>
      <xdr:colOff>101600</xdr:colOff>
      <xdr:row>37</xdr:row>
      <xdr:rowOff>127321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143848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4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31042</xdr:rowOff>
    </xdr:from>
    <xdr:to>
      <xdr:col>10</xdr:col>
      <xdr:colOff>165100</xdr:colOff>
      <xdr:row>37</xdr:row>
      <xdr:rowOff>132642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149169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4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44243</xdr:rowOff>
    </xdr:from>
    <xdr:to>
      <xdr:col>6</xdr:col>
      <xdr:colOff>38100</xdr:colOff>
      <xdr:row>37</xdr:row>
      <xdr:rowOff>145843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136970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48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56333</xdr:rowOff>
    </xdr:from>
    <xdr:to>
      <xdr:col>24</xdr:col>
      <xdr:colOff>63500</xdr:colOff>
      <xdr:row>57</xdr:row>
      <xdr:rowOff>81674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28983"/>
          <a:ext cx="8382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81674</xdr:rowOff>
    </xdr:from>
    <xdr:to>
      <xdr:col>19</xdr:col>
      <xdr:colOff>177800</xdr:colOff>
      <xdr:row>57</xdr:row>
      <xdr:rowOff>85884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4324"/>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117449</xdr:rowOff>
    </xdr:from>
    <xdr:to>
      <xdr:col>15</xdr:col>
      <xdr:colOff>50800</xdr:colOff>
      <xdr:row>57</xdr:row>
      <xdr:rowOff>85884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375749"/>
          <a:ext cx="889000" cy="4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117449</xdr:rowOff>
    </xdr:from>
    <xdr:to>
      <xdr:col>10</xdr:col>
      <xdr:colOff>114300</xdr:colOff>
      <xdr:row>55</xdr:row>
      <xdr:rowOff>55951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75749"/>
          <a:ext cx="889000" cy="10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5533</xdr:rowOff>
    </xdr:from>
    <xdr:to>
      <xdr:col>24</xdr:col>
      <xdr:colOff>114300</xdr:colOff>
      <xdr:row>57</xdr:row>
      <xdr:rowOff>107133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28410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30874</xdr:rowOff>
    </xdr:from>
    <xdr:to>
      <xdr:col>20</xdr:col>
      <xdr:colOff>38100</xdr:colOff>
      <xdr:row>57</xdr:row>
      <xdr:rowOff>132474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123601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9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35084</xdr:rowOff>
    </xdr:from>
    <xdr:to>
      <xdr:col>15</xdr:col>
      <xdr:colOff>101600</xdr:colOff>
      <xdr:row>57</xdr:row>
      <xdr:rowOff>136684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127811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0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66649</xdr:rowOff>
    </xdr:from>
    <xdr:to>
      <xdr:col>10</xdr:col>
      <xdr:colOff>165100</xdr:colOff>
      <xdr:row>54</xdr:row>
      <xdr:rowOff>168249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13326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0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5151</xdr:rowOff>
    </xdr:from>
    <xdr:to>
      <xdr:col>6</xdr:col>
      <xdr:colOff>38100</xdr:colOff>
      <xdr:row>55</xdr:row>
      <xdr:rowOff>106751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123278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1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47492</xdr:rowOff>
    </xdr:from>
    <xdr:to>
      <xdr:col>24</xdr:col>
      <xdr:colOff>63500</xdr:colOff>
      <xdr:row>75</xdr:row>
      <xdr:rowOff>119286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734792"/>
          <a:ext cx="838200" cy="2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119286</xdr:rowOff>
    </xdr:from>
    <xdr:to>
      <xdr:col>19</xdr:col>
      <xdr:colOff>177800</xdr:colOff>
      <xdr:row>76</xdr:row>
      <xdr:rowOff>84000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78036"/>
          <a:ext cx="889000" cy="1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136797</xdr:rowOff>
    </xdr:from>
    <xdr:to>
      <xdr:col>15</xdr:col>
      <xdr:colOff>50800</xdr:colOff>
      <xdr:row>76</xdr:row>
      <xdr:rowOff>84000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995547"/>
          <a:ext cx="889000" cy="1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136797</xdr:rowOff>
    </xdr:from>
    <xdr:to>
      <xdr:col>10</xdr:col>
      <xdr:colOff>114300</xdr:colOff>
      <xdr:row>75</xdr:row>
      <xdr:rowOff>162633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995547"/>
          <a:ext cx="889000" cy="2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168142</xdr:rowOff>
    </xdr:from>
    <xdr:to>
      <xdr:col>24</xdr:col>
      <xdr:colOff>114300</xdr:colOff>
      <xdr:row>74</xdr:row>
      <xdr:rowOff>98292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6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19569</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3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68486</xdr:rowOff>
    </xdr:from>
    <xdr:to>
      <xdr:col>20</xdr:col>
      <xdr:colOff>38100</xdr:colOff>
      <xdr:row>75</xdr:row>
      <xdr:rowOff>170086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15163</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7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33200</xdr:rowOff>
    </xdr:from>
    <xdr:to>
      <xdr:col>15</xdr:col>
      <xdr:colOff>101600</xdr:colOff>
      <xdr:row>76</xdr:row>
      <xdr:rowOff>134800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151327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85997</xdr:rowOff>
    </xdr:from>
    <xdr:to>
      <xdr:col>10</xdr:col>
      <xdr:colOff>165100</xdr:colOff>
      <xdr:row>76</xdr:row>
      <xdr:rowOff>16148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44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32674</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71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111833</xdr:rowOff>
    </xdr:from>
    <xdr:to>
      <xdr:col>6</xdr:col>
      <xdr:colOff>38100</xdr:colOff>
      <xdr:row>76</xdr:row>
      <xdr:rowOff>41983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58510</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74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29980</xdr:rowOff>
    </xdr:from>
    <xdr:to>
      <xdr:col>24</xdr:col>
      <xdr:colOff>63500</xdr:colOff>
      <xdr:row>97</xdr:row>
      <xdr:rowOff>45067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60630"/>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29980</xdr:rowOff>
    </xdr:from>
    <xdr:to>
      <xdr:col>19</xdr:col>
      <xdr:colOff>177800</xdr:colOff>
      <xdr:row>97</xdr:row>
      <xdr:rowOff>68811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60630"/>
          <a:ext cx="8890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68811</xdr:rowOff>
    </xdr:from>
    <xdr:to>
      <xdr:col>15</xdr:col>
      <xdr:colOff>50800</xdr:colOff>
      <xdr:row>97</xdr:row>
      <xdr:rowOff>80600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99461"/>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80600</xdr:rowOff>
    </xdr:from>
    <xdr:to>
      <xdr:col>10</xdr:col>
      <xdr:colOff>114300</xdr:colOff>
      <xdr:row>97</xdr:row>
      <xdr:rowOff>87313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11250"/>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165717</xdr:rowOff>
    </xdr:from>
    <xdr:to>
      <xdr:col>24</xdr:col>
      <xdr:colOff>114300</xdr:colOff>
      <xdr:row>97</xdr:row>
      <xdr:rowOff>95867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144144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150630</xdr:rowOff>
    </xdr:from>
    <xdr:to>
      <xdr:col>20</xdr:col>
      <xdr:colOff>38100</xdr:colOff>
      <xdr:row>97</xdr:row>
      <xdr:rowOff>80780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71907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18011</xdr:rowOff>
    </xdr:from>
    <xdr:to>
      <xdr:col>15</xdr:col>
      <xdr:colOff>101600</xdr:colOff>
      <xdr:row>97</xdr:row>
      <xdr:rowOff>119611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110738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29800</xdr:rowOff>
    </xdr:from>
    <xdr:to>
      <xdr:col>10</xdr:col>
      <xdr:colOff>165100</xdr:colOff>
      <xdr:row>97</xdr:row>
      <xdr:rowOff>131400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122527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36513</xdr:rowOff>
    </xdr:from>
    <xdr:to>
      <xdr:col>6</xdr:col>
      <xdr:colOff>38100</xdr:colOff>
      <xdr:row>97</xdr:row>
      <xdr:rowOff>138113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129240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110365</xdr:rowOff>
    </xdr:from>
    <xdr:to>
      <xdr:col>55</xdr:col>
      <xdr:colOff>0</xdr:colOff>
      <xdr:row>35</xdr:row>
      <xdr:rowOff>21161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96765"/>
          <a:ext cx="838200" cy="4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110365</xdr:rowOff>
    </xdr:from>
    <xdr:to>
      <xdr:col>50</xdr:col>
      <xdr:colOff>114300</xdr:colOff>
      <xdr:row>37</xdr:row>
      <xdr:rowOff>7950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96765"/>
          <a:ext cx="889000" cy="7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115952</xdr:rowOff>
    </xdr:from>
    <xdr:to>
      <xdr:col>45</xdr:col>
      <xdr:colOff>177800</xdr:colOff>
      <xdr:row>37</xdr:row>
      <xdr:rowOff>7950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88152"/>
          <a:ext cx="889000" cy="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163524</xdr:rowOff>
    </xdr:from>
    <xdr:to>
      <xdr:col>41</xdr:col>
      <xdr:colOff>50800</xdr:colOff>
      <xdr:row>36</xdr:row>
      <xdr:rowOff>115952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64274"/>
          <a:ext cx="889000" cy="1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141811</xdr:rowOff>
    </xdr:from>
    <xdr:to>
      <xdr:col>55</xdr:col>
      <xdr:colOff>50800</xdr:colOff>
      <xdr:row>35</xdr:row>
      <xdr:rowOff>71961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164688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2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59565</xdr:rowOff>
    </xdr:from>
    <xdr:to>
      <xdr:col>50</xdr:col>
      <xdr:colOff>165100</xdr:colOff>
      <xdr:row>32</xdr:row>
      <xdr:rowOff>161165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6242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32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128600</xdr:rowOff>
    </xdr:from>
    <xdr:to>
      <xdr:col>46</xdr:col>
      <xdr:colOff>38100</xdr:colOff>
      <xdr:row>37</xdr:row>
      <xdr:rowOff>58750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75277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7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65152</xdr:rowOff>
    </xdr:from>
    <xdr:to>
      <xdr:col>41</xdr:col>
      <xdr:colOff>101600</xdr:colOff>
      <xdr:row>36</xdr:row>
      <xdr:rowOff>166752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11829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112724</xdr:rowOff>
    </xdr:from>
    <xdr:to>
      <xdr:col>36</xdr:col>
      <xdr:colOff>165100</xdr:colOff>
      <xdr:row>36</xdr:row>
      <xdr:rowOff>42874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59401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8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97309</xdr:rowOff>
    </xdr:from>
    <xdr:to>
      <xdr:col>55</xdr:col>
      <xdr:colOff>0</xdr:colOff>
      <xdr:row>59</xdr:row>
      <xdr:rowOff>582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1409"/>
          <a:ext cx="838200" cy="7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97309</xdr:rowOff>
    </xdr:from>
    <xdr:to>
      <xdr:col>50</xdr:col>
      <xdr:colOff>114300</xdr:colOff>
      <xdr:row>58</xdr:row>
      <xdr:rowOff>166704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1409"/>
          <a:ext cx="889000" cy="6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166704</xdr:rowOff>
    </xdr:from>
    <xdr:to>
      <xdr:col>45</xdr:col>
      <xdr:colOff>177800</xdr:colOff>
      <xdr:row>59</xdr:row>
      <xdr:rowOff>15495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10804"/>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15495</xdr:rowOff>
    </xdr:from>
    <xdr:to>
      <xdr:col>41</xdr:col>
      <xdr:colOff>50800</xdr:colOff>
      <xdr:row>59</xdr:row>
      <xdr:rowOff>32193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31045"/>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121232</xdr:rowOff>
    </xdr:from>
    <xdr:to>
      <xdr:col>55</xdr:col>
      <xdr:colOff>50800</xdr:colOff>
      <xdr:row>59</xdr:row>
      <xdr:rowOff>51382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46509</xdr:rowOff>
    </xdr:from>
    <xdr:to>
      <xdr:col>50</xdr:col>
      <xdr:colOff>165100</xdr:colOff>
      <xdr:row>58</xdr:row>
      <xdr:rowOff>148109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164636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6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115904</xdr:rowOff>
    </xdr:from>
    <xdr:to>
      <xdr:col>46</xdr:col>
      <xdr:colOff>38100</xdr:colOff>
      <xdr:row>59</xdr:row>
      <xdr:rowOff>46054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62581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3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136145</xdr:rowOff>
    </xdr:from>
    <xdr:to>
      <xdr:col>41</xdr:col>
      <xdr:colOff>101600</xdr:colOff>
      <xdr:row>59</xdr:row>
      <xdr:rowOff>66295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57422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7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152843</xdr:rowOff>
    </xdr:from>
    <xdr:to>
      <xdr:col>36</xdr:col>
      <xdr:colOff>165100</xdr:colOff>
      <xdr:row>59</xdr:row>
      <xdr:rowOff>82993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74120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166856</xdr:rowOff>
    </xdr:from>
    <xdr:to>
      <xdr:col>55</xdr:col>
      <xdr:colOff>0</xdr:colOff>
      <xdr:row>78</xdr:row>
      <xdr:rowOff>79632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68506"/>
          <a:ext cx="838200" cy="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166856</xdr:rowOff>
    </xdr:from>
    <xdr:to>
      <xdr:col>50</xdr:col>
      <xdr:colOff>114300</xdr:colOff>
      <xdr:row>78</xdr:row>
      <xdr:rowOff>64492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68506"/>
          <a:ext cx="889000" cy="6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64492</xdr:rowOff>
    </xdr:from>
    <xdr:to>
      <xdr:col>45</xdr:col>
      <xdr:colOff>177800</xdr:colOff>
      <xdr:row>78</xdr:row>
      <xdr:rowOff>120759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37592"/>
          <a:ext cx="889000" cy="5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120759</xdr:rowOff>
    </xdr:from>
    <xdr:to>
      <xdr:col>41</xdr:col>
      <xdr:colOff>50800</xdr:colOff>
      <xdr:row>78</xdr:row>
      <xdr:rowOff>135387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93859"/>
          <a:ext cx="889000" cy="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28832</xdr:rowOff>
    </xdr:from>
    <xdr:to>
      <xdr:col>55</xdr:col>
      <xdr:colOff>50800</xdr:colOff>
      <xdr:row>78</xdr:row>
      <xdr:rowOff>130432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116056</xdr:rowOff>
    </xdr:from>
    <xdr:to>
      <xdr:col>50</xdr:col>
      <xdr:colOff>165100</xdr:colOff>
      <xdr:row>78</xdr:row>
      <xdr:rowOff>46206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62733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9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13692</xdr:rowOff>
    </xdr:from>
    <xdr:to>
      <xdr:col>46</xdr:col>
      <xdr:colOff>38100</xdr:colOff>
      <xdr:row>78</xdr:row>
      <xdr:rowOff>115292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131819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6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69959</xdr:rowOff>
    </xdr:from>
    <xdr:to>
      <xdr:col>41</xdr:col>
      <xdr:colOff>101600</xdr:colOff>
      <xdr:row>79</xdr:row>
      <xdr:rowOff>109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162686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84587</xdr:rowOff>
    </xdr:from>
    <xdr:to>
      <xdr:col>36</xdr:col>
      <xdr:colOff>165100</xdr:colOff>
      <xdr:row>79</xdr:row>
      <xdr:rowOff>14737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44238</xdr:rowOff>
    </xdr:from>
    <xdr:to>
      <xdr:col>55</xdr:col>
      <xdr:colOff>0</xdr:colOff>
      <xdr:row>98</xdr:row>
      <xdr:rowOff>62151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46338"/>
          <a:ext cx="8382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44238</xdr:rowOff>
    </xdr:from>
    <xdr:to>
      <xdr:col>50</xdr:col>
      <xdr:colOff>114300</xdr:colOff>
      <xdr:row>98</xdr:row>
      <xdr:rowOff>72255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46338"/>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43754</xdr:rowOff>
    </xdr:from>
    <xdr:to>
      <xdr:col>45</xdr:col>
      <xdr:colOff>177800</xdr:colOff>
      <xdr:row>98</xdr:row>
      <xdr:rowOff>72255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5854"/>
          <a:ext cx="889000" cy="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43754</xdr:rowOff>
    </xdr:from>
    <xdr:to>
      <xdr:col>41</xdr:col>
      <xdr:colOff>50800</xdr:colOff>
      <xdr:row>98</xdr:row>
      <xdr:rowOff>57111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5854"/>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11351</xdr:rowOff>
    </xdr:from>
    <xdr:to>
      <xdr:col>55</xdr:col>
      <xdr:colOff>50800</xdr:colOff>
      <xdr:row>98</xdr:row>
      <xdr:rowOff>112951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164888</xdr:rowOff>
    </xdr:from>
    <xdr:to>
      <xdr:col>50</xdr:col>
      <xdr:colOff>165100</xdr:colOff>
      <xdr:row>98</xdr:row>
      <xdr:rowOff>95038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111565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7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21455</xdr:rowOff>
    </xdr:from>
    <xdr:to>
      <xdr:col>46</xdr:col>
      <xdr:colOff>38100</xdr:colOff>
      <xdr:row>98</xdr:row>
      <xdr:rowOff>123055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114182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164404</xdr:rowOff>
    </xdr:from>
    <xdr:to>
      <xdr:col>41</xdr:col>
      <xdr:colOff>101600</xdr:colOff>
      <xdr:row>98</xdr:row>
      <xdr:rowOff>94554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111081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6311</xdr:rowOff>
    </xdr:from>
    <xdr:to>
      <xdr:col>36</xdr:col>
      <xdr:colOff>165100</xdr:colOff>
      <xdr:row>98</xdr:row>
      <xdr:rowOff>107911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124438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118893</xdr:rowOff>
    </xdr:from>
    <xdr:to>
      <xdr:col>85</xdr:col>
      <xdr:colOff>127000</xdr:colOff>
      <xdr:row>38</xdr:row>
      <xdr:rowOff>127653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3993"/>
          <a:ext cx="8382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106889</xdr:rowOff>
    </xdr:from>
    <xdr:to>
      <xdr:col>81</xdr:col>
      <xdr:colOff>50800</xdr:colOff>
      <xdr:row>38</xdr:row>
      <xdr:rowOff>118893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21989"/>
          <a:ext cx="889000" cy="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141081</xdr:rowOff>
    </xdr:from>
    <xdr:to>
      <xdr:col>76</xdr:col>
      <xdr:colOff>114300</xdr:colOff>
      <xdr:row>38</xdr:row>
      <xdr:rowOff>106889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84731"/>
          <a:ext cx="889000" cy="1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153076</xdr:rowOff>
    </xdr:from>
    <xdr:to>
      <xdr:col>71</xdr:col>
      <xdr:colOff>177800</xdr:colOff>
      <xdr:row>37</xdr:row>
      <xdr:rowOff>141081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153826"/>
          <a:ext cx="889000" cy="3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76853</xdr:rowOff>
    </xdr:from>
    <xdr:to>
      <xdr:col>85</xdr:col>
      <xdr:colOff>177800</xdr:colOff>
      <xdr:row>39</xdr:row>
      <xdr:rowOff>7003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68093</xdr:rowOff>
    </xdr:from>
    <xdr:to>
      <xdr:col>81</xdr:col>
      <xdr:colOff>101600</xdr:colOff>
      <xdr:row>38</xdr:row>
      <xdr:rowOff>169693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160820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56089</xdr:rowOff>
    </xdr:from>
    <xdr:to>
      <xdr:col>76</xdr:col>
      <xdr:colOff>165100</xdr:colOff>
      <xdr:row>38</xdr:row>
      <xdr:rowOff>157689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148816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90281</xdr:rowOff>
    </xdr:from>
    <xdr:to>
      <xdr:col>72</xdr:col>
      <xdr:colOff>38100</xdr:colOff>
      <xdr:row>38</xdr:row>
      <xdr:rowOff>20431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36958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102276</xdr:rowOff>
    </xdr:from>
    <xdr:to>
      <xdr:col>67</xdr:col>
      <xdr:colOff>101600</xdr:colOff>
      <xdr:row>36</xdr:row>
      <xdr:rowOff>32426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1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48953</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87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123989</xdr:rowOff>
    </xdr:from>
    <xdr:to>
      <xdr:col>85</xdr:col>
      <xdr:colOff>127000</xdr:colOff>
      <xdr:row>76</xdr:row>
      <xdr:rowOff>147808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54189"/>
          <a:ext cx="8382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142312</xdr:rowOff>
    </xdr:from>
    <xdr:to>
      <xdr:col>81</xdr:col>
      <xdr:colOff>50800</xdr:colOff>
      <xdr:row>76</xdr:row>
      <xdr:rowOff>147808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72512"/>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134186</xdr:rowOff>
    </xdr:from>
    <xdr:to>
      <xdr:col>76</xdr:col>
      <xdr:colOff>114300</xdr:colOff>
      <xdr:row>76</xdr:row>
      <xdr:rowOff>142312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64386"/>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97569</xdr:rowOff>
    </xdr:from>
    <xdr:to>
      <xdr:col>71</xdr:col>
      <xdr:colOff>177800</xdr:colOff>
      <xdr:row>76</xdr:row>
      <xdr:rowOff>134186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27769"/>
          <a:ext cx="8890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73189</xdr:rowOff>
    </xdr:from>
    <xdr:to>
      <xdr:col>85</xdr:col>
      <xdr:colOff>177800</xdr:colOff>
      <xdr:row>77</xdr:row>
      <xdr:rowOff>3339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0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96066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5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97008</xdr:rowOff>
    </xdr:from>
    <xdr:to>
      <xdr:col>81</xdr:col>
      <xdr:colOff>101600</xdr:colOff>
      <xdr:row>77</xdr:row>
      <xdr:rowOff>27158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43685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0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91512</xdr:rowOff>
    </xdr:from>
    <xdr:to>
      <xdr:col>76</xdr:col>
      <xdr:colOff>165100</xdr:colOff>
      <xdr:row>77</xdr:row>
      <xdr:rowOff>21662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38188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9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83386</xdr:rowOff>
    </xdr:from>
    <xdr:to>
      <xdr:col>72</xdr:col>
      <xdr:colOff>38100</xdr:colOff>
      <xdr:row>77</xdr:row>
      <xdr:rowOff>13536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30062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8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46769</xdr:rowOff>
    </xdr:from>
    <xdr:to>
      <xdr:col>67</xdr:col>
      <xdr:colOff>101600</xdr:colOff>
      <xdr:row>76</xdr:row>
      <xdr:rowOff>148369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164896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5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113399</xdr:rowOff>
    </xdr:from>
    <xdr:to>
      <xdr:col>85</xdr:col>
      <xdr:colOff>127000</xdr:colOff>
      <xdr:row>98</xdr:row>
      <xdr:rowOff>161299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15499"/>
          <a:ext cx="8382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161299</xdr:rowOff>
    </xdr:from>
    <xdr:to>
      <xdr:col>81</xdr:col>
      <xdr:colOff>50800</xdr:colOff>
      <xdr:row>98</xdr:row>
      <xdr:rowOff>167796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63399"/>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124450</xdr:rowOff>
    </xdr:from>
    <xdr:to>
      <xdr:col>76</xdr:col>
      <xdr:colOff>114300</xdr:colOff>
      <xdr:row>98</xdr:row>
      <xdr:rowOff>167796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412200"/>
          <a:ext cx="889000" cy="55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124450</xdr:rowOff>
    </xdr:from>
    <xdr:to>
      <xdr:col>71</xdr:col>
      <xdr:colOff>177800</xdr:colOff>
      <xdr:row>97</xdr:row>
      <xdr:rowOff>72073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412200"/>
          <a:ext cx="889000" cy="29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62599</xdr:rowOff>
    </xdr:from>
    <xdr:to>
      <xdr:col>85</xdr:col>
      <xdr:colOff>177800</xdr:colOff>
      <xdr:row>98</xdr:row>
      <xdr:rowOff>164199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148976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110499</xdr:rowOff>
    </xdr:from>
    <xdr:to>
      <xdr:col>81</xdr:col>
      <xdr:colOff>101600</xdr:colOff>
      <xdr:row>99</xdr:row>
      <xdr:rowOff>40649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31776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116996</xdr:rowOff>
    </xdr:from>
    <xdr:to>
      <xdr:col>76</xdr:col>
      <xdr:colOff>165100</xdr:colOff>
      <xdr:row>99</xdr:row>
      <xdr:rowOff>47146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38273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73650</xdr:rowOff>
    </xdr:from>
    <xdr:to>
      <xdr:col>72</xdr:col>
      <xdr:colOff>38100</xdr:colOff>
      <xdr:row>96</xdr:row>
      <xdr:rowOff>3800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3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20327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13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21273</xdr:rowOff>
    </xdr:from>
    <xdr:to>
      <xdr:col>67</xdr:col>
      <xdr:colOff>101600</xdr:colOff>
      <xdr:row>97</xdr:row>
      <xdr:rowOff>122873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6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139400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42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88074</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03174"/>
          <a:ext cx="889000" cy="1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88074</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03174"/>
          <a:ext cx="889000" cy="1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37274</xdr:rowOff>
    </xdr:from>
    <xdr:to>
      <xdr:col>102</xdr:col>
      <xdr:colOff>165100</xdr:colOff>
      <xdr:row>38</xdr:row>
      <xdr:rowOff>138874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155401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20175</xdr:rowOff>
    </xdr:from>
    <xdr:to>
      <xdr:col>116</xdr:col>
      <xdr:colOff>63500</xdr:colOff>
      <xdr:row>59</xdr:row>
      <xdr:rowOff>39911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35725"/>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39911</xdr:rowOff>
    </xdr:from>
    <xdr:to>
      <xdr:col>111</xdr:col>
      <xdr:colOff>177800</xdr:colOff>
      <xdr:row>59</xdr:row>
      <xdr:rowOff>43807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5461"/>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43807</xdr:rowOff>
    </xdr:from>
    <xdr:to>
      <xdr:col>107</xdr:col>
      <xdr:colOff>50800</xdr:colOff>
      <xdr:row>59</xdr:row>
      <xdr:rowOff>44102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9357"/>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44102</xdr:rowOff>
    </xdr:from>
    <xdr:to>
      <xdr:col>102</xdr:col>
      <xdr:colOff>114300</xdr:colOff>
      <xdr:row>59</xdr:row>
      <xdr:rowOff>44178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965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140825</xdr:rowOff>
    </xdr:from>
    <xdr:to>
      <xdr:col>116</xdr:col>
      <xdr:colOff>114300</xdr:colOff>
      <xdr:row>59</xdr:row>
      <xdr:rowOff>70975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100202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160561</xdr:rowOff>
    </xdr:from>
    <xdr:to>
      <xdr:col>112</xdr:col>
      <xdr:colOff>38100</xdr:colOff>
      <xdr:row>59</xdr:row>
      <xdr:rowOff>90711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81838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164457</xdr:rowOff>
    </xdr:from>
    <xdr:to>
      <xdr:col>107</xdr:col>
      <xdr:colOff>101600</xdr:colOff>
      <xdr:row>59</xdr:row>
      <xdr:rowOff>94607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85734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164752</xdr:rowOff>
    </xdr:from>
    <xdr:to>
      <xdr:col>102</xdr:col>
      <xdr:colOff>165100</xdr:colOff>
      <xdr:row>59</xdr:row>
      <xdr:rowOff>94902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111429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164828</xdr:rowOff>
    </xdr:from>
    <xdr:to>
      <xdr:col>98</xdr:col>
      <xdr:colOff>38100</xdr:colOff>
      <xdr:row>59</xdr:row>
      <xdr:rowOff>94978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111505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143399</xdr:rowOff>
    </xdr:from>
    <xdr:to>
      <xdr:col>116</xdr:col>
      <xdr:colOff>63500</xdr:colOff>
      <xdr:row>78</xdr:row>
      <xdr:rowOff>149406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516499"/>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45213</xdr:rowOff>
    </xdr:from>
    <xdr:to>
      <xdr:col>111</xdr:col>
      <xdr:colOff>177800</xdr:colOff>
      <xdr:row>78</xdr:row>
      <xdr:rowOff>143399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418313"/>
          <a:ext cx="889000" cy="9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45213</xdr:rowOff>
    </xdr:from>
    <xdr:to>
      <xdr:col>107</xdr:col>
      <xdr:colOff>50800</xdr:colOff>
      <xdr:row>78</xdr:row>
      <xdr:rowOff>51212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18313"/>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51212</xdr:rowOff>
    </xdr:from>
    <xdr:to>
      <xdr:col>102</xdr:col>
      <xdr:colOff>114300</xdr:colOff>
      <xdr:row>78</xdr:row>
      <xdr:rowOff>51277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2431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98606</xdr:rowOff>
    </xdr:from>
    <xdr:to>
      <xdr:col>116</xdr:col>
      <xdr:colOff>114300</xdr:colOff>
      <xdr:row>79</xdr:row>
      <xdr:rowOff>28756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13533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92599</xdr:rowOff>
    </xdr:from>
    <xdr:to>
      <xdr:col>112</xdr:col>
      <xdr:colOff>38100</xdr:colOff>
      <xdr:row>79</xdr:row>
      <xdr:rowOff>22749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13876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165863</xdr:rowOff>
    </xdr:from>
    <xdr:to>
      <xdr:col>107</xdr:col>
      <xdr:colOff>101600</xdr:colOff>
      <xdr:row>78</xdr:row>
      <xdr:rowOff>96013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87140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412</xdr:rowOff>
    </xdr:from>
    <xdr:to>
      <xdr:col>102</xdr:col>
      <xdr:colOff>165100</xdr:colOff>
      <xdr:row>78</xdr:row>
      <xdr:rowOff>102012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93139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477</xdr:rowOff>
    </xdr:from>
    <xdr:to>
      <xdr:col>98</xdr:col>
      <xdr:colOff>38100</xdr:colOff>
      <xdr:row>78</xdr:row>
      <xdr:rowOff>102077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93204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地域的・地形的な状況から住民が生活する地区が点在して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おり、特別豪雪地帯に指定されて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恒常的に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道路の維持補修費（除雪費）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が嵩み、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普通建設事業費及び普通建設事業の特定財源として発行した公債費（過疎対策事業債等）の比率が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補助費は、新型コロナウイルス感染症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対策事業であるスキー場緊急対策特別給付金（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百万円）や特別定額給付金（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百万円）が大幅減となったが、類似団体平均と比較すると大幅に上回っている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児童手当や福祉医療費など支給対象が少ないため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、類似団体平均と比較すると大幅に下回っている。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
2,622
267.91
5,121,328
4,967,037
96,588
2,618,970
4,937,952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136908</xdr:rowOff>
    </xdr:from>
    <xdr:to>
      <xdr:col>24</xdr:col>
      <xdr:colOff>63500</xdr:colOff>
      <xdr:row>37</xdr:row>
      <xdr:rowOff>141039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80558"/>
          <a:ext cx="8382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136908</xdr:rowOff>
    </xdr:from>
    <xdr:to>
      <xdr:col>19</xdr:col>
      <xdr:colOff>177800</xdr:colOff>
      <xdr:row>37</xdr:row>
      <xdr:rowOff>150934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80558"/>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150934</xdr:rowOff>
    </xdr:from>
    <xdr:to>
      <xdr:col>15</xdr:col>
      <xdr:colOff>50800</xdr:colOff>
      <xdr:row>38</xdr:row>
      <xdr:rowOff>39704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94584"/>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26020</xdr:rowOff>
    </xdr:from>
    <xdr:to>
      <xdr:col>10</xdr:col>
      <xdr:colOff>114300</xdr:colOff>
      <xdr:row>38</xdr:row>
      <xdr:rowOff>39704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41120"/>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90239</xdr:rowOff>
    </xdr:from>
    <xdr:to>
      <xdr:col>24</xdr:col>
      <xdr:colOff>114300</xdr:colOff>
      <xdr:row>38</xdr:row>
      <xdr:rowOff>20389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68666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86108</xdr:rowOff>
    </xdr:from>
    <xdr:to>
      <xdr:col>20</xdr:col>
      <xdr:colOff>38100</xdr:colOff>
      <xdr:row>38</xdr:row>
      <xdr:rowOff>16258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100134</xdr:rowOff>
    </xdr:from>
    <xdr:to>
      <xdr:col>15</xdr:col>
      <xdr:colOff>101600</xdr:colOff>
      <xdr:row>38</xdr:row>
      <xdr:rowOff>30284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21411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160354</xdr:rowOff>
    </xdr:from>
    <xdr:to>
      <xdr:col>10</xdr:col>
      <xdr:colOff>165100</xdr:colOff>
      <xdr:row>38</xdr:row>
      <xdr:rowOff>90504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81631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146671</xdr:rowOff>
    </xdr:from>
    <xdr:to>
      <xdr:col>6</xdr:col>
      <xdr:colOff>38100</xdr:colOff>
      <xdr:row>38</xdr:row>
      <xdr:rowOff>76820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03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67947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116254</xdr:rowOff>
    </xdr:from>
    <xdr:to>
      <xdr:col>24</xdr:col>
      <xdr:colOff>63500</xdr:colOff>
      <xdr:row>57</xdr:row>
      <xdr:rowOff>119021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8904"/>
          <a:ext cx="8382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119021</xdr:rowOff>
    </xdr:from>
    <xdr:to>
      <xdr:col>19</xdr:col>
      <xdr:colOff>177800</xdr:colOff>
      <xdr:row>58</xdr:row>
      <xdr:rowOff>21138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1671"/>
          <a:ext cx="889000" cy="7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137714</xdr:rowOff>
    </xdr:from>
    <xdr:to>
      <xdr:col>15</xdr:col>
      <xdr:colOff>50800</xdr:colOff>
      <xdr:row>58</xdr:row>
      <xdr:rowOff>21138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396014"/>
          <a:ext cx="889000" cy="5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137714</xdr:rowOff>
    </xdr:from>
    <xdr:to>
      <xdr:col>10</xdr:col>
      <xdr:colOff>114300</xdr:colOff>
      <xdr:row>56</xdr:row>
      <xdr:rowOff>45064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396014"/>
          <a:ext cx="889000" cy="25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65454</xdr:rowOff>
    </xdr:from>
    <xdr:to>
      <xdr:col>24</xdr:col>
      <xdr:colOff>114300</xdr:colOff>
      <xdr:row>57</xdr:row>
      <xdr:rowOff>167054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43881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68221</xdr:rowOff>
    </xdr:from>
    <xdr:to>
      <xdr:col>20</xdr:col>
      <xdr:colOff>38100</xdr:colOff>
      <xdr:row>57</xdr:row>
      <xdr:rowOff>169821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160948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3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141788</xdr:rowOff>
    </xdr:from>
    <xdr:to>
      <xdr:col>15</xdr:col>
      <xdr:colOff>101600</xdr:colOff>
      <xdr:row>58</xdr:row>
      <xdr:rowOff>71938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63065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86914</xdr:rowOff>
    </xdr:from>
    <xdr:to>
      <xdr:col>10</xdr:col>
      <xdr:colOff>165100</xdr:colOff>
      <xdr:row>55</xdr:row>
      <xdr:rowOff>17064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3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33591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91204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165714</xdr:rowOff>
    </xdr:from>
    <xdr:to>
      <xdr:col>6</xdr:col>
      <xdr:colOff>38100</xdr:colOff>
      <xdr:row>56</xdr:row>
      <xdr:rowOff>95864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112391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3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42382</xdr:rowOff>
    </xdr:from>
    <xdr:to>
      <xdr:col>24</xdr:col>
      <xdr:colOff>63500</xdr:colOff>
      <xdr:row>77</xdr:row>
      <xdr:rowOff>125276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44032"/>
          <a:ext cx="838200" cy="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125276</xdr:rowOff>
    </xdr:from>
    <xdr:to>
      <xdr:col>19</xdr:col>
      <xdr:colOff>177800</xdr:colOff>
      <xdr:row>77</xdr:row>
      <xdr:rowOff>161809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6926"/>
          <a:ext cx="889000" cy="3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161809</xdr:rowOff>
    </xdr:from>
    <xdr:to>
      <xdr:col>15</xdr:col>
      <xdr:colOff>50800</xdr:colOff>
      <xdr:row>78</xdr:row>
      <xdr:rowOff>50288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3459"/>
          <a:ext cx="889000" cy="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38937</xdr:rowOff>
    </xdr:from>
    <xdr:to>
      <xdr:col>10</xdr:col>
      <xdr:colOff>114300</xdr:colOff>
      <xdr:row>78</xdr:row>
      <xdr:rowOff>50288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12037"/>
          <a:ext cx="8890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163032</xdr:rowOff>
    </xdr:from>
    <xdr:to>
      <xdr:col>24</xdr:col>
      <xdr:colOff>114300</xdr:colOff>
      <xdr:row>77</xdr:row>
      <xdr:rowOff>93182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141459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7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74476</xdr:rowOff>
    </xdr:from>
    <xdr:to>
      <xdr:col>20</xdr:col>
      <xdr:colOff>38100</xdr:colOff>
      <xdr:row>78</xdr:row>
      <xdr:rowOff>4626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167203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111009</xdr:rowOff>
    </xdr:from>
    <xdr:to>
      <xdr:col>15</xdr:col>
      <xdr:colOff>101600</xdr:colOff>
      <xdr:row>78</xdr:row>
      <xdr:rowOff>41159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32286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170938</xdr:rowOff>
    </xdr:from>
    <xdr:to>
      <xdr:col>10</xdr:col>
      <xdr:colOff>165100</xdr:colOff>
      <xdr:row>78</xdr:row>
      <xdr:rowOff>101088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92215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6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159587</xdr:rowOff>
    </xdr:from>
    <xdr:to>
      <xdr:col>6</xdr:col>
      <xdr:colOff>38100</xdr:colOff>
      <xdr:row>78</xdr:row>
      <xdr:rowOff>89737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80864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107789</xdr:rowOff>
    </xdr:from>
    <xdr:to>
      <xdr:col>24</xdr:col>
      <xdr:colOff>63500</xdr:colOff>
      <xdr:row>98</xdr:row>
      <xdr:rowOff>132606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9889"/>
          <a:ext cx="8382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132606</xdr:rowOff>
    </xdr:from>
    <xdr:to>
      <xdr:col>19</xdr:col>
      <xdr:colOff>177800</xdr:colOff>
      <xdr:row>99</xdr:row>
      <xdr:rowOff>2915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4706"/>
          <a:ext cx="8890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130473</xdr:rowOff>
    </xdr:from>
    <xdr:to>
      <xdr:col>15</xdr:col>
      <xdr:colOff>50800</xdr:colOff>
      <xdr:row>99</xdr:row>
      <xdr:rowOff>2915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2573"/>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17089</xdr:rowOff>
    </xdr:from>
    <xdr:to>
      <xdr:col>10</xdr:col>
      <xdr:colOff>114300</xdr:colOff>
      <xdr:row>98</xdr:row>
      <xdr:rowOff>130473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19189"/>
          <a:ext cx="889000" cy="11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56989</xdr:rowOff>
    </xdr:from>
    <xdr:to>
      <xdr:col>24</xdr:col>
      <xdr:colOff>114300</xdr:colOff>
      <xdr:row>98</xdr:row>
      <xdr:rowOff>158589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143366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81806</xdr:rowOff>
    </xdr:from>
    <xdr:to>
      <xdr:col>20</xdr:col>
      <xdr:colOff>38100</xdr:colOff>
      <xdr:row>99</xdr:row>
      <xdr:rowOff>11956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123565</xdr:rowOff>
    </xdr:from>
    <xdr:to>
      <xdr:col>15</xdr:col>
      <xdr:colOff>101600</xdr:colOff>
      <xdr:row>99</xdr:row>
      <xdr:rowOff>53715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44842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79673</xdr:rowOff>
    </xdr:from>
    <xdr:to>
      <xdr:col>10</xdr:col>
      <xdr:colOff>165100</xdr:colOff>
      <xdr:row>99</xdr:row>
      <xdr:rowOff>9823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137739</xdr:rowOff>
    </xdr:from>
    <xdr:to>
      <xdr:col>6</xdr:col>
      <xdr:colOff>38100</xdr:colOff>
      <xdr:row>98</xdr:row>
      <xdr:rowOff>67889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84416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4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117615</xdr:rowOff>
    </xdr:from>
    <xdr:to>
      <xdr:col>55</xdr:col>
      <xdr:colOff>0</xdr:colOff>
      <xdr:row>57</xdr:row>
      <xdr:rowOff>50822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375915"/>
          <a:ext cx="838200" cy="4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117615</xdr:rowOff>
    </xdr:from>
    <xdr:to>
      <xdr:col>50</xdr:col>
      <xdr:colOff>114300</xdr:colOff>
      <xdr:row>57</xdr:row>
      <xdr:rowOff>70576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75915"/>
          <a:ext cx="889000" cy="4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20618</xdr:rowOff>
    </xdr:from>
    <xdr:to>
      <xdr:col>45</xdr:col>
      <xdr:colOff>177800</xdr:colOff>
      <xdr:row>57</xdr:row>
      <xdr:rowOff>70576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93268"/>
          <a:ext cx="889000" cy="4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14367</xdr:rowOff>
    </xdr:from>
    <xdr:to>
      <xdr:col>41</xdr:col>
      <xdr:colOff>50800</xdr:colOff>
      <xdr:row>57</xdr:row>
      <xdr:rowOff>20618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87017"/>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xdr:rowOff>
    </xdr:from>
    <xdr:to>
      <xdr:col>55</xdr:col>
      <xdr:colOff>50800</xdr:colOff>
      <xdr:row>57</xdr:row>
      <xdr:rowOff>101622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7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22899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66815</xdr:rowOff>
    </xdr:from>
    <xdr:to>
      <xdr:col>50</xdr:col>
      <xdr:colOff>165100</xdr:colOff>
      <xdr:row>54</xdr:row>
      <xdr:rowOff>168415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13492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1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19776</xdr:rowOff>
    </xdr:from>
    <xdr:to>
      <xdr:col>46</xdr:col>
      <xdr:colOff>38100</xdr:colOff>
      <xdr:row>57</xdr:row>
      <xdr:rowOff>121376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137903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6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141268</xdr:rowOff>
    </xdr:from>
    <xdr:to>
      <xdr:col>41</xdr:col>
      <xdr:colOff>101600</xdr:colOff>
      <xdr:row>57</xdr:row>
      <xdr:rowOff>71418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87945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1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135017</xdr:rowOff>
    </xdr:from>
    <xdr:to>
      <xdr:col>36</xdr:col>
      <xdr:colOff>165100</xdr:colOff>
      <xdr:row>57</xdr:row>
      <xdr:rowOff>65167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81694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1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136292</xdr:rowOff>
    </xdr:from>
    <xdr:to>
      <xdr:col>55</xdr:col>
      <xdr:colOff>0</xdr:colOff>
      <xdr:row>77</xdr:row>
      <xdr:rowOff>160786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66492"/>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136292</xdr:rowOff>
    </xdr:from>
    <xdr:to>
      <xdr:col>50</xdr:col>
      <xdr:colOff>114300</xdr:colOff>
      <xdr:row>78</xdr:row>
      <xdr:rowOff>61407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66492"/>
          <a:ext cx="889000" cy="26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39568</xdr:rowOff>
    </xdr:from>
    <xdr:to>
      <xdr:col>45</xdr:col>
      <xdr:colOff>177800</xdr:colOff>
      <xdr:row>78</xdr:row>
      <xdr:rowOff>61407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12668"/>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39568</xdr:rowOff>
    </xdr:from>
    <xdr:to>
      <xdr:col>41</xdr:col>
      <xdr:colOff>50800</xdr:colOff>
      <xdr:row>78</xdr:row>
      <xdr:rowOff>49967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12668"/>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109986</xdr:rowOff>
    </xdr:from>
    <xdr:to>
      <xdr:col>55</xdr:col>
      <xdr:colOff>50800</xdr:colOff>
      <xdr:row>78</xdr:row>
      <xdr:rowOff>40136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132863</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6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85492</xdr:rowOff>
    </xdr:from>
    <xdr:to>
      <xdr:col>50</xdr:col>
      <xdr:colOff>165100</xdr:colOff>
      <xdr:row>77</xdr:row>
      <xdr:rowOff>15642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32169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9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10607</xdr:rowOff>
    </xdr:from>
    <xdr:to>
      <xdr:col>46</xdr:col>
      <xdr:colOff>38100</xdr:colOff>
      <xdr:row>78</xdr:row>
      <xdr:rowOff>112207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128734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5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160218</xdr:rowOff>
    </xdr:from>
    <xdr:to>
      <xdr:col>41</xdr:col>
      <xdr:colOff>101600</xdr:colOff>
      <xdr:row>78</xdr:row>
      <xdr:rowOff>90368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106895</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170617</xdr:rowOff>
    </xdr:from>
    <xdr:to>
      <xdr:col>36</xdr:col>
      <xdr:colOff>165100</xdr:colOff>
      <xdr:row>78</xdr:row>
      <xdr:rowOff>100767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117294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1259</xdr:rowOff>
    </xdr:from>
    <xdr:to>
      <xdr:col>55</xdr:col>
      <xdr:colOff>0</xdr:colOff>
      <xdr:row>97</xdr:row>
      <xdr:rowOff>35818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31909"/>
          <a:ext cx="838200" cy="3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30243</xdr:rowOff>
    </xdr:from>
    <xdr:to>
      <xdr:col>50</xdr:col>
      <xdr:colOff>114300</xdr:colOff>
      <xdr:row>97</xdr:row>
      <xdr:rowOff>35818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60893"/>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30243</xdr:rowOff>
    </xdr:from>
    <xdr:to>
      <xdr:col>45</xdr:col>
      <xdr:colOff>177800</xdr:colOff>
      <xdr:row>97</xdr:row>
      <xdr:rowOff>64477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60893"/>
          <a:ext cx="889000" cy="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64477</xdr:rowOff>
    </xdr:from>
    <xdr:to>
      <xdr:col>41</xdr:col>
      <xdr:colOff>50800</xdr:colOff>
      <xdr:row>97</xdr:row>
      <xdr:rowOff>81603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95127"/>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121909</xdr:rowOff>
    </xdr:from>
    <xdr:to>
      <xdr:col>55</xdr:col>
      <xdr:colOff>50800</xdr:colOff>
      <xdr:row>97</xdr:row>
      <xdr:rowOff>52059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144786</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3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156468</xdr:rowOff>
    </xdr:from>
    <xdr:to>
      <xdr:col>50</xdr:col>
      <xdr:colOff>165100</xdr:colOff>
      <xdr:row>97</xdr:row>
      <xdr:rowOff>86618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103145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9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150893</xdr:rowOff>
    </xdr:from>
    <xdr:to>
      <xdr:col>46</xdr:col>
      <xdr:colOff>38100</xdr:colOff>
      <xdr:row>97</xdr:row>
      <xdr:rowOff>81043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97570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13677</xdr:rowOff>
    </xdr:from>
    <xdr:to>
      <xdr:col>41</xdr:col>
      <xdr:colOff>101600</xdr:colOff>
      <xdr:row>97</xdr:row>
      <xdr:rowOff>115277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131804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30803</xdr:rowOff>
    </xdr:from>
    <xdr:to>
      <xdr:col>36</xdr:col>
      <xdr:colOff>165100</xdr:colOff>
      <xdr:row>97</xdr:row>
      <xdr:rowOff>132403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148930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3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3744</xdr:rowOff>
    </xdr:from>
    <xdr:to>
      <xdr:col>85</xdr:col>
      <xdr:colOff>127000</xdr:colOff>
      <xdr:row>38</xdr:row>
      <xdr:rowOff>53446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18844"/>
          <a:ext cx="838200" cy="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3744</xdr:rowOff>
    </xdr:from>
    <xdr:to>
      <xdr:col>81</xdr:col>
      <xdr:colOff>50800</xdr:colOff>
      <xdr:row>38</xdr:row>
      <xdr:rowOff>27987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18844"/>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160895</xdr:rowOff>
    </xdr:from>
    <xdr:to>
      <xdr:col>76</xdr:col>
      <xdr:colOff>114300</xdr:colOff>
      <xdr:row>38</xdr:row>
      <xdr:rowOff>27987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04545"/>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121420</xdr:rowOff>
    </xdr:from>
    <xdr:to>
      <xdr:col>71</xdr:col>
      <xdr:colOff>177800</xdr:colOff>
      <xdr:row>37</xdr:row>
      <xdr:rowOff>160895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65070"/>
          <a:ext cx="889000" cy="3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2646</xdr:rowOff>
    </xdr:from>
    <xdr:to>
      <xdr:col>85</xdr:col>
      <xdr:colOff>177800</xdr:colOff>
      <xdr:row>38</xdr:row>
      <xdr:rowOff>104246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89023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124394</xdr:rowOff>
    </xdr:from>
    <xdr:to>
      <xdr:col>81</xdr:col>
      <xdr:colOff>101600</xdr:colOff>
      <xdr:row>38</xdr:row>
      <xdr:rowOff>54544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45671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6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148637</xdr:rowOff>
    </xdr:from>
    <xdr:to>
      <xdr:col>76</xdr:col>
      <xdr:colOff>165100</xdr:colOff>
      <xdr:row>38</xdr:row>
      <xdr:rowOff>78787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69914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110095</xdr:rowOff>
    </xdr:from>
    <xdr:to>
      <xdr:col>72</xdr:col>
      <xdr:colOff>38100</xdr:colOff>
      <xdr:row>38</xdr:row>
      <xdr:rowOff>40246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37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31372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4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70620</xdr:rowOff>
    </xdr:from>
    <xdr:to>
      <xdr:col>67</xdr:col>
      <xdr:colOff>101600</xdr:colOff>
      <xdr:row>38</xdr:row>
      <xdr:rowOff>770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17297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8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63226</xdr:rowOff>
    </xdr:from>
    <xdr:to>
      <xdr:col>85</xdr:col>
      <xdr:colOff>127000</xdr:colOff>
      <xdr:row>57</xdr:row>
      <xdr:rowOff>78673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35876"/>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30251</xdr:rowOff>
    </xdr:from>
    <xdr:to>
      <xdr:col>81</xdr:col>
      <xdr:colOff>50800</xdr:colOff>
      <xdr:row>57</xdr:row>
      <xdr:rowOff>63226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02901"/>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9647</xdr:rowOff>
    </xdr:from>
    <xdr:to>
      <xdr:col>76</xdr:col>
      <xdr:colOff>114300</xdr:colOff>
      <xdr:row>57</xdr:row>
      <xdr:rowOff>30251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82297"/>
          <a:ext cx="8890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9647</xdr:rowOff>
    </xdr:from>
    <xdr:to>
      <xdr:col>71</xdr:col>
      <xdr:colOff>177800</xdr:colOff>
      <xdr:row>57</xdr:row>
      <xdr:rowOff>26813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82297"/>
          <a:ext cx="8890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27873</xdr:rowOff>
    </xdr:from>
    <xdr:to>
      <xdr:col>85</xdr:col>
      <xdr:colOff>177800</xdr:colOff>
      <xdr:row>57</xdr:row>
      <xdr:rowOff>129473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114250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12426</xdr:rowOff>
    </xdr:from>
    <xdr:to>
      <xdr:col>81</xdr:col>
      <xdr:colOff>101600</xdr:colOff>
      <xdr:row>57</xdr:row>
      <xdr:rowOff>114026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105153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7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150901</xdr:rowOff>
    </xdr:from>
    <xdr:to>
      <xdr:col>76</xdr:col>
      <xdr:colOff>165100</xdr:colOff>
      <xdr:row>57</xdr:row>
      <xdr:rowOff>81051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72178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4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130297</xdr:rowOff>
    </xdr:from>
    <xdr:to>
      <xdr:col>72</xdr:col>
      <xdr:colOff>38100</xdr:colOff>
      <xdr:row>57</xdr:row>
      <xdr:rowOff>60447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76974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147463</xdr:rowOff>
    </xdr:from>
    <xdr:to>
      <xdr:col>67</xdr:col>
      <xdr:colOff>101600</xdr:colOff>
      <xdr:row>57</xdr:row>
      <xdr:rowOff>77613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68740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4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118894</xdr:rowOff>
    </xdr:from>
    <xdr:to>
      <xdr:col>85</xdr:col>
      <xdr:colOff>127000</xdr:colOff>
      <xdr:row>78</xdr:row>
      <xdr:rowOff>127653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1994"/>
          <a:ext cx="8382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106890</xdr:rowOff>
    </xdr:from>
    <xdr:to>
      <xdr:col>81</xdr:col>
      <xdr:colOff>50800</xdr:colOff>
      <xdr:row>78</xdr:row>
      <xdr:rowOff>118894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79990"/>
          <a:ext cx="889000" cy="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141081</xdr:rowOff>
    </xdr:from>
    <xdr:to>
      <xdr:col>76</xdr:col>
      <xdr:colOff>114300</xdr:colOff>
      <xdr:row>78</xdr:row>
      <xdr:rowOff>106890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42731"/>
          <a:ext cx="889000" cy="1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153076</xdr:rowOff>
    </xdr:from>
    <xdr:to>
      <xdr:col>71</xdr:col>
      <xdr:colOff>177800</xdr:colOff>
      <xdr:row>77</xdr:row>
      <xdr:rowOff>141081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011826"/>
          <a:ext cx="889000" cy="3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76853</xdr:rowOff>
    </xdr:from>
    <xdr:to>
      <xdr:col>85</xdr:col>
      <xdr:colOff>177800</xdr:colOff>
      <xdr:row>79</xdr:row>
      <xdr:rowOff>7003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68094</xdr:rowOff>
    </xdr:from>
    <xdr:to>
      <xdr:col>81</xdr:col>
      <xdr:colOff>101600</xdr:colOff>
      <xdr:row>78</xdr:row>
      <xdr:rowOff>169694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160821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56090</xdr:rowOff>
    </xdr:from>
    <xdr:to>
      <xdr:col>76</xdr:col>
      <xdr:colOff>165100</xdr:colOff>
      <xdr:row>78</xdr:row>
      <xdr:rowOff>157690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148817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90281</xdr:rowOff>
    </xdr:from>
    <xdr:to>
      <xdr:col>72</xdr:col>
      <xdr:colOff>38100</xdr:colOff>
      <xdr:row>78</xdr:row>
      <xdr:rowOff>20431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36958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102275</xdr:rowOff>
    </xdr:from>
    <xdr:to>
      <xdr:col>67</xdr:col>
      <xdr:colOff>101600</xdr:colOff>
      <xdr:row>76</xdr:row>
      <xdr:rowOff>32426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2961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48952</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73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123989</xdr:rowOff>
    </xdr:from>
    <xdr:to>
      <xdr:col>85</xdr:col>
      <xdr:colOff>127000</xdr:colOff>
      <xdr:row>96</xdr:row>
      <xdr:rowOff>147808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83189"/>
          <a:ext cx="8382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142312</xdr:rowOff>
    </xdr:from>
    <xdr:to>
      <xdr:col>81</xdr:col>
      <xdr:colOff>50800</xdr:colOff>
      <xdr:row>96</xdr:row>
      <xdr:rowOff>147808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601512"/>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134186</xdr:rowOff>
    </xdr:from>
    <xdr:to>
      <xdr:col>76</xdr:col>
      <xdr:colOff>114300</xdr:colOff>
      <xdr:row>96</xdr:row>
      <xdr:rowOff>142312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593386"/>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97569</xdr:rowOff>
    </xdr:from>
    <xdr:to>
      <xdr:col>71</xdr:col>
      <xdr:colOff>177800</xdr:colOff>
      <xdr:row>96</xdr:row>
      <xdr:rowOff>134186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556769"/>
          <a:ext cx="889000" cy="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73189</xdr:rowOff>
    </xdr:from>
    <xdr:to>
      <xdr:col>85</xdr:col>
      <xdr:colOff>177800</xdr:colOff>
      <xdr:row>97</xdr:row>
      <xdr:rowOff>3339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3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96066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8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97008</xdr:rowOff>
    </xdr:from>
    <xdr:to>
      <xdr:col>81</xdr:col>
      <xdr:colOff>101600</xdr:colOff>
      <xdr:row>97</xdr:row>
      <xdr:rowOff>27158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43685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91512</xdr:rowOff>
    </xdr:from>
    <xdr:to>
      <xdr:col>76</xdr:col>
      <xdr:colOff>165100</xdr:colOff>
      <xdr:row>97</xdr:row>
      <xdr:rowOff>21662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38189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2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83386</xdr:rowOff>
    </xdr:from>
    <xdr:to>
      <xdr:col>72</xdr:col>
      <xdr:colOff>38100</xdr:colOff>
      <xdr:row>97</xdr:row>
      <xdr:rowOff>13536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30063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1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46769</xdr:rowOff>
    </xdr:from>
    <xdr:to>
      <xdr:col>67</xdr:col>
      <xdr:colOff>101600</xdr:colOff>
      <xdr:row>96</xdr:row>
      <xdr:rowOff>148369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164896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2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みると村の産業構造から土木費、商工費、農林水産業費が類似団体平均を大幅に上回っており、それに伴い公債費が類似団体平均よりも多くなっている。一方で民生費、衛生費及び教育費については、類似団体平均を下回っていることから社会福祉や衛生施策、学校教育等、住民の日常生活に密接した諸施策を抑えながら、土木費などの交通施策や農業、観光産業へ多く投資している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・農林水産業費については、複合拠点施設建設工事が令和３年度に完了したことから大幅減になっている。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・商工費については、令和２年度に新型コロナウイルス感染症対策事業であるスキー場緊急対策特別給付金を実施し大幅増となったが、令和３年度は給付金を行わなかったことから大幅減となった。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・土木費については、大雪に伴う除雪委託料が前年度よりも</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百万円増額となったことから増加している。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新型コロナウイルス感染症対策に係る緊急観光対策事業などの各事業を実施した。コロナの影響下において、臨時交付金などの財源を活用しながら事業を実施し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たこともあり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しを回避することができた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。標準財政規模比に対する基金残高も高い水準で維持していることから、良好な状況と言える。</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公営企業会計及び特別会計では、人口減少等の影響により収支の悪化があり、一般会計からの繰入を行っているが、これを含めても全ての会計において黒字となっている。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簡易水道事業会計及び下水道事業会計の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会計は、令和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年度から公営企業会計に移行し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一層の経営</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の健全化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を進めていく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5121328</v>
      </c>
      <c r="BO4" s="381"/>
      <c r="BP4" s="381"/>
      <c r="BQ4" s="381"/>
      <c r="BR4" s="381"/>
      <c r="BS4" s="381"/>
      <c r="BT4" s="381"/>
      <c r="BU4" s="382"/>
      <c r="BV4" s="380">
        <v>6090034</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3.1</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4967037</v>
      </c>
      <c r="BO5" s="418"/>
      <c r="BP5" s="418"/>
      <c r="BQ5" s="418"/>
      <c r="BR5" s="418"/>
      <c r="BS5" s="418"/>
      <c r="BT5" s="418"/>
      <c r="BU5" s="419"/>
      <c r="BV5" s="417">
        <v>5912356</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78.8</v>
      </c>
      <c r="CU5" s="415"/>
      <c r="CV5" s="415"/>
      <c r="CW5" s="415"/>
      <c r="CX5" s="415"/>
      <c r="CY5" s="415"/>
      <c r="CZ5" s="415"/>
      <c r="DA5" s="416"/>
      <c r="DB5" s="414">
        <v>83.6</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94</v>
      </c>
      <c r="AV6" s="450"/>
      <c r="AW6" s="450"/>
      <c r="AX6" s="450"/>
      <c r="AY6" s="451" t="s">
        <v>102</v>
      </c>
      <c r="AZ6" s="452"/>
      <c r="BA6" s="452"/>
      <c r="BB6" s="452"/>
      <c r="BC6" s="452"/>
      <c r="BD6" s="452"/>
      <c r="BE6" s="452"/>
      <c r="BF6" s="452"/>
      <c r="BG6" s="452"/>
      <c r="BH6" s="452"/>
      <c r="BI6" s="452"/>
      <c r="BJ6" s="452"/>
      <c r="BK6" s="452"/>
      <c r="BL6" s="452"/>
      <c r="BM6" s="453"/>
      <c r="BN6" s="417">
        <v>154291</v>
      </c>
      <c r="BO6" s="418"/>
      <c r="BP6" s="418"/>
      <c r="BQ6" s="418"/>
      <c r="BR6" s="418"/>
      <c r="BS6" s="418"/>
      <c r="BT6" s="418"/>
      <c r="BU6" s="419"/>
      <c r="BV6" s="417">
        <v>177678</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80.8</v>
      </c>
      <c r="CU6" s="455"/>
      <c r="CV6" s="455"/>
      <c r="CW6" s="455"/>
      <c r="CX6" s="455"/>
      <c r="CY6" s="455"/>
      <c r="CZ6" s="455"/>
      <c r="DA6" s="456"/>
      <c r="DB6" s="454">
        <v>86.3</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57703</v>
      </c>
      <c r="BO7" s="418"/>
      <c r="BP7" s="418"/>
      <c r="BQ7" s="418"/>
      <c r="BR7" s="418"/>
      <c r="BS7" s="418"/>
      <c r="BT7" s="418"/>
      <c r="BU7" s="419"/>
      <c r="BV7" s="417">
        <v>104988</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2618970</v>
      </c>
      <c r="CU7" s="418"/>
      <c r="CV7" s="418"/>
      <c r="CW7" s="418"/>
      <c r="CX7" s="418"/>
      <c r="CY7" s="418"/>
      <c r="CZ7" s="418"/>
      <c r="DA7" s="419"/>
      <c r="DB7" s="417">
        <v>2377562</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94</v>
      </c>
      <c r="AV8" s="450"/>
      <c r="AW8" s="450"/>
      <c r="AX8" s="450"/>
      <c r="AY8" s="451" t="s">
        <v>109</v>
      </c>
      <c r="AZ8" s="452"/>
      <c r="BA8" s="452"/>
      <c r="BB8" s="452"/>
      <c r="BC8" s="452"/>
      <c r="BD8" s="452"/>
      <c r="BE8" s="452"/>
      <c r="BF8" s="452"/>
      <c r="BG8" s="452"/>
      <c r="BH8" s="452"/>
      <c r="BI8" s="452"/>
      <c r="BJ8" s="452"/>
      <c r="BK8" s="452"/>
      <c r="BL8" s="452"/>
      <c r="BM8" s="453"/>
      <c r="BN8" s="417">
        <v>96588</v>
      </c>
      <c r="BO8" s="418"/>
      <c r="BP8" s="418"/>
      <c r="BQ8" s="418"/>
      <c r="BR8" s="418"/>
      <c r="BS8" s="418"/>
      <c r="BT8" s="418"/>
      <c r="BU8" s="419"/>
      <c r="BV8" s="417">
        <v>72690</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0.24</v>
      </c>
      <c r="DC8" s="458"/>
      <c r="DD8" s="458"/>
      <c r="DE8" s="458"/>
      <c r="DF8" s="458"/>
      <c r="DG8" s="458"/>
      <c r="DH8" s="458"/>
      <c r="DI8" s="459"/>
    </row>
    <row r="9" spans="1:119" ht="18.75" customHeight="1" thickBot="1" x14ac:dyDescent="0.2">
      <c r="A9" s="172"/>
      <c r="B9" s="411" t="s">
        <v>111</v>
      </c>
      <c r="C9" s="412"/>
      <c r="D9" s="412"/>
      <c r="E9" s="412"/>
      <c r="F9" s="412"/>
      <c r="G9" s="412"/>
      <c r="H9" s="412"/>
      <c r="I9" s="412"/>
      <c r="J9" s="412"/>
      <c r="K9" s="460"/>
      <c r="L9" s="461" t="s">
        <v>112</v>
      </c>
      <c r="M9" s="462"/>
      <c r="N9" s="462"/>
      <c r="O9" s="462"/>
      <c r="P9" s="462"/>
      <c r="Q9" s="463"/>
      <c r="R9" s="464">
        <v>2647</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115</v>
      </c>
      <c r="AV9" s="450"/>
      <c r="AW9" s="450"/>
      <c r="AX9" s="450"/>
      <c r="AY9" s="451" t="s">
        <v>116</v>
      </c>
      <c r="AZ9" s="452"/>
      <c r="BA9" s="452"/>
      <c r="BB9" s="452"/>
      <c r="BC9" s="452"/>
      <c r="BD9" s="452"/>
      <c r="BE9" s="452"/>
      <c r="BF9" s="452"/>
      <c r="BG9" s="452"/>
      <c r="BH9" s="452"/>
      <c r="BI9" s="452"/>
      <c r="BJ9" s="452"/>
      <c r="BK9" s="452"/>
      <c r="BL9" s="452"/>
      <c r="BM9" s="453"/>
      <c r="BN9" s="417">
        <v>23898</v>
      </c>
      <c r="BO9" s="418"/>
      <c r="BP9" s="418"/>
      <c r="BQ9" s="418"/>
      <c r="BR9" s="418"/>
      <c r="BS9" s="418"/>
      <c r="BT9" s="418"/>
      <c r="BU9" s="419"/>
      <c r="BV9" s="417">
        <v>-3444</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19.399999999999999</v>
      </c>
      <c r="CU9" s="415"/>
      <c r="CV9" s="415"/>
      <c r="CW9" s="415"/>
      <c r="CX9" s="415"/>
      <c r="CY9" s="415"/>
      <c r="CZ9" s="415"/>
      <c r="DA9" s="416"/>
      <c r="DB9" s="414">
        <v>20</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118</v>
      </c>
      <c r="M10" s="447"/>
      <c r="N10" s="447"/>
      <c r="O10" s="447"/>
      <c r="P10" s="447"/>
      <c r="Q10" s="448"/>
      <c r="R10" s="468">
        <v>2904</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115</v>
      </c>
      <c r="AV10" s="450"/>
      <c r="AW10" s="450"/>
      <c r="AX10" s="450"/>
      <c r="AY10" s="451" t="s">
        <v>120</v>
      </c>
      <c r="AZ10" s="452"/>
      <c r="BA10" s="452"/>
      <c r="BB10" s="452"/>
      <c r="BC10" s="452"/>
      <c r="BD10" s="452"/>
      <c r="BE10" s="452"/>
      <c r="BF10" s="452"/>
      <c r="BG10" s="452"/>
      <c r="BH10" s="452"/>
      <c r="BI10" s="452"/>
      <c r="BJ10" s="452"/>
      <c r="BK10" s="452"/>
      <c r="BL10" s="452"/>
      <c r="BM10" s="453"/>
      <c r="BN10" s="417">
        <v>201</v>
      </c>
      <c r="BO10" s="418"/>
      <c r="BP10" s="418"/>
      <c r="BQ10" s="418"/>
      <c r="BR10" s="418"/>
      <c r="BS10" s="418"/>
      <c r="BT10" s="418"/>
      <c r="BU10" s="419"/>
      <c r="BV10" s="417">
        <v>0</v>
      </c>
      <c r="BW10" s="418"/>
      <c r="BX10" s="418"/>
      <c r="BY10" s="418"/>
      <c r="BZ10" s="418"/>
      <c r="CA10" s="418"/>
      <c r="CB10" s="418"/>
      <c r="CC10" s="419"/>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115</v>
      </c>
      <c r="AV11" s="450"/>
      <c r="AW11" s="450"/>
      <c r="AX11" s="450"/>
      <c r="AY11" s="451" t="s">
        <v>125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18495</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128</v>
      </c>
      <c r="DC11" s="458"/>
      <c r="DD11" s="458"/>
      <c r="DE11" s="458"/>
      <c r="DF11" s="458"/>
      <c r="DG11" s="458"/>
      <c r="DH11" s="458"/>
      <c r="DI11" s="459"/>
    </row>
    <row r="12" spans="1:119" ht="18.75" customHeight="1" x14ac:dyDescent="0.15">
      <c r="A12" s="172"/>
      <c r="B12" s="477" t="s">
        <v>129</v>
      </c>
      <c r="C12" s="478"/>
      <c r="D12" s="478"/>
      <c r="E12" s="478"/>
      <c r="F12" s="478"/>
      <c r="G12" s="478"/>
      <c r="H12" s="478"/>
      <c r="I12" s="478"/>
      <c r="J12" s="478"/>
      <c r="K12" s="479"/>
      <c r="L12" s="486" t="s">
        <v>130</v>
      </c>
      <c r="M12" s="487"/>
      <c r="N12" s="487"/>
      <c r="O12" s="487"/>
      <c r="P12" s="487"/>
      <c r="Q12" s="488"/>
      <c r="R12" s="489">
        <v>2697</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134</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80000</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127</v>
      </c>
      <c r="CU12" s="458"/>
      <c r="CV12" s="458"/>
      <c r="CW12" s="458"/>
      <c r="CX12" s="458"/>
      <c r="CY12" s="458"/>
      <c r="CZ12" s="458"/>
      <c r="DA12" s="459"/>
      <c r="DB12" s="457" t="s">
        <v>137</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7"/>
      <c r="M13" s="508" t="s">
        <v>138</v>
      </c>
      <c r="N13" s="509"/>
      <c r="O13" s="509"/>
      <c r="P13" s="509"/>
      <c r="Q13" s="510"/>
      <c r="R13" s="501">
        <v>2622</v>
      </c>
      <c r="S13" s="502"/>
      <c r="T13" s="502"/>
      <c r="U13" s="502"/>
      <c r="V13" s="503"/>
      <c r="W13" s="433" t="s">
        <v>139</v>
      </c>
      <c r="X13" s="434"/>
      <c r="Y13" s="434"/>
      <c r="Z13" s="434"/>
      <c r="AA13" s="434"/>
      <c r="AB13" s="424"/>
      <c r="AC13" s="468">
        <v>131</v>
      </c>
      <c r="AD13" s="469"/>
      <c r="AE13" s="469"/>
      <c r="AF13" s="469"/>
      <c r="AG13" s="511"/>
      <c r="AH13" s="468">
        <v>170</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24099</v>
      </c>
      <c r="BO13" s="418"/>
      <c r="BP13" s="418"/>
      <c r="BQ13" s="418"/>
      <c r="BR13" s="418"/>
      <c r="BS13" s="418"/>
      <c r="BT13" s="418"/>
      <c r="BU13" s="419"/>
      <c r="BV13" s="417">
        <v>-64949</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11.4</v>
      </c>
      <c r="CU13" s="415"/>
      <c r="CV13" s="415"/>
      <c r="CW13" s="415"/>
      <c r="CX13" s="415"/>
      <c r="CY13" s="415"/>
      <c r="CZ13" s="415"/>
      <c r="DA13" s="416"/>
      <c r="DB13" s="414">
        <v>11.2</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144</v>
      </c>
      <c r="M14" s="499"/>
      <c r="N14" s="499"/>
      <c r="O14" s="499"/>
      <c r="P14" s="499"/>
      <c r="Q14" s="500"/>
      <c r="R14" s="501">
        <v>2769</v>
      </c>
      <c r="S14" s="502"/>
      <c r="T14" s="502"/>
      <c r="U14" s="502"/>
      <c r="V14" s="503"/>
      <c r="W14" s="407"/>
      <c r="X14" s="408"/>
      <c r="Y14" s="408"/>
      <c r="Z14" s="408"/>
      <c r="AA14" s="408"/>
      <c r="AB14" s="397"/>
      <c r="AC14" s="504">
        <v>9.8000000000000007</v>
      </c>
      <c r="AD14" s="505"/>
      <c r="AE14" s="505"/>
      <c r="AF14" s="505"/>
      <c r="AG14" s="506"/>
      <c r="AH14" s="504">
        <v>10.6</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127</v>
      </c>
      <c r="CU14" s="516"/>
      <c r="CV14" s="516"/>
      <c r="CW14" s="516"/>
      <c r="CX14" s="516"/>
      <c r="CY14" s="516"/>
      <c r="CZ14" s="516"/>
      <c r="DA14" s="517"/>
      <c r="DB14" s="515" t="s">
        <v>127</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7"/>
      <c r="M15" s="508" t="s">
        <v>138</v>
      </c>
      <c r="N15" s="509"/>
      <c r="O15" s="509"/>
      <c r="P15" s="509"/>
      <c r="Q15" s="510"/>
      <c r="R15" s="501">
        <v>2689</v>
      </c>
      <c r="S15" s="502"/>
      <c r="T15" s="502"/>
      <c r="U15" s="502"/>
      <c r="V15" s="503"/>
      <c r="W15" s="433" t="s">
        <v>146</v>
      </c>
      <c r="X15" s="434"/>
      <c r="Y15" s="434"/>
      <c r="Z15" s="434"/>
      <c r="AA15" s="434"/>
      <c r="AB15" s="424"/>
      <c r="AC15" s="468">
        <v>294</v>
      </c>
      <c r="AD15" s="469"/>
      <c r="AE15" s="469"/>
      <c r="AF15" s="469"/>
      <c r="AG15" s="511"/>
      <c r="AH15" s="468">
        <v>342</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506140</v>
      </c>
      <c r="BO15" s="381"/>
      <c r="BP15" s="381"/>
      <c r="BQ15" s="381"/>
      <c r="BR15" s="381"/>
      <c r="BS15" s="381"/>
      <c r="BT15" s="381"/>
      <c r="BU15" s="382"/>
      <c r="BV15" s="380">
        <v>519986</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22.1</v>
      </c>
      <c r="AD16" s="505"/>
      <c r="AE16" s="505"/>
      <c r="AF16" s="505"/>
      <c r="AG16" s="506"/>
      <c r="AH16" s="504">
        <v>21.4</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2392251</v>
      </c>
      <c r="BO16" s="418"/>
      <c r="BP16" s="418"/>
      <c r="BQ16" s="418"/>
      <c r="BR16" s="418"/>
      <c r="BS16" s="418"/>
      <c r="BT16" s="418"/>
      <c r="BU16" s="419"/>
      <c r="BV16" s="417">
        <v>2176358</v>
      </c>
      <c r="BW16" s="418"/>
      <c r="BX16" s="418"/>
      <c r="BY16" s="418"/>
      <c r="BZ16" s="418"/>
      <c r="CA16" s="418"/>
      <c r="CB16" s="418"/>
      <c r="CC16" s="419"/>
      <c r="CD16" s="181"/>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91"/>
      <c r="M17" s="528" t="s">
        <v>152</v>
      </c>
      <c r="N17" s="529"/>
      <c r="O17" s="529"/>
      <c r="P17" s="529"/>
      <c r="Q17" s="530"/>
      <c r="R17" s="523" t="s">
        <v>153</v>
      </c>
      <c r="S17" s="524"/>
      <c r="T17" s="524"/>
      <c r="U17" s="524"/>
      <c r="V17" s="525"/>
      <c r="W17" s="433" t="s">
        <v>154</v>
      </c>
      <c r="X17" s="434"/>
      <c r="Y17" s="434"/>
      <c r="Z17" s="434"/>
      <c r="AA17" s="434"/>
      <c r="AB17" s="424"/>
      <c r="AC17" s="468">
        <v>908</v>
      </c>
      <c r="AD17" s="469"/>
      <c r="AE17" s="469"/>
      <c r="AF17" s="469"/>
      <c r="AG17" s="511"/>
      <c r="AH17" s="468">
        <v>1088</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638825</v>
      </c>
      <c r="BO17" s="418"/>
      <c r="BP17" s="418"/>
      <c r="BQ17" s="418"/>
      <c r="BR17" s="418"/>
      <c r="BS17" s="418"/>
      <c r="BT17" s="418"/>
      <c r="BU17" s="419"/>
      <c r="BV17" s="417">
        <v>654407</v>
      </c>
      <c r="BW17" s="418"/>
      <c r="BX17" s="418"/>
      <c r="BY17" s="418"/>
      <c r="BZ17" s="418"/>
      <c r="CA17" s="418"/>
      <c r="CB17" s="418"/>
      <c r="CC17" s="419"/>
      <c r="CD17" s="181"/>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156</v>
      </c>
      <c r="C18" s="460"/>
      <c r="D18" s="460"/>
      <c r="E18" s="540"/>
      <c r="F18" s="540"/>
      <c r="G18" s="540"/>
      <c r="H18" s="540"/>
      <c r="I18" s="540"/>
      <c r="J18" s="540"/>
      <c r="K18" s="540"/>
      <c r="L18" s="541">
        <v>267.91000000000003</v>
      </c>
      <c r="M18" s="541"/>
      <c r="N18" s="541"/>
      <c r="O18" s="541"/>
      <c r="P18" s="541"/>
      <c r="Q18" s="541"/>
      <c r="R18" s="542"/>
      <c r="S18" s="542"/>
      <c r="T18" s="542"/>
      <c r="U18" s="542"/>
      <c r="V18" s="543"/>
      <c r="W18" s="435"/>
      <c r="X18" s="436"/>
      <c r="Y18" s="436"/>
      <c r="Z18" s="436"/>
      <c r="AA18" s="436"/>
      <c r="AB18" s="427"/>
      <c r="AC18" s="544">
        <v>68.099999999999994</v>
      </c>
      <c r="AD18" s="545"/>
      <c r="AE18" s="545"/>
      <c r="AF18" s="545"/>
      <c r="AG18" s="546"/>
      <c r="AH18" s="544">
        <v>68</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2091445</v>
      </c>
      <c r="BO18" s="418"/>
      <c r="BP18" s="418"/>
      <c r="BQ18" s="418"/>
      <c r="BR18" s="418"/>
      <c r="BS18" s="418"/>
      <c r="BT18" s="418"/>
      <c r="BU18" s="419"/>
      <c r="BV18" s="417">
        <v>2003613</v>
      </c>
      <c r="BW18" s="418"/>
      <c r="BX18" s="418"/>
      <c r="BY18" s="418"/>
      <c r="BZ18" s="418"/>
      <c r="CA18" s="418"/>
      <c r="CB18" s="418"/>
      <c r="CC18" s="419"/>
      <c r="CD18" s="181"/>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158</v>
      </c>
      <c r="C19" s="460"/>
      <c r="D19" s="460"/>
      <c r="E19" s="540"/>
      <c r="F19" s="540"/>
      <c r="G19" s="540"/>
      <c r="H19" s="540"/>
      <c r="I19" s="540"/>
      <c r="J19" s="540"/>
      <c r="K19" s="540"/>
      <c r="L19" s="548">
        <v>10</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3134533</v>
      </c>
      <c r="BO19" s="418"/>
      <c r="BP19" s="418"/>
      <c r="BQ19" s="418"/>
      <c r="BR19" s="418"/>
      <c r="BS19" s="418"/>
      <c r="BT19" s="418"/>
      <c r="BU19" s="419"/>
      <c r="BV19" s="417">
        <v>2909566</v>
      </c>
      <c r="BW19" s="418"/>
      <c r="BX19" s="418"/>
      <c r="BY19" s="418"/>
      <c r="BZ19" s="418"/>
      <c r="CA19" s="418"/>
      <c r="CB19" s="418"/>
      <c r="CC19" s="419"/>
      <c r="CD19" s="181"/>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160</v>
      </c>
      <c r="C20" s="460"/>
      <c r="D20" s="460"/>
      <c r="E20" s="540"/>
      <c r="F20" s="540"/>
      <c r="G20" s="540"/>
      <c r="H20" s="540"/>
      <c r="I20" s="540"/>
      <c r="J20" s="540"/>
      <c r="K20" s="540"/>
      <c r="L20" s="548">
        <v>1145</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1"/>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1"/>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4937952</v>
      </c>
      <c r="BO22" s="381"/>
      <c r="BP22" s="381"/>
      <c r="BQ22" s="381"/>
      <c r="BR22" s="381"/>
      <c r="BS22" s="381"/>
      <c r="BT22" s="381"/>
      <c r="BU22" s="382"/>
      <c r="BV22" s="380">
        <v>5123245</v>
      </c>
      <c r="BW22" s="381"/>
      <c r="BX22" s="381"/>
      <c r="BY22" s="381"/>
      <c r="BZ22" s="381"/>
      <c r="CA22" s="381"/>
      <c r="CB22" s="381"/>
      <c r="CC22" s="382"/>
      <c r="CD22" s="181"/>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4162949</v>
      </c>
      <c r="BO23" s="418"/>
      <c r="BP23" s="418"/>
      <c r="BQ23" s="418"/>
      <c r="BR23" s="418"/>
      <c r="BS23" s="418"/>
      <c r="BT23" s="418"/>
      <c r="BU23" s="419"/>
      <c r="BV23" s="417">
        <v>4309705</v>
      </c>
      <c r="BW23" s="418"/>
      <c r="BX23" s="418"/>
      <c r="BY23" s="418"/>
      <c r="BZ23" s="418"/>
      <c r="CA23" s="418"/>
      <c r="CB23" s="418"/>
      <c r="CC23" s="419"/>
      <c r="CD23" s="181"/>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170</v>
      </c>
      <c r="F24" s="447"/>
      <c r="G24" s="447"/>
      <c r="H24" s="447"/>
      <c r="I24" s="447"/>
      <c r="J24" s="447"/>
      <c r="K24" s="448"/>
      <c r="L24" s="468">
        <v>1</v>
      </c>
      <c r="M24" s="469"/>
      <c r="N24" s="469"/>
      <c r="O24" s="469"/>
      <c r="P24" s="511"/>
      <c r="Q24" s="468">
        <v>6200</v>
      </c>
      <c r="R24" s="469"/>
      <c r="S24" s="469"/>
      <c r="T24" s="469"/>
      <c r="U24" s="469"/>
      <c r="V24" s="511"/>
      <c r="W24" s="563"/>
      <c r="X24" s="564"/>
      <c r="Y24" s="565"/>
      <c r="Z24" s="467" t="s">
        <v>171</v>
      </c>
      <c r="AA24" s="447"/>
      <c r="AB24" s="447"/>
      <c r="AC24" s="447"/>
      <c r="AD24" s="447"/>
      <c r="AE24" s="447"/>
      <c r="AF24" s="447"/>
      <c r="AG24" s="448"/>
      <c r="AH24" s="468">
        <v>58</v>
      </c>
      <c r="AI24" s="469"/>
      <c r="AJ24" s="469"/>
      <c r="AK24" s="469"/>
      <c r="AL24" s="511"/>
      <c r="AM24" s="468">
        <v>167214</v>
      </c>
      <c r="AN24" s="469"/>
      <c r="AO24" s="469"/>
      <c r="AP24" s="469"/>
      <c r="AQ24" s="469"/>
      <c r="AR24" s="511"/>
      <c r="AS24" s="468">
        <v>2883</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3498195</v>
      </c>
      <c r="BO24" s="418"/>
      <c r="BP24" s="418"/>
      <c r="BQ24" s="418"/>
      <c r="BR24" s="418"/>
      <c r="BS24" s="418"/>
      <c r="BT24" s="418"/>
      <c r="BU24" s="419"/>
      <c r="BV24" s="417">
        <v>3595127</v>
      </c>
      <c r="BW24" s="418"/>
      <c r="BX24" s="418"/>
      <c r="BY24" s="418"/>
      <c r="BZ24" s="418"/>
      <c r="CA24" s="418"/>
      <c r="CB24" s="418"/>
      <c r="CC24" s="419"/>
      <c r="CD24" s="181"/>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173</v>
      </c>
      <c r="F25" s="447"/>
      <c r="G25" s="447"/>
      <c r="H25" s="447"/>
      <c r="I25" s="447"/>
      <c r="J25" s="447"/>
      <c r="K25" s="448"/>
      <c r="L25" s="468">
        <v>1</v>
      </c>
      <c r="M25" s="469"/>
      <c r="N25" s="469"/>
      <c r="O25" s="469"/>
      <c r="P25" s="511"/>
      <c r="Q25" s="468">
        <v>5500</v>
      </c>
      <c r="R25" s="469"/>
      <c r="S25" s="469"/>
      <c r="T25" s="469"/>
      <c r="U25" s="469"/>
      <c r="V25" s="511"/>
      <c r="W25" s="563"/>
      <c r="X25" s="564"/>
      <c r="Y25" s="565"/>
      <c r="Z25" s="467" t="s">
        <v>174</v>
      </c>
      <c r="AA25" s="447"/>
      <c r="AB25" s="447"/>
      <c r="AC25" s="447"/>
      <c r="AD25" s="447"/>
      <c r="AE25" s="447"/>
      <c r="AF25" s="447"/>
      <c r="AG25" s="448"/>
      <c r="AH25" s="468" t="s">
        <v>137</v>
      </c>
      <c r="AI25" s="469"/>
      <c r="AJ25" s="469"/>
      <c r="AK25" s="469"/>
      <c r="AL25" s="511"/>
      <c r="AM25" s="468" t="s">
        <v>127</v>
      </c>
      <c r="AN25" s="469"/>
      <c r="AO25" s="469"/>
      <c r="AP25" s="469"/>
      <c r="AQ25" s="469"/>
      <c r="AR25" s="511"/>
      <c r="AS25" s="468" t="s">
        <v>127</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t="s">
        <v>137</v>
      </c>
      <c r="BO25" s="381"/>
      <c r="BP25" s="381"/>
      <c r="BQ25" s="381"/>
      <c r="BR25" s="381"/>
      <c r="BS25" s="381"/>
      <c r="BT25" s="381"/>
      <c r="BU25" s="382"/>
      <c r="BV25" s="380">
        <v>1444</v>
      </c>
      <c r="BW25" s="381"/>
      <c r="BX25" s="381"/>
      <c r="BY25" s="381"/>
      <c r="BZ25" s="381"/>
      <c r="CA25" s="381"/>
      <c r="CB25" s="381"/>
      <c r="CC25" s="382"/>
      <c r="CD25" s="181"/>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176</v>
      </c>
      <c r="F26" s="447"/>
      <c r="G26" s="447"/>
      <c r="H26" s="447"/>
      <c r="I26" s="447"/>
      <c r="J26" s="447"/>
      <c r="K26" s="448"/>
      <c r="L26" s="468">
        <v>1</v>
      </c>
      <c r="M26" s="469"/>
      <c r="N26" s="469"/>
      <c r="O26" s="469"/>
      <c r="P26" s="511"/>
      <c r="Q26" s="468">
        <v>5000</v>
      </c>
      <c r="R26" s="469"/>
      <c r="S26" s="469"/>
      <c r="T26" s="469"/>
      <c r="U26" s="469"/>
      <c r="V26" s="511"/>
      <c r="W26" s="563"/>
      <c r="X26" s="564"/>
      <c r="Y26" s="565"/>
      <c r="Z26" s="467" t="s">
        <v>177</v>
      </c>
      <c r="AA26" s="569"/>
      <c r="AB26" s="569"/>
      <c r="AC26" s="569"/>
      <c r="AD26" s="569"/>
      <c r="AE26" s="569"/>
      <c r="AF26" s="569"/>
      <c r="AG26" s="570"/>
      <c r="AH26" s="468">
        <v>4</v>
      </c>
      <c r="AI26" s="469"/>
      <c r="AJ26" s="469"/>
      <c r="AK26" s="469"/>
      <c r="AL26" s="511"/>
      <c r="AM26" s="468">
        <v>10496</v>
      </c>
      <c r="AN26" s="469"/>
      <c r="AO26" s="469"/>
      <c r="AP26" s="469"/>
      <c r="AQ26" s="469"/>
      <c r="AR26" s="511"/>
      <c r="AS26" s="468">
        <v>2624</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127</v>
      </c>
      <c r="BO26" s="418"/>
      <c r="BP26" s="418"/>
      <c r="BQ26" s="418"/>
      <c r="BR26" s="418"/>
      <c r="BS26" s="418"/>
      <c r="BT26" s="418"/>
      <c r="BU26" s="419"/>
      <c r="BV26" s="417" t="s">
        <v>127</v>
      </c>
      <c r="BW26" s="418"/>
      <c r="BX26" s="418"/>
      <c r="BY26" s="418"/>
      <c r="BZ26" s="418"/>
      <c r="CA26" s="418"/>
      <c r="CB26" s="418"/>
      <c r="CC26" s="419"/>
      <c r="CD26" s="181"/>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179</v>
      </c>
      <c r="F27" s="447"/>
      <c r="G27" s="447"/>
      <c r="H27" s="447"/>
      <c r="I27" s="447"/>
      <c r="J27" s="447"/>
      <c r="K27" s="448"/>
      <c r="L27" s="468">
        <v>1</v>
      </c>
      <c r="M27" s="469"/>
      <c r="N27" s="469"/>
      <c r="O27" s="469"/>
      <c r="P27" s="511"/>
      <c r="Q27" s="468">
        <v>2600</v>
      </c>
      <c r="R27" s="469"/>
      <c r="S27" s="469"/>
      <c r="T27" s="469"/>
      <c r="U27" s="469"/>
      <c r="V27" s="511"/>
      <c r="W27" s="563"/>
      <c r="X27" s="564"/>
      <c r="Y27" s="565"/>
      <c r="Z27" s="467" t="s">
        <v>180</v>
      </c>
      <c r="AA27" s="447"/>
      <c r="AB27" s="447"/>
      <c r="AC27" s="447"/>
      <c r="AD27" s="447"/>
      <c r="AE27" s="447"/>
      <c r="AF27" s="447"/>
      <c r="AG27" s="448"/>
      <c r="AH27" s="468" t="s">
        <v>181</v>
      </c>
      <c r="AI27" s="469"/>
      <c r="AJ27" s="469"/>
      <c r="AK27" s="469"/>
      <c r="AL27" s="511"/>
      <c r="AM27" s="468" t="s">
        <v>182</v>
      </c>
      <c r="AN27" s="469"/>
      <c r="AO27" s="469"/>
      <c r="AP27" s="469"/>
      <c r="AQ27" s="469"/>
      <c r="AR27" s="511"/>
      <c r="AS27" s="468" t="s">
        <v>127</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13497</v>
      </c>
      <c r="BO27" s="537"/>
      <c r="BP27" s="537"/>
      <c r="BQ27" s="537"/>
      <c r="BR27" s="537"/>
      <c r="BS27" s="537"/>
      <c r="BT27" s="537"/>
      <c r="BU27" s="538"/>
      <c r="BV27" s="536">
        <v>13497</v>
      </c>
      <c r="BW27" s="537"/>
      <c r="BX27" s="537"/>
      <c r="BY27" s="537"/>
      <c r="BZ27" s="537"/>
      <c r="CA27" s="537"/>
      <c r="CB27" s="537"/>
      <c r="CC27" s="538"/>
      <c r="CD27" s="175"/>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184</v>
      </c>
      <c r="F28" s="447"/>
      <c r="G28" s="447"/>
      <c r="H28" s="447"/>
      <c r="I28" s="447"/>
      <c r="J28" s="447"/>
      <c r="K28" s="448"/>
      <c r="L28" s="468">
        <v>1</v>
      </c>
      <c r="M28" s="469"/>
      <c r="N28" s="469"/>
      <c r="O28" s="469"/>
      <c r="P28" s="511"/>
      <c r="Q28" s="468">
        <v>2040</v>
      </c>
      <c r="R28" s="469"/>
      <c r="S28" s="469"/>
      <c r="T28" s="469"/>
      <c r="U28" s="469"/>
      <c r="V28" s="511"/>
      <c r="W28" s="563"/>
      <c r="X28" s="564"/>
      <c r="Y28" s="565"/>
      <c r="Z28" s="467" t="s">
        <v>185</v>
      </c>
      <c r="AA28" s="447"/>
      <c r="AB28" s="447"/>
      <c r="AC28" s="447"/>
      <c r="AD28" s="447"/>
      <c r="AE28" s="447"/>
      <c r="AF28" s="447"/>
      <c r="AG28" s="448"/>
      <c r="AH28" s="468">
        <v>1</v>
      </c>
      <c r="AI28" s="469"/>
      <c r="AJ28" s="469"/>
      <c r="AK28" s="469"/>
      <c r="AL28" s="511"/>
      <c r="AM28" s="468" t="s">
        <v>186</v>
      </c>
      <c r="AN28" s="469"/>
      <c r="AO28" s="469"/>
      <c r="AP28" s="469"/>
      <c r="AQ28" s="469"/>
      <c r="AR28" s="511"/>
      <c r="AS28" s="468" t="s">
        <v>187</v>
      </c>
      <c r="AT28" s="469"/>
      <c r="AU28" s="469"/>
      <c r="AV28" s="469"/>
      <c r="AW28" s="469"/>
      <c r="AX28" s="470"/>
      <c r="AY28" s="571" t="s">
        <v>188</v>
      </c>
      <c r="AZ28" s="572"/>
      <c r="BA28" s="572"/>
      <c r="BB28" s="573"/>
      <c r="BC28" s="377" t="s">
        <v>48</v>
      </c>
      <c r="BD28" s="378"/>
      <c r="BE28" s="378"/>
      <c r="BF28" s="378"/>
      <c r="BG28" s="378"/>
      <c r="BH28" s="378"/>
      <c r="BI28" s="378"/>
      <c r="BJ28" s="378"/>
      <c r="BK28" s="378"/>
      <c r="BL28" s="378"/>
      <c r="BM28" s="379"/>
      <c r="BN28" s="380">
        <v>2151347</v>
      </c>
      <c r="BO28" s="381"/>
      <c r="BP28" s="381"/>
      <c r="BQ28" s="381"/>
      <c r="BR28" s="381"/>
      <c r="BS28" s="381"/>
      <c r="BT28" s="381"/>
      <c r="BU28" s="382"/>
      <c r="BV28" s="380">
        <v>2151146</v>
      </c>
      <c r="BW28" s="381"/>
      <c r="BX28" s="381"/>
      <c r="BY28" s="381"/>
      <c r="BZ28" s="381"/>
      <c r="CA28" s="381"/>
      <c r="CB28" s="381"/>
      <c r="CC28" s="382"/>
      <c r="CD28" s="181"/>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189</v>
      </c>
      <c r="F29" s="447"/>
      <c r="G29" s="447"/>
      <c r="H29" s="447"/>
      <c r="I29" s="447"/>
      <c r="J29" s="447"/>
      <c r="K29" s="448"/>
      <c r="L29" s="468">
        <v>8</v>
      </c>
      <c r="M29" s="469"/>
      <c r="N29" s="469"/>
      <c r="O29" s="469"/>
      <c r="P29" s="511"/>
      <c r="Q29" s="468">
        <v>1850</v>
      </c>
      <c r="R29" s="469"/>
      <c r="S29" s="469"/>
      <c r="T29" s="469"/>
      <c r="U29" s="469"/>
      <c r="V29" s="511"/>
      <c r="W29" s="566"/>
      <c r="X29" s="567"/>
      <c r="Y29" s="568"/>
      <c r="Z29" s="467" t="s">
        <v>190</v>
      </c>
      <c r="AA29" s="447"/>
      <c r="AB29" s="447"/>
      <c r="AC29" s="447"/>
      <c r="AD29" s="447"/>
      <c r="AE29" s="447"/>
      <c r="AF29" s="447"/>
      <c r="AG29" s="448"/>
      <c r="AH29" s="468">
        <v>59</v>
      </c>
      <c r="AI29" s="469"/>
      <c r="AJ29" s="469"/>
      <c r="AK29" s="469"/>
      <c r="AL29" s="511"/>
      <c r="AM29" s="468">
        <v>169353</v>
      </c>
      <c r="AN29" s="469"/>
      <c r="AO29" s="469"/>
      <c r="AP29" s="469"/>
      <c r="AQ29" s="469"/>
      <c r="AR29" s="511"/>
      <c r="AS29" s="468">
        <v>2870</v>
      </c>
      <c r="AT29" s="469"/>
      <c r="AU29" s="469"/>
      <c r="AV29" s="469"/>
      <c r="AW29" s="469"/>
      <c r="AX29" s="470"/>
      <c r="AY29" s="574"/>
      <c r="AZ29" s="575"/>
      <c r="BA29" s="575"/>
      <c r="BB29" s="576"/>
      <c r="BC29" s="451" t="s">
        <v>191</v>
      </c>
      <c r="BD29" s="452"/>
      <c r="BE29" s="452"/>
      <c r="BF29" s="452"/>
      <c r="BG29" s="452"/>
      <c r="BH29" s="452"/>
      <c r="BI29" s="452"/>
      <c r="BJ29" s="452"/>
      <c r="BK29" s="452"/>
      <c r="BL29" s="452"/>
      <c r="BM29" s="453"/>
      <c r="BN29" s="417">
        <v>89153</v>
      </c>
      <c r="BO29" s="418"/>
      <c r="BP29" s="418"/>
      <c r="BQ29" s="418"/>
      <c r="BR29" s="418"/>
      <c r="BS29" s="418"/>
      <c r="BT29" s="418"/>
      <c r="BU29" s="419"/>
      <c r="BV29" s="417">
        <v>64768</v>
      </c>
      <c r="BW29" s="418"/>
      <c r="BX29" s="418"/>
      <c r="BY29" s="418"/>
      <c r="BZ29" s="418"/>
      <c r="CA29" s="418"/>
      <c r="CB29" s="418"/>
      <c r="CC29" s="419"/>
      <c r="CD29" s="175"/>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192</v>
      </c>
      <c r="X30" s="585"/>
      <c r="Y30" s="585"/>
      <c r="Z30" s="585"/>
      <c r="AA30" s="585"/>
      <c r="AB30" s="585"/>
      <c r="AC30" s="585"/>
      <c r="AD30" s="585"/>
      <c r="AE30" s="585"/>
      <c r="AF30" s="585"/>
      <c r="AG30" s="586"/>
      <c r="AH30" s="544">
        <v>93.1</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3301785</v>
      </c>
      <c r="BO30" s="537"/>
      <c r="BP30" s="537"/>
      <c r="BQ30" s="537"/>
      <c r="BR30" s="537"/>
      <c r="BS30" s="537"/>
      <c r="BT30" s="537"/>
      <c r="BU30" s="538"/>
      <c r="BV30" s="536">
        <v>3351005</v>
      </c>
      <c r="BW30" s="537"/>
      <c r="BX30" s="537"/>
      <c r="BY30" s="537"/>
      <c r="BZ30" s="537"/>
      <c r="CA30" s="537"/>
      <c r="CB30" s="537"/>
      <c r="CC30" s="53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80" t="s">
        <v>193</v>
      </c>
      <c r="D32" s="580"/>
      <c r="E32" s="580"/>
      <c r="F32" s="580"/>
      <c r="G32" s="580"/>
      <c r="H32" s="580"/>
      <c r="I32" s="580"/>
      <c r="J32" s="580"/>
      <c r="K32" s="580"/>
      <c r="L32" s="580"/>
      <c r="M32" s="580"/>
      <c r="N32" s="580"/>
      <c r="O32" s="580"/>
      <c r="P32" s="580"/>
      <c r="Q32" s="580"/>
      <c r="R32" s="580"/>
      <c r="S32" s="580"/>
      <c r="U32" s="421" t="s">
        <v>194</v>
      </c>
      <c r="V32" s="421"/>
      <c r="W32" s="421"/>
      <c r="X32" s="421"/>
      <c r="Y32" s="421"/>
      <c r="Z32" s="421"/>
      <c r="AA32" s="421"/>
      <c r="AB32" s="421"/>
      <c r="AC32" s="421"/>
      <c r="AD32" s="421"/>
      <c r="AE32" s="421"/>
      <c r="AF32" s="421"/>
      <c r="AG32" s="421"/>
      <c r="AH32" s="421"/>
      <c r="AI32" s="421"/>
      <c r="AJ32" s="421"/>
      <c r="AK32" s="421"/>
      <c r="AM32" s="421" t="s">
        <v>195</v>
      </c>
      <c r="AN32" s="421"/>
      <c r="AO32" s="421"/>
      <c r="AP32" s="421"/>
      <c r="AQ32" s="421"/>
      <c r="AR32" s="421"/>
      <c r="AS32" s="421"/>
      <c r="AT32" s="421"/>
      <c r="AU32" s="421"/>
      <c r="AV32" s="421"/>
      <c r="AW32" s="421"/>
      <c r="AX32" s="421"/>
      <c r="AY32" s="421"/>
      <c r="AZ32" s="421"/>
      <c r="BA32" s="421"/>
      <c r="BB32" s="421"/>
      <c r="BC32" s="421"/>
      <c r="BE32" s="421" t="s">
        <v>196</v>
      </c>
      <c r="BF32" s="421"/>
      <c r="BG32" s="421"/>
      <c r="BH32" s="421"/>
      <c r="BI32" s="421"/>
      <c r="BJ32" s="421"/>
      <c r="BK32" s="421"/>
      <c r="BL32" s="421"/>
      <c r="BM32" s="421"/>
      <c r="BN32" s="421"/>
      <c r="BO32" s="421"/>
      <c r="BP32" s="421"/>
      <c r="BQ32" s="421"/>
      <c r="BR32" s="421"/>
      <c r="BS32" s="421"/>
      <c r="BT32" s="421"/>
      <c r="BU32" s="421"/>
      <c r="BW32" s="421" t="s">
        <v>197</v>
      </c>
      <c r="BX32" s="421"/>
      <c r="BY32" s="421"/>
      <c r="BZ32" s="421"/>
      <c r="CA32" s="421"/>
      <c r="CB32" s="421"/>
      <c r="CC32" s="421"/>
      <c r="CD32" s="421"/>
      <c r="CE32" s="421"/>
      <c r="CF32" s="421"/>
      <c r="CG32" s="421"/>
      <c r="CH32" s="421"/>
      <c r="CI32" s="421"/>
      <c r="CJ32" s="421"/>
      <c r="CK32" s="421"/>
      <c r="CL32" s="421"/>
      <c r="CM32" s="421"/>
      <c r="CO32" s="421" t="s">
        <v>198</v>
      </c>
      <c r="CP32" s="421"/>
      <c r="CQ32" s="421"/>
      <c r="CR32" s="421"/>
      <c r="CS32" s="421"/>
      <c r="CT32" s="421"/>
      <c r="CU32" s="421"/>
      <c r="CV32" s="421"/>
      <c r="CW32" s="421"/>
      <c r="CX32" s="421"/>
      <c r="CY32" s="421"/>
      <c r="CZ32" s="421"/>
      <c r="DA32" s="421"/>
      <c r="DB32" s="421"/>
      <c r="DC32" s="421"/>
      <c r="DD32" s="421"/>
      <c r="DE32" s="421"/>
      <c r="DI32" s="198"/>
    </row>
    <row r="33" spans="1:113" ht="13.5" customHeight="1" x14ac:dyDescent="0.15">
      <c r="A33" s="172"/>
      <c r="B33" s="199"/>
      <c r="C33" s="441" t="s">
        <v>199</v>
      </c>
      <c r="D33" s="441"/>
      <c r="E33" s="406" t="s">
        <v>200</v>
      </c>
      <c r="F33" s="406"/>
      <c r="G33" s="406"/>
      <c r="H33" s="406"/>
      <c r="I33" s="406"/>
      <c r="J33" s="406"/>
      <c r="K33" s="406"/>
      <c r="L33" s="406"/>
      <c r="M33" s="406"/>
      <c r="N33" s="406"/>
      <c r="O33" s="406"/>
      <c r="P33" s="406"/>
      <c r="Q33" s="406"/>
      <c r="R33" s="406"/>
      <c r="S33" s="406"/>
      <c r="T33" s="176"/>
      <c r="U33" s="441" t="s">
        <v>201</v>
      </c>
      <c r="V33" s="441"/>
      <c r="W33" s="406" t="s">
        <v>202</v>
      </c>
      <c r="X33" s="406"/>
      <c r="Y33" s="406"/>
      <c r="Z33" s="406"/>
      <c r="AA33" s="406"/>
      <c r="AB33" s="406"/>
      <c r="AC33" s="406"/>
      <c r="AD33" s="406"/>
      <c r="AE33" s="406"/>
      <c r="AF33" s="406"/>
      <c r="AG33" s="406"/>
      <c r="AH33" s="406"/>
      <c r="AI33" s="406"/>
      <c r="AJ33" s="406"/>
      <c r="AK33" s="406"/>
      <c r="AL33" s="176"/>
      <c r="AM33" s="441" t="s">
        <v>203</v>
      </c>
      <c r="AN33" s="441"/>
      <c r="AO33" s="406" t="s">
        <v>200</v>
      </c>
      <c r="AP33" s="406"/>
      <c r="AQ33" s="406"/>
      <c r="AR33" s="406"/>
      <c r="AS33" s="406"/>
      <c r="AT33" s="406"/>
      <c r="AU33" s="406"/>
      <c r="AV33" s="406"/>
      <c r="AW33" s="406"/>
      <c r="AX33" s="406"/>
      <c r="AY33" s="406"/>
      <c r="AZ33" s="406"/>
      <c r="BA33" s="406"/>
      <c r="BB33" s="406"/>
      <c r="BC33" s="406"/>
      <c r="BD33" s="182"/>
      <c r="BE33" s="406" t="s">
        <v>204</v>
      </c>
      <c r="BF33" s="406"/>
      <c r="BG33" s="406" t="s">
        <v>205</v>
      </c>
      <c r="BH33" s="406"/>
      <c r="BI33" s="406"/>
      <c r="BJ33" s="406"/>
      <c r="BK33" s="406"/>
      <c r="BL33" s="406"/>
      <c r="BM33" s="406"/>
      <c r="BN33" s="406"/>
      <c r="BO33" s="406"/>
      <c r="BP33" s="406"/>
      <c r="BQ33" s="406"/>
      <c r="BR33" s="406"/>
      <c r="BS33" s="406"/>
      <c r="BT33" s="406"/>
      <c r="BU33" s="406"/>
      <c r="BV33" s="182"/>
      <c r="BW33" s="441" t="s">
        <v>204</v>
      </c>
      <c r="BX33" s="441"/>
      <c r="BY33" s="406" t="s">
        <v>206</v>
      </c>
      <c r="BZ33" s="406"/>
      <c r="CA33" s="406"/>
      <c r="CB33" s="406"/>
      <c r="CC33" s="406"/>
      <c r="CD33" s="406"/>
      <c r="CE33" s="406"/>
      <c r="CF33" s="406"/>
      <c r="CG33" s="406"/>
      <c r="CH33" s="406"/>
      <c r="CI33" s="406"/>
      <c r="CJ33" s="406"/>
      <c r="CK33" s="406"/>
      <c r="CL33" s="406"/>
      <c r="CM33" s="406"/>
      <c r="CN33" s="176"/>
      <c r="CO33" s="441" t="s">
        <v>207</v>
      </c>
      <c r="CP33" s="441"/>
      <c r="CQ33" s="406" t="s">
        <v>208</v>
      </c>
      <c r="CR33" s="406"/>
      <c r="CS33" s="406"/>
      <c r="CT33" s="406"/>
      <c r="CU33" s="406"/>
      <c r="CV33" s="406"/>
      <c r="CW33" s="406"/>
      <c r="CX33" s="406"/>
      <c r="CY33" s="406"/>
      <c r="CZ33" s="406"/>
      <c r="DA33" s="406"/>
      <c r="DB33" s="406"/>
      <c r="DC33" s="406"/>
      <c r="DD33" s="406"/>
      <c r="DE33" s="406"/>
      <c r="DF33" s="176"/>
      <c r="DG33" s="606" t="s">
        <v>209</v>
      </c>
      <c r="DH33" s="606"/>
      <c r="DI33" s="177"/>
    </row>
    <row r="34" spans="1:113" ht="32.25" customHeight="1" x14ac:dyDescent="0.15">
      <c r="A34" s="172"/>
      <c r="B34" s="199"/>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5</v>
      </c>
      <c r="AN34" s="607"/>
      <c r="AO34" s="608" t="str">
        <f>IF('各会計、関係団体の財政状況及び健全化判断比率'!B31="","",'各会計、関係団体の財政状況及び健全化判断比率'!B31)</f>
        <v>簡易水道事業会計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7</v>
      </c>
      <c r="BX34" s="607"/>
      <c r="BY34" s="608" t="str">
        <f>IF('各会計、関係団体の財政状況及び健全化判断比率'!B68="","",'各会計、関係団体の財政状況及び健全化判断比率'!B68)</f>
        <v>北アルプス広域連合</v>
      </c>
      <c r="BZ34" s="608"/>
      <c r="CA34" s="608"/>
      <c r="CB34" s="608"/>
      <c r="CC34" s="608"/>
      <c r="CD34" s="608"/>
      <c r="CE34" s="608"/>
      <c r="CF34" s="608"/>
      <c r="CG34" s="608"/>
      <c r="CH34" s="608"/>
      <c r="CI34" s="608"/>
      <c r="CJ34" s="608"/>
      <c r="CK34" s="608"/>
      <c r="CL34" s="608"/>
      <c r="CM34" s="608"/>
      <c r="CN34" s="172"/>
      <c r="CO34" s="607">
        <f>IF(CQ34="","",MAX(C34:D43,U34:V43,AM34:AN43,BE34:BF43,BW34:BX43)+1)</f>
        <v>17</v>
      </c>
      <c r="CP34" s="607"/>
      <c r="CQ34" s="608" t="str">
        <f>IF('各会計、関係団体の財政状況及び健全化判断比率'!BS7="","",'各会計、関係団体の財政状況及び健全化判断比率'!BS7)</f>
        <v>道の駅おたり</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77"/>
    </row>
    <row r="35" spans="1:113" ht="32.25" customHeight="1" x14ac:dyDescent="0.15">
      <c r="A35" s="172"/>
      <c r="B35" s="199"/>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国民健康保険診療施設特別会計</v>
      </c>
      <c r="X35" s="608"/>
      <c r="Y35" s="608"/>
      <c r="Z35" s="608"/>
      <c r="AA35" s="608"/>
      <c r="AB35" s="608"/>
      <c r="AC35" s="608"/>
      <c r="AD35" s="608"/>
      <c r="AE35" s="608"/>
      <c r="AF35" s="608"/>
      <c r="AG35" s="608"/>
      <c r="AH35" s="608"/>
      <c r="AI35" s="608"/>
      <c r="AJ35" s="608"/>
      <c r="AK35" s="608"/>
      <c r="AL35" s="172"/>
      <c r="AM35" s="607">
        <f t="shared" ref="AM35:AM43" si="0">IF(AO35="","",AM34+1)</f>
        <v>6</v>
      </c>
      <c r="AN35" s="607"/>
      <c r="AO35" s="608" t="str">
        <f>IF('各会計、関係団体の財政状況及び健全化判断比率'!B32="","",'各会計、関係団体の財政状況及び健全化判断比率'!B32)</f>
        <v>下水道事業会計（特環、農集）</v>
      </c>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8</v>
      </c>
      <c r="BX35" s="607"/>
      <c r="BY35" s="608" t="str">
        <f>IF('各会計、関係団体の財政状況及び健全化判断比率'!B69="","",'各会計、関係団体の財政状況及び健全化判断比率'!B69)</f>
        <v>（普通会計）</v>
      </c>
      <c r="BZ35" s="608"/>
      <c r="CA35" s="608"/>
      <c r="CB35" s="608"/>
      <c r="CC35" s="608"/>
      <c r="CD35" s="608"/>
      <c r="CE35" s="608"/>
      <c r="CF35" s="608"/>
      <c r="CG35" s="608"/>
      <c r="CH35" s="608"/>
      <c r="CI35" s="608"/>
      <c r="CJ35" s="608"/>
      <c r="CK35" s="608"/>
      <c r="CL35" s="608"/>
      <c r="CM35" s="608"/>
      <c r="CN35" s="172"/>
      <c r="CO35" s="607">
        <f t="shared" ref="CO35:CO43" si="3">IF(CQ35="","",CO34+1)</f>
        <v>18</v>
      </c>
      <c r="CP35" s="607"/>
      <c r="CQ35" s="608" t="str">
        <f>IF('各会計、関係団体の財政状況及び健全化判断比率'!BS8="","",'各会計、関係団体の財政状況及び健全化判断比率'!BS8)</f>
        <v>おたり振興公社</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77"/>
    </row>
    <row r="36" spans="1:113" ht="32.25" customHeight="1" x14ac:dyDescent="0.15">
      <c r="A36" s="172"/>
      <c r="B36" s="199"/>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9</v>
      </c>
      <c r="BX36" s="607"/>
      <c r="BY36" s="608" t="str">
        <f>IF('各会計、関係団体の財政状況及び健全化判断比率'!B70="","",'各会計、関係団体の財政状況及び健全化判断比率'!B70)</f>
        <v>（介護保険事業特別会計）</v>
      </c>
      <c r="BZ36" s="608"/>
      <c r="CA36" s="608"/>
      <c r="CB36" s="608"/>
      <c r="CC36" s="608"/>
      <c r="CD36" s="608"/>
      <c r="CE36" s="608"/>
      <c r="CF36" s="608"/>
      <c r="CG36" s="608"/>
      <c r="CH36" s="608"/>
      <c r="CI36" s="608"/>
      <c r="CJ36" s="608"/>
      <c r="CK36" s="608"/>
      <c r="CL36" s="608"/>
      <c r="CM36" s="608"/>
      <c r="CN36" s="172"/>
      <c r="CO36" s="607">
        <f t="shared" si="3"/>
        <v>19</v>
      </c>
      <c r="CP36" s="607"/>
      <c r="CQ36" s="608" t="str">
        <f>IF('各会計、関係団体の財政状況及び健全化判断比率'!BS9="","",'各会計、関係団体の財政状況及び健全化判断比率'!BS9)</f>
        <v>おたりアセット</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77"/>
    </row>
    <row r="37" spans="1:113" ht="32.25" customHeight="1" x14ac:dyDescent="0.15">
      <c r="A37" s="172"/>
      <c r="B37" s="199"/>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10</v>
      </c>
      <c r="BX37" s="607"/>
      <c r="BY37" s="608" t="str">
        <f>IF('各会計、関係団体の財政状況及び健全化判断比率'!B71="","",'各会計、関係団体の財政状況及び健全化判断比率'!B71)</f>
        <v>白馬山麓事務組合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77"/>
    </row>
    <row r="38" spans="1:113" ht="32.25" customHeight="1" x14ac:dyDescent="0.15">
      <c r="A38" s="172"/>
      <c r="B38" s="199"/>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11</v>
      </c>
      <c r="BX38" s="607"/>
      <c r="BY38" s="608" t="str">
        <f>IF('各会計、関係団体の財政状況及び健全化判断比率'!B72="","",'各会計、関係団体の財政状況及び健全化判断比率'!B72)</f>
        <v>長野県後期高齢者医療広域連合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77"/>
    </row>
    <row r="39" spans="1:113" ht="32.25" customHeight="1" x14ac:dyDescent="0.15">
      <c r="A39" s="172"/>
      <c r="B39" s="199"/>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12</v>
      </c>
      <c r="BX39" s="607"/>
      <c r="BY39" s="608" t="str">
        <f>IF('各会計、関係団体の財政状況及び健全化判断比率'!B73="","",'各会計、関係団体の財政状況及び健全化判断比率'!B73)</f>
        <v>（一般会計）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77"/>
    </row>
    <row r="40" spans="1:113" ht="32.25" customHeight="1" x14ac:dyDescent="0.15">
      <c r="A40" s="172"/>
      <c r="B40" s="199"/>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13</v>
      </c>
      <c r="BX40" s="607"/>
      <c r="BY40" s="608" t="str">
        <f>IF('各会計、関係団体の財政状況及び健全化判断比率'!B74="","",'各会計、関係団体の財政状況及び健全化判断比率'!B74)</f>
        <v>（後期高齢者医療事業会計）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77"/>
    </row>
    <row r="41" spans="1:113" ht="32.25" customHeight="1" x14ac:dyDescent="0.15">
      <c r="A41" s="172"/>
      <c r="B41" s="199"/>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14</v>
      </c>
      <c r="BX41" s="607"/>
      <c r="BY41" s="608" t="str">
        <f>IF('各会計、関係団体の財政状況及び健全化判断比率'!B75="","",'各会計、関係団体の財政状況及び健全化判断比率'!B75)</f>
        <v>長野県市町村総合事務組合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77"/>
    </row>
    <row r="42" spans="1:113" ht="32.25" customHeight="1" x14ac:dyDescent="0.15">
      <c r="B42" s="199"/>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15</v>
      </c>
      <c r="BX42" s="607"/>
      <c r="BY42" s="608" t="str">
        <f>IF('各会計、関係団体の財政状況及び健全化判断比率'!B76="","",'各会計、関係団体の財政状況及び健全化判断比率'!B76)</f>
        <v>（一般会計）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77"/>
    </row>
    <row r="43" spans="1:113" ht="32.25" customHeight="1" x14ac:dyDescent="0.15">
      <c r="B43" s="199"/>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16</v>
      </c>
      <c r="BX43" s="607"/>
      <c r="BY43" s="608" t="str">
        <f>IF('各会計、関係団体の財政状況及び健全化判断比率'!B77="","",'各会計、関係団体の財政状況及び健全化判断比率'!B77)</f>
        <v>（非常勤職員公務災害補償特別会計）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210</v>
      </c>
      <c r="E46" s="610" t="s">
        <v>211</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212</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213</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214</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215</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216</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217</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606</v>
      </c>
    </row>
    <row r="54" spans="5:113" x14ac:dyDescent="0.15"/>
    <row r="55" spans="5:113" x14ac:dyDescent="0.15"/>
    <row r="56" spans="5:113" x14ac:dyDescent="0.15"/>
  </sheetData>
  <sheetProtection algorithmName="SHA-512" hashValue="lFOwahzE5CTXUwwpfPTFHs0NMRPr+JdzchRbDWFhZN5qaAW97nqi9Ty7lQD+HbMA8fKHKVHTZC3cHKFZgNxZeQ==" saltValue="SfKV24gjmVwYS8TTECtQD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election activeCell="H58" sqref="H5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8" t="s">
        <v>570</v>
      </c>
      <c r="D34" s="1158"/>
      <c r="E34" s="1159"/>
      <c r="F34" s="32">
        <v>4.1900000000000004</v>
      </c>
      <c r="G34" s="33">
        <v>4.1900000000000004</v>
      </c>
      <c r="H34" s="33">
        <v>3.22</v>
      </c>
      <c r="I34" s="33">
        <v>3.05</v>
      </c>
      <c r="J34" s="34">
        <v>3.68</v>
      </c>
      <c r="K34" s="22"/>
      <c r="L34" s="22"/>
      <c r="M34" s="22"/>
      <c r="N34" s="22"/>
      <c r="O34" s="22"/>
      <c r="P34" s="22"/>
    </row>
    <row r="35" spans="1:16" ht="39" customHeight="1" x14ac:dyDescent="0.15">
      <c r="A35" s="22"/>
      <c r="B35" s="35"/>
      <c r="C35" s="1154" t="s">
        <v>571</v>
      </c>
      <c r="D35" s="1154"/>
      <c r="E35" s="1155"/>
      <c r="F35" s="36" t="s">
        <v>520</v>
      </c>
      <c r="G35" s="37" t="s">
        <v>520</v>
      </c>
      <c r="H35" s="37" t="s">
        <v>520</v>
      </c>
      <c r="I35" s="37">
        <v>0.91</v>
      </c>
      <c r="J35" s="38">
        <v>0.66</v>
      </c>
      <c r="K35" s="22"/>
      <c r="L35" s="22"/>
      <c r="M35" s="22"/>
      <c r="N35" s="22"/>
      <c r="O35" s="22"/>
      <c r="P35" s="22"/>
    </row>
    <row r="36" spans="1:16" ht="39" customHeight="1" x14ac:dyDescent="0.15">
      <c r="A36" s="22"/>
      <c r="B36" s="35"/>
      <c r="C36" s="1154" t="s">
        <v>572</v>
      </c>
      <c r="D36" s="1154"/>
      <c r="E36" s="1155"/>
      <c r="F36" s="36" t="s">
        <v>520</v>
      </c>
      <c r="G36" s="37" t="s">
        <v>520</v>
      </c>
      <c r="H36" s="37" t="s">
        <v>520</v>
      </c>
      <c r="I36" s="37">
        <v>0.62</v>
      </c>
      <c r="J36" s="38">
        <v>0.28999999999999998</v>
      </c>
      <c r="K36" s="22"/>
      <c r="L36" s="22"/>
      <c r="M36" s="22"/>
      <c r="N36" s="22"/>
      <c r="O36" s="22"/>
      <c r="P36" s="22"/>
    </row>
    <row r="37" spans="1:16" ht="39" customHeight="1" x14ac:dyDescent="0.15">
      <c r="A37" s="22"/>
      <c r="B37" s="35"/>
      <c r="C37" s="1154" t="s">
        <v>573</v>
      </c>
      <c r="D37" s="1154"/>
      <c r="E37" s="1155"/>
      <c r="F37" s="36">
        <v>0</v>
      </c>
      <c r="G37" s="37">
        <v>0</v>
      </c>
      <c r="H37" s="37">
        <v>0</v>
      </c>
      <c r="I37" s="37">
        <v>0</v>
      </c>
      <c r="J37" s="38">
        <v>0.17</v>
      </c>
      <c r="K37" s="22"/>
      <c r="L37" s="22"/>
      <c r="M37" s="22"/>
      <c r="N37" s="22"/>
      <c r="O37" s="22"/>
      <c r="P37" s="22"/>
    </row>
    <row r="38" spans="1:16" ht="39" customHeight="1" x14ac:dyDescent="0.15">
      <c r="A38" s="22"/>
      <c r="B38" s="35"/>
      <c r="C38" s="1154" t="s">
        <v>574</v>
      </c>
      <c r="D38" s="1154"/>
      <c r="E38" s="1155"/>
      <c r="F38" s="36">
        <v>0.01</v>
      </c>
      <c r="G38" s="37">
        <v>0.02</v>
      </c>
      <c r="H38" s="37">
        <v>0.03</v>
      </c>
      <c r="I38" s="37">
        <v>0.03</v>
      </c>
      <c r="J38" s="38">
        <v>0.03</v>
      </c>
      <c r="K38" s="22"/>
      <c r="L38" s="22"/>
      <c r="M38" s="22"/>
      <c r="N38" s="22"/>
      <c r="O38" s="22"/>
      <c r="P38" s="22"/>
    </row>
    <row r="39" spans="1:16" ht="39" customHeight="1" x14ac:dyDescent="0.15">
      <c r="A39" s="22"/>
      <c r="B39" s="35"/>
      <c r="C39" s="1154" t="s">
        <v>575</v>
      </c>
      <c r="D39" s="1154"/>
      <c r="E39" s="1155"/>
      <c r="F39" s="36">
        <v>0</v>
      </c>
      <c r="G39" s="37">
        <v>0</v>
      </c>
      <c r="H39" s="37">
        <v>0</v>
      </c>
      <c r="I39" s="37">
        <v>0.01</v>
      </c>
      <c r="J39" s="38">
        <v>0.01</v>
      </c>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576</v>
      </c>
      <c r="D42" s="1154"/>
      <c r="E42" s="1155"/>
      <c r="F42" s="36" t="s">
        <v>520</v>
      </c>
      <c r="G42" s="37" t="s">
        <v>520</v>
      </c>
      <c r="H42" s="37" t="s">
        <v>520</v>
      </c>
      <c r="I42" s="37" t="s">
        <v>520</v>
      </c>
      <c r="J42" s="38" t="s">
        <v>520</v>
      </c>
      <c r="K42" s="22"/>
      <c r="L42" s="22"/>
      <c r="M42" s="22"/>
      <c r="N42" s="22"/>
      <c r="O42" s="22"/>
      <c r="P42" s="22"/>
    </row>
    <row r="43" spans="1:16" ht="39" customHeight="1" thickBot="1" x14ac:dyDescent="0.2">
      <c r="A43" s="22"/>
      <c r="B43" s="40"/>
      <c r="C43" s="1156" t="s">
        <v>577</v>
      </c>
      <c r="D43" s="1156"/>
      <c r="E43" s="1157"/>
      <c r="F43" s="41">
        <v>7.0000000000000007E-2</v>
      </c>
      <c r="G43" s="42">
        <v>0.04</v>
      </c>
      <c r="H43" s="42">
        <v>0.56000000000000005</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D8nb8yCkFe8VsuPoRZTmQg0zJbaXhxzwEdDpX0usyE57W1zYzq86Mkz5dVe9Y7L9pvCjoRbX0xVo1x2LkWlTg==" saltValue="fz2XHBwVDEm3BcNOuiG6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SheetLayoutView="55" workbookViewId="0">
      <selection activeCell="D58" sqref="D58:J5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723</v>
      </c>
      <c r="L45" s="58">
        <v>664</v>
      </c>
      <c r="M45" s="58">
        <v>648</v>
      </c>
      <c r="N45" s="58">
        <v>597</v>
      </c>
      <c r="O45" s="59">
        <v>616</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520</v>
      </c>
      <c r="L46" s="62" t="s">
        <v>520</v>
      </c>
      <c r="M46" s="62" t="s">
        <v>520</v>
      </c>
      <c r="N46" s="62" t="s">
        <v>520</v>
      </c>
      <c r="O46" s="63" t="s">
        <v>520</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520</v>
      </c>
      <c r="L47" s="62" t="s">
        <v>520</v>
      </c>
      <c r="M47" s="62" t="s">
        <v>520</v>
      </c>
      <c r="N47" s="62" t="s">
        <v>520</v>
      </c>
      <c r="O47" s="63" t="s">
        <v>520</v>
      </c>
      <c r="P47" s="46"/>
      <c r="Q47" s="46"/>
      <c r="R47" s="46"/>
      <c r="S47" s="46"/>
      <c r="T47" s="46"/>
      <c r="U47" s="46"/>
    </row>
    <row r="48" spans="1:21" ht="30.75" customHeight="1" x14ac:dyDescent="0.15">
      <c r="A48" s="46"/>
      <c r="B48" s="1162"/>
      <c r="C48" s="1163"/>
      <c r="D48" s="60"/>
      <c r="E48" s="1168" t="s">
        <v>15</v>
      </c>
      <c r="F48" s="1168"/>
      <c r="G48" s="1168"/>
      <c r="H48" s="1168"/>
      <c r="I48" s="1168"/>
      <c r="J48" s="1169"/>
      <c r="K48" s="61">
        <v>125</v>
      </c>
      <c r="L48" s="62">
        <v>122</v>
      </c>
      <c r="M48" s="62">
        <v>123</v>
      </c>
      <c r="N48" s="62">
        <v>136</v>
      </c>
      <c r="O48" s="63">
        <v>136</v>
      </c>
      <c r="P48" s="46"/>
      <c r="Q48" s="46"/>
      <c r="R48" s="46"/>
      <c r="S48" s="46"/>
      <c r="T48" s="46"/>
      <c r="U48" s="46"/>
    </row>
    <row r="49" spans="1:21" ht="30.75" customHeight="1" x14ac:dyDescent="0.15">
      <c r="A49" s="46"/>
      <c r="B49" s="1162"/>
      <c r="C49" s="1163"/>
      <c r="D49" s="60"/>
      <c r="E49" s="1168" t="s">
        <v>16</v>
      </c>
      <c r="F49" s="1168"/>
      <c r="G49" s="1168"/>
      <c r="H49" s="1168"/>
      <c r="I49" s="1168"/>
      <c r="J49" s="1169"/>
      <c r="K49" s="61">
        <v>4</v>
      </c>
      <c r="L49" s="62">
        <v>1</v>
      </c>
      <c r="M49" s="62">
        <v>1</v>
      </c>
      <c r="N49" s="62">
        <v>8</v>
      </c>
      <c r="O49" s="63">
        <v>8</v>
      </c>
      <c r="P49" s="46"/>
      <c r="Q49" s="46"/>
      <c r="R49" s="46"/>
      <c r="S49" s="46"/>
      <c r="T49" s="46"/>
      <c r="U49" s="46"/>
    </row>
    <row r="50" spans="1:21" ht="30.75" customHeight="1" x14ac:dyDescent="0.15">
      <c r="A50" s="46"/>
      <c r="B50" s="1162"/>
      <c r="C50" s="1163"/>
      <c r="D50" s="60"/>
      <c r="E50" s="1168" t="s">
        <v>17</v>
      </c>
      <c r="F50" s="1168"/>
      <c r="G50" s="1168"/>
      <c r="H50" s="1168"/>
      <c r="I50" s="1168"/>
      <c r="J50" s="1169"/>
      <c r="K50" s="61" t="s">
        <v>520</v>
      </c>
      <c r="L50" s="62" t="s">
        <v>520</v>
      </c>
      <c r="M50" s="62" t="s">
        <v>520</v>
      </c>
      <c r="N50" s="62" t="s">
        <v>520</v>
      </c>
      <c r="O50" s="63" t="s">
        <v>520</v>
      </c>
      <c r="P50" s="46"/>
      <c r="Q50" s="46"/>
      <c r="R50" s="46"/>
      <c r="S50" s="46"/>
      <c r="T50" s="46"/>
      <c r="U50" s="46"/>
    </row>
    <row r="51" spans="1:21" ht="30.75" customHeight="1" x14ac:dyDescent="0.15">
      <c r="A51" s="46"/>
      <c r="B51" s="1164"/>
      <c r="C51" s="1165"/>
      <c r="D51" s="64"/>
      <c r="E51" s="1168" t="s">
        <v>18</v>
      </c>
      <c r="F51" s="1168"/>
      <c r="G51" s="1168"/>
      <c r="H51" s="1168"/>
      <c r="I51" s="1168"/>
      <c r="J51" s="1169"/>
      <c r="K51" s="61" t="s">
        <v>520</v>
      </c>
      <c r="L51" s="62" t="s">
        <v>520</v>
      </c>
      <c r="M51" s="62" t="s">
        <v>520</v>
      </c>
      <c r="N51" s="62" t="s">
        <v>520</v>
      </c>
      <c r="O51" s="63" t="s">
        <v>520</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631</v>
      </c>
      <c r="L52" s="62">
        <v>594</v>
      </c>
      <c r="M52" s="62">
        <v>571</v>
      </c>
      <c r="N52" s="62">
        <v>525</v>
      </c>
      <c r="O52" s="63">
        <v>517</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221</v>
      </c>
      <c r="L53" s="67">
        <v>193</v>
      </c>
      <c r="M53" s="67">
        <v>201</v>
      </c>
      <c r="N53" s="67">
        <v>216</v>
      </c>
      <c r="O53" s="68">
        <v>243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76" t="s">
        <v>25</v>
      </c>
      <c r="C57" s="1177"/>
      <c r="D57" s="1180" t="s">
        <v>26</v>
      </c>
      <c r="E57" s="1181"/>
      <c r="F57" s="1181"/>
      <c r="G57" s="1181"/>
      <c r="H57" s="1181"/>
      <c r="I57" s="1181"/>
      <c r="J57" s="1182"/>
      <c r="K57" s="81" t="s">
        <v>587</v>
      </c>
      <c r="L57" s="82" t="s">
        <v>587</v>
      </c>
      <c r="M57" s="82" t="s">
        <v>587</v>
      </c>
      <c r="N57" s="82" t="s">
        <v>587</v>
      </c>
      <c r="O57" s="83" t="s">
        <v>587</v>
      </c>
    </row>
    <row r="58" spans="1:21" ht="31.5" customHeight="1" thickBot="1" x14ac:dyDescent="0.2">
      <c r="B58" s="1178"/>
      <c r="C58" s="1179"/>
      <c r="D58" s="1183" t="s">
        <v>27</v>
      </c>
      <c r="E58" s="1184"/>
      <c r="F58" s="1184"/>
      <c r="G58" s="1184"/>
      <c r="H58" s="1184"/>
      <c r="I58" s="1184"/>
      <c r="J58" s="1185"/>
      <c r="K58" s="84" t="s">
        <v>587</v>
      </c>
      <c r="L58" s="85" t="s">
        <v>587</v>
      </c>
      <c r="M58" s="85" t="s">
        <v>587</v>
      </c>
      <c r="N58" s="85" t="s">
        <v>587</v>
      </c>
      <c r="O58" s="86" t="s">
        <v>587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6uEJdN23RdQXhOjgtQ56SUoWNfgRnt3TyPL0MLSWbqLndimqAIdbWj/RYB2c7n+vGf3lPSGi7DLuE3BTdkl8A==" saltValue="zT00zy6/lGOj2HPhKZM7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SheetLayoutView="100" workbookViewId="0">
      <selection activeCell="H58" sqref="H58"/>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186" t="s">
        <v>30</v>
      </c>
      <c r="C41" s="1187"/>
      <c r="D41" s="100"/>
      <c r="E41" s="1192" t="s">
        <v>31</v>
      </c>
      <c r="F41" s="1192"/>
      <c r="G41" s="1192"/>
      <c r="H41" s="1193"/>
      <c r="I41" s="333">
        <v>5554</v>
      </c>
      <c r="J41" s="334">
        <v>5269</v>
      </c>
      <c r="K41" s="334">
        <v>4941</v>
      </c>
      <c r="L41" s="334">
        <v>5123</v>
      </c>
      <c r="M41" s="335">
        <v>4938</v>
      </c>
    </row>
    <row r="42" spans="2:13" ht="27.75" customHeight="1" x14ac:dyDescent="0.15">
      <c r="B42" s="1188"/>
      <c r="C42" s="1189"/>
      <c r="D42" s="101"/>
      <c r="E42" s="1194" t="s">
        <v>32</v>
      </c>
      <c r="F42" s="1194"/>
      <c r="G42" s="1194"/>
      <c r="H42" s="1195"/>
      <c r="I42" s="336">
        <v>6</v>
      </c>
      <c r="J42" s="337">
        <v>364</v>
      </c>
      <c r="K42" s="337">
        <v>3</v>
      </c>
      <c r="L42" s="337">
        <v>1</v>
      </c>
      <c r="M42" s="338" t="s">
        <v>520</v>
      </c>
    </row>
    <row r="43" spans="2:13" ht="27.75" customHeight="1" x14ac:dyDescent="0.15">
      <c r="B43" s="1188"/>
      <c r="C43" s="1189"/>
      <c r="D43" s="101"/>
      <c r="E43" s="1194" t="s">
        <v>33</v>
      </c>
      <c r="F43" s="1194"/>
      <c r="G43" s="1194"/>
      <c r="H43" s="1195"/>
      <c r="I43" s="336">
        <v>1142</v>
      </c>
      <c r="J43" s="337">
        <v>1043</v>
      </c>
      <c r="K43" s="337">
        <v>896</v>
      </c>
      <c r="L43" s="337">
        <v>784</v>
      </c>
      <c r="M43" s="338">
        <v>702</v>
      </c>
    </row>
    <row r="44" spans="2:13" ht="27.75" customHeight="1" x14ac:dyDescent="0.15">
      <c r="B44" s="1188"/>
      <c r="C44" s="1189"/>
      <c r="D44" s="101"/>
      <c r="E44" s="1194" t="s">
        <v>34</v>
      </c>
      <c r="F44" s="1194"/>
      <c r="G44" s="1194"/>
      <c r="H44" s="1195"/>
      <c r="I44" s="336">
        <v>40</v>
      </c>
      <c r="J44" s="337">
        <v>61</v>
      </c>
      <c r="K44" s="337">
        <v>45</v>
      </c>
      <c r="L44" s="337">
        <v>63</v>
      </c>
      <c r="M44" s="338">
        <v>63</v>
      </c>
    </row>
    <row r="45" spans="2:13" ht="27.75" customHeight="1" x14ac:dyDescent="0.15">
      <c r="B45" s="1188"/>
      <c r="C45" s="1189"/>
      <c r="D45" s="101"/>
      <c r="E45" s="1194" t="s">
        <v>35</v>
      </c>
      <c r="F45" s="1194"/>
      <c r="G45" s="1194"/>
      <c r="H45" s="1195"/>
      <c r="I45" s="336">
        <v>694</v>
      </c>
      <c r="J45" s="337">
        <v>700</v>
      </c>
      <c r="K45" s="337">
        <v>709</v>
      </c>
      <c r="L45" s="337">
        <v>701</v>
      </c>
      <c r="M45" s="338">
        <v>664</v>
      </c>
    </row>
    <row r="46" spans="2:13" ht="27.75" customHeight="1" x14ac:dyDescent="0.15">
      <c r="B46" s="1188"/>
      <c r="C46" s="1189"/>
      <c r="D46" s="102"/>
      <c r="E46" s="1194" t="s">
        <v>36</v>
      </c>
      <c r="F46" s="1194"/>
      <c r="G46" s="1194"/>
      <c r="H46" s="1195"/>
      <c r="I46" s="336" t="s">
        <v>520</v>
      </c>
      <c r="J46" s="337" t="s">
        <v>520</v>
      </c>
      <c r="K46" s="337" t="s">
        <v>520</v>
      </c>
      <c r="L46" s="337" t="s">
        <v>520</v>
      </c>
      <c r="M46" s="338" t="s">
        <v>520</v>
      </c>
    </row>
    <row r="47" spans="2:13" ht="27.75" customHeight="1" x14ac:dyDescent="0.15">
      <c r="B47" s="1188"/>
      <c r="C47" s="1189"/>
      <c r="D47" s="103"/>
      <c r="E47" s="1196" t="s">
        <v>37</v>
      </c>
      <c r="F47" s="1197"/>
      <c r="G47" s="1197"/>
      <c r="H47" s="1198"/>
      <c r="I47" s="336" t="s">
        <v>520</v>
      </c>
      <c r="J47" s="337" t="s">
        <v>520</v>
      </c>
      <c r="K47" s="337" t="s">
        <v>520</v>
      </c>
      <c r="L47" s="337" t="s">
        <v>520</v>
      </c>
      <c r="M47" s="338" t="s">
        <v>520</v>
      </c>
    </row>
    <row r="48" spans="2:13" ht="27.75" customHeight="1" x14ac:dyDescent="0.15">
      <c r="B48" s="1188"/>
      <c r="C48" s="1189"/>
      <c r="D48" s="101"/>
      <c r="E48" s="1194" t="s">
        <v>38</v>
      </c>
      <c r="F48" s="1194"/>
      <c r="G48" s="1194"/>
      <c r="H48" s="1195"/>
      <c r="I48" s="336" t="s">
        <v>520</v>
      </c>
      <c r="J48" s="337" t="s">
        <v>520</v>
      </c>
      <c r="K48" s="337" t="s">
        <v>520</v>
      </c>
      <c r="L48" s="337" t="s">
        <v>520</v>
      </c>
      <c r="M48" s="338" t="s">
        <v>520</v>
      </c>
    </row>
    <row r="49" spans="2:13" ht="27.75" customHeight="1" x14ac:dyDescent="0.15">
      <c r="B49" s="1190"/>
      <c r="C49" s="1191"/>
      <c r="D49" s="101"/>
      <c r="E49" s="1194" t="s">
        <v>39</v>
      </c>
      <c r="F49" s="1194"/>
      <c r="G49" s="1194"/>
      <c r="H49" s="1195"/>
      <c r="I49" s="336" t="s">
        <v>520</v>
      </c>
      <c r="J49" s="337" t="s">
        <v>520</v>
      </c>
      <c r="K49" s="337" t="s">
        <v>520</v>
      </c>
      <c r="L49" s="337" t="s">
        <v>520</v>
      </c>
      <c r="M49" s="338" t="s">
        <v>520</v>
      </c>
    </row>
    <row r="50" spans="2:13" ht="27.75" customHeight="1" x14ac:dyDescent="0.15">
      <c r="B50" s="1199" t="s">
        <v>40</v>
      </c>
      <c r="C50" s="1200"/>
      <c r="D50" s="104"/>
      <c r="E50" s="1194" t="s">
        <v>41</v>
      </c>
      <c r="F50" s="1194"/>
      <c r="G50" s="1194"/>
      <c r="H50" s="1195"/>
      <c r="I50" s="336">
        <v>5701</v>
      </c>
      <c r="J50" s="337">
        <v>6710</v>
      </c>
      <c r="K50" s="337">
        <v>6076</v>
      </c>
      <c r="L50" s="337">
        <v>5591</v>
      </c>
      <c r="M50" s="338">
        <v>5567</v>
      </c>
    </row>
    <row r="51" spans="2:13" ht="27.75" customHeight="1" x14ac:dyDescent="0.15">
      <c r="B51" s="1188"/>
      <c r="C51" s="1189"/>
      <c r="D51" s="101"/>
      <c r="E51" s="1194" t="s">
        <v>42</v>
      </c>
      <c r="F51" s="1194"/>
      <c r="G51" s="1194"/>
      <c r="H51" s="1195"/>
      <c r="I51" s="336">
        <v>43</v>
      </c>
      <c r="J51" s="337">
        <v>36</v>
      </c>
      <c r="K51" s="337">
        <v>30</v>
      </c>
      <c r="L51" s="337">
        <v>9</v>
      </c>
      <c r="M51" s="338">
        <v>5</v>
      </c>
    </row>
    <row r="52" spans="2:13" ht="27.75" customHeight="1" x14ac:dyDescent="0.15">
      <c r="B52" s="1190"/>
      <c r="C52" s="1191"/>
      <c r="D52" s="101"/>
      <c r="E52" s="1194" t="s">
        <v>43</v>
      </c>
      <c r="F52" s="1194"/>
      <c r="G52" s="1194"/>
      <c r="H52" s="1195"/>
      <c r="I52" s="336">
        <v>4631</v>
      </c>
      <c r="J52" s="337">
        <v>4659</v>
      </c>
      <c r="K52" s="337">
        <v>4474</v>
      </c>
      <c r="L52" s="337">
        <v>4376</v>
      </c>
      <c r="M52" s="338">
        <v>4199</v>
      </c>
    </row>
    <row r="53" spans="2:13" ht="27.75" customHeight="1" thickBot="1" x14ac:dyDescent="0.2">
      <c r="B53" s="1201" t="s">
        <v>44</v>
      </c>
      <c r="C53" s="1202"/>
      <c r="D53" s="105"/>
      <c r="E53" s="1203" t="s">
        <v>45</v>
      </c>
      <c r="F53" s="1203"/>
      <c r="G53" s="1203"/>
      <c r="H53" s="1204"/>
      <c r="I53" s="339">
        <v>-2939</v>
      </c>
      <c r="J53" s="340">
        <v>-3968</v>
      </c>
      <c r="K53" s="340">
        <v>-3985</v>
      </c>
      <c r="L53" s="340">
        <v>-3304</v>
      </c>
      <c r="M53" s="341">
        <v>-3403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Da0mKPQGrTTTX32NboAHB+B8h6lzFQIDuFvBoaBRr+nXj115N5dyEwRhzVj17i6PBSp/2p4hIbtFUK+g3+MDVw==" saltValue="VbVwa26D0vPdhvd0vlx7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564</v>
      </c>
      <c r="G54" s="114" t="s">
        <v>565</v>
      </c>
      <c r="H54" s="115" t="s">
        <v>566</v>
      </c>
    </row>
    <row r="55" spans="2:8" ht="52.5" customHeight="1" x14ac:dyDescent="0.15">
      <c r="B55" s="116"/>
      <c r="C55" s="1213" t="s">
        <v>48</v>
      </c>
      <c r="D55" s="1213"/>
      <c r="E55" s="1214"/>
      <c r="F55" s="117">
        <v>2231</v>
      </c>
      <c r="G55" s="117">
        <v>2151</v>
      </c>
      <c r="H55" s="118">
        <v>2151</v>
      </c>
    </row>
    <row r="56" spans="2:8" ht="52.5" customHeight="1" x14ac:dyDescent="0.15">
      <c r="B56" s="119"/>
      <c r="C56" s="1215" t="s">
        <v>49</v>
      </c>
      <c r="D56" s="1215"/>
      <c r="E56" s="1216"/>
      <c r="F56" s="120">
        <v>65</v>
      </c>
      <c r="G56" s="120">
        <v>65</v>
      </c>
      <c r="H56" s="121">
        <v>89</v>
      </c>
    </row>
    <row r="57" spans="2:8" ht="53.25" customHeight="1" x14ac:dyDescent="0.15">
      <c r="B57" s="119"/>
      <c r="C57" s="1217" t="s">
        <v>50</v>
      </c>
      <c r="D57" s="1217"/>
      <c r="E57" s="1218"/>
      <c r="F57" s="122">
        <v>3743</v>
      </c>
      <c r="G57" s="122">
        <v>3351</v>
      </c>
      <c r="H57" s="123">
        <v>3302</v>
      </c>
    </row>
    <row r="58" spans="2:8" ht="45.75" customHeight="1" x14ac:dyDescent="0.15">
      <c r="B58" s="124"/>
      <c r="C58" s="1205" t="s">
        <v>588</v>
      </c>
      <c r="D58" s="1206"/>
      <c r="E58" s="1207"/>
      <c r="F58" s="125">
        <v>2780</v>
      </c>
      <c r="G58" s="125">
        <v>2494</v>
      </c>
      <c r="H58" s="126">
        <v>2376</v>
      </c>
    </row>
    <row r="59" spans="2:8" ht="45.75" customHeight="1" x14ac:dyDescent="0.15">
      <c r="B59" s="124"/>
      <c r="C59" s="1205" t="s">
        <v>589</v>
      </c>
      <c r="D59" s="1206"/>
      <c r="E59" s="1207"/>
      <c r="F59" s="125">
        <v>505</v>
      </c>
      <c r="G59" s="125">
        <v>398</v>
      </c>
      <c r="H59" s="126">
        <v>467</v>
      </c>
    </row>
    <row r="60" spans="2:8" ht="45.75" customHeight="1" x14ac:dyDescent="0.15">
      <c r="B60" s="124"/>
      <c r="C60" s="1205" t="s">
        <v>590</v>
      </c>
      <c r="D60" s="1206"/>
      <c r="E60" s="1207"/>
      <c r="F60" s="125">
        <v>152</v>
      </c>
      <c r="G60" s="125">
        <v>152</v>
      </c>
      <c r="H60" s="126">
        <v>152</v>
      </c>
    </row>
    <row r="61" spans="2:8" ht="45.75" customHeight="1" x14ac:dyDescent="0.15">
      <c r="B61" s="124"/>
      <c r="C61" s="1205" t="s">
        <v>591</v>
      </c>
      <c r="D61" s="1206"/>
      <c r="E61" s="1207"/>
      <c r="F61" s="125">
        <v>125</v>
      </c>
      <c r="G61" s="125">
        <v>121</v>
      </c>
      <c r="H61" s="126">
        <v>118</v>
      </c>
    </row>
    <row r="62" spans="2:8" ht="45.75" customHeight="1" thickBot="1" x14ac:dyDescent="0.2">
      <c r="B62" s="127"/>
      <c r="C62" s="1208" t="s">
        <v>592</v>
      </c>
      <c r="D62" s="1209"/>
      <c r="E62" s="1210"/>
      <c r="F62" s="128">
        <v>52</v>
      </c>
      <c r="G62" s="128">
        <v>52</v>
      </c>
      <c r="H62" s="129">
        <v>52</v>
      </c>
    </row>
    <row r="63" spans="2:8" ht="52.5" customHeight="1" thickBot="1" x14ac:dyDescent="0.2">
      <c r="B63" s="130"/>
      <c r="C63" s="1211" t="s">
        <v>51</v>
      </c>
      <c r="D63" s="1211"/>
      <c r="E63" s="1212"/>
      <c r="F63" s="131">
        <v>6038</v>
      </c>
      <c r="G63" s="131">
        <v>5567</v>
      </c>
      <c r="H63" s="132">
        <v>5542</v>
      </c>
    </row>
    <row r="64" spans="2:8" x14ac:dyDescent="0.15"/>
  </sheetData>
  <sheetProtection algorithmName="SHA-512" hashValue="SJ+EnSE1/AJcwEcHB4n2oDjCfXXb0bH73okIHVbBGj3yippolmYCKhReLDzKQkjrKJ3CRKHqyWqqCvs13ETmRw==" saltValue="pYn/Gh4+Rq7jVDqDYUE+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11BB8-1A5D-44BF-9DDC-9FECCD918046}">
  <sheetPr>
    <pageSetUpPr fitToPage="1"/>
  </sheetPr>
  <dimension ref="A1:DE85"/>
  <sheetViews>
    <sheetView showGridLines="0" topLeftCell="S1" zoomScaleNormal="100" zoomScaleSheetLayoutView="55" workbookViewId="0">
      <selection activeCell="CH39" sqref="CH39"/>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607</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608</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19" t="s">
        <v>616</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50"/>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50"/>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50"/>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50"/>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609</v>
      </c>
    </row>
    <row r="50" spans="1:109" x14ac:dyDescent="0.15">
      <c r="B50" s="250"/>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562</v>
      </c>
      <c r="BQ50" s="1232"/>
      <c r="BR50" s="1232"/>
      <c r="BS50" s="1232"/>
      <c r="BT50" s="1232"/>
      <c r="BU50" s="1232"/>
      <c r="BV50" s="1232"/>
      <c r="BW50" s="1232"/>
      <c r="BX50" s="1232" t="s">
        <v>563</v>
      </c>
      <c r="BY50" s="1232"/>
      <c r="BZ50" s="1232"/>
      <c r="CA50" s="1232"/>
      <c r="CB50" s="1232"/>
      <c r="CC50" s="1232"/>
      <c r="CD50" s="1232"/>
      <c r="CE50" s="1232"/>
      <c r="CF50" s="1232" t="s">
        <v>564</v>
      </c>
      <c r="CG50" s="1232"/>
      <c r="CH50" s="1232"/>
      <c r="CI50" s="1232"/>
      <c r="CJ50" s="1232"/>
      <c r="CK50" s="1232"/>
      <c r="CL50" s="1232"/>
      <c r="CM50" s="1232"/>
      <c r="CN50" s="1232" t="s">
        <v>565</v>
      </c>
      <c r="CO50" s="1232"/>
      <c r="CP50" s="1232"/>
      <c r="CQ50" s="1232"/>
      <c r="CR50" s="1232"/>
      <c r="CS50" s="1232"/>
      <c r="CT50" s="1232"/>
      <c r="CU50" s="1232"/>
      <c r="CV50" s="1232" t="s">
        <v>566</v>
      </c>
      <c r="CW50" s="1232"/>
      <c r="CX50" s="1232"/>
      <c r="CY50" s="1232"/>
      <c r="CZ50" s="1232"/>
      <c r="DA50" s="1232"/>
      <c r="DB50" s="1232"/>
      <c r="DC50" s="1232"/>
    </row>
    <row r="51" spans="1:109" ht="13.5" customHeight="1" x14ac:dyDescent="0.15">
      <c r="B51" s="250"/>
      <c r="G51" s="1238"/>
      <c r="H51" s="1238"/>
      <c r="I51" s="1236"/>
      <c r="J51" s="1236"/>
      <c r="K51" s="1234"/>
      <c r="L51" s="1234"/>
      <c r="M51" s="1234"/>
      <c r="N51" s="1234"/>
      <c r="AM51" s="356"/>
      <c r="AN51" s="1235" t="s">
        <v>610</v>
      </c>
      <c r="AO51" s="1235"/>
      <c r="AP51" s="1235"/>
      <c r="AQ51" s="1235"/>
      <c r="AR51" s="1235"/>
      <c r="AS51" s="1235"/>
      <c r="AT51" s="1235"/>
      <c r="AU51" s="1235"/>
      <c r="AV51" s="1235"/>
      <c r="AW51" s="1235"/>
      <c r="AX51" s="1235"/>
      <c r="AY51" s="1235"/>
      <c r="AZ51" s="1235"/>
      <c r="BA51" s="1235"/>
      <c r="BB51" s="1235" t="s">
        <v>611</v>
      </c>
      <c r="BC51" s="1235"/>
      <c r="BD51" s="1235"/>
      <c r="BE51" s="1235"/>
      <c r="BF51" s="1235"/>
      <c r="BG51" s="1235"/>
      <c r="BH51" s="1235"/>
      <c r="BI51" s="1235"/>
      <c r="BJ51" s="1235"/>
      <c r="BK51" s="1235"/>
      <c r="BL51" s="1235"/>
      <c r="BM51" s="1235"/>
      <c r="BN51" s="1235"/>
      <c r="BO51" s="1235"/>
      <c r="BP51" s="1233"/>
      <c r="BQ51" s="1233"/>
      <c r="BR51" s="1233"/>
      <c r="BS51" s="1233"/>
      <c r="BT51" s="1233"/>
      <c r="BU51" s="1233"/>
      <c r="BV51" s="1233"/>
      <c r="BW51" s="1233"/>
      <c r="BX51" s="1233"/>
      <c r="BY51" s="1233"/>
      <c r="BZ51" s="1233"/>
      <c r="CA51" s="1233"/>
      <c r="CB51" s="1233"/>
      <c r="CC51" s="1233"/>
      <c r="CD51" s="1233"/>
      <c r="CE51" s="1233"/>
      <c r="CF51" s="1233"/>
      <c r="CG51" s="1233"/>
      <c r="CH51" s="1233"/>
      <c r="CI51" s="1233"/>
      <c r="CJ51" s="1233"/>
      <c r="CK51" s="1233"/>
      <c r="CL51" s="1233"/>
      <c r="CM51" s="1233"/>
      <c r="CN51" s="1233"/>
      <c r="CO51" s="1233"/>
      <c r="CP51" s="1233"/>
      <c r="CQ51" s="1233"/>
      <c r="CR51" s="1233"/>
      <c r="CS51" s="1233"/>
      <c r="CT51" s="1233"/>
      <c r="CU51" s="1233"/>
      <c r="CV51" s="1233"/>
      <c r="CW51" s="1233"/>
      <c r="CX51" s="1233"/>
      <c r="CY51" s="1233"/>
      <c r="CZ51" s="1233"/>
      <c r="DA51" s="1233"/>
      <c r="DB51" s="1233"/>
      <c r="DC51" s="1233"/>
    </row>
    <row r="52" spans="1:109" x14ac:dyDescent="0.15">
      <c r="B52" s="250"/>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355"/>
      <c r="B53" s="250"/>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612</v>
      </c>
      <c r="BC53" s="1235"/>
      <c r="BD53" s="1235"/>
      <c r="BE53" s="1235"/>
      <c r="BF53" s="1235"/>
      <c r="BG53" s="1235"/>
      <c r="BH53" s="1235"/>
      <c r="BI53" s="1235"/>
      <c r="BJ53" s="1235"/>
      <c r="BK53" s="1235"/>
      <c r="BL53" s="1235"/>
      <c r="BM53" s="1235"/>
      <c r="BN53" s="1235"/>
      <c r="BO53" s="1235"/>
      <c r="BP53" s="1233">
        <v>57.2</v>
      </c>
      <c r="BQ53" s="1233"/>
      <c r="BR53" s="1233"/>
      <c r="BS53" s="1233"/>
      <c r="BT53" s="1233"/>
      <c r="BU53" s="1233"/>
      <c r="BV53" s="1233"/>
      <c r="BW53" s="1233"/>
      <c r="BX53" s="1233">
        <v>58.6</v>
      </c>
      <c r="BY53" s="1233"/>
      <c r="BZ53" s="1233"/>
      <c r="CA53" s="1233"/>
      <c r="CB53" s="1233"/>
      <c r="CC53" s="1233"/>
      <c r="CD53" s="1233"/>
      <c r="CE53" s="1233"/>
      <c r="CF53" s="1233">
        <v>59.8</v>
      </c>
      <c r="CG53" s="1233"/>
      <c r="CH53" s="1233"/>
      <c r="CI53" s="1233"/>
      <c r="CJ53" s="1233"/>
      <c r="CK53" s="1233"/>
      <c r="CL53" s="1233"/>
      <c r="CM53" s="1233"/>
      <c r="CN53" s="1233">
        <v>60.5</v>
      </c>
      <c r="CO53" s="1233"/>
      <c r="CP53" s="1233"/>
      <c r="CQ53" s="1233"/>
      <c r="CR53" s="1233"/>
      <c r="CS53" s="1233"/>
      <c r="CT53" s="1233"/>
      <c r="CU53" s="1233"/>
      <c r="CV53" s="1233">
        <v>61.8</v>
      </c>
      <c r="CW53" s="1233"/>
      <c r="CX53" s="1233"/>
      <c r="CY53" s="1233"/>
      <c r="CZ53" s="1233"/>
      <c r="DA53" s="1233"/>
      <c r="DB53" s="1233"/>
      <c r="DC53" s="1233"/>
    </row>
    <row r="54" spans="1:109" x14ac:dyDescent="0.15">
      <c r="A54" s="355"/>
      <c r="B54" s="250"/>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355"/>
      <c r="B55" s="250"/>
      <c r="G55" s="1228"/>
      <c r="H55" s="1228"/>
      <c r="I55" s="1228"/>
      <c r="J55" s="1228"/>
      <c r="K55" s="1234"/>
      <c r="L55" s="1234"/>
      <c r="M55" s="1234"/>
      <c r="N55" s="1234"/>
      <c r="AN55" s="1232" t="s">
        <v>613</v>
      </c>
      <c r="AO55" s="1232"/>
      <c r="AP55" s="1232"/>
      <c r="AQ55" s="1232"/>
      <c r="AR55" s="1232"/>
      <c r="AS55" s="1232"/>
      <c r="AT55" s="1232"/>
      <c r="AU55" s="1232"/>
      <c r="AV55" s="1232"/>
      <c r="AW55" s="1232"/>
      <c r="AX55" s="1232"/>
      <c r="AY55" s="1232"/>
      <c r="AZ55" s="1232"/>
      <c r="BA55" s="1232"/>
      <c r="BB55" s="1235" t="s">
        <v>611</v>
      </c>
      <c r="BC55" s="1235"/>
      <c r="BD55" s="1235"/>
      <c r="BE55" s="1235"/>
      <c r="BF55" s="1235"/>
      <c r="BG55" s="1235"/>
      <c r="BH55" s="1235"/>
      <c r="BI55" s="1235"/>
      <c r="BJ55" s="1235"/>
      <c r="BK55" s="1235"/>
      <c r="BL55" s="1235"/>
      <c r="BM55" s="1235"/>
      <c r="BN55" s="1235"/>
      <c r="BO55" s="1235"/>
      <c r="BP55" s="1233">
        <v>0</v>
      </c>
      <c r="BQ55" s="1233"/>
      <c r="BR55" s="1233"/>
      <c r="BS55" s="1233"/>
      <c r="BT55" s="1233"/>
      <c r="BU55" s="1233"/>
      <c r="BV55" s="1233"/>
      <c r="BW55" s="1233"/>
      <c r="BX55" s="1233">
        <v>0</v>
      </c>
      <c r="BY55" s="1233"/>
      <c r="BZ55" s="1233"/>
      <c r="CA55" s="1233"/>
      <c r="CB55" s="1233"/>
      <c r="CC55" s="1233"/>
      <c r="CD55" s="1233"/>
      <c r="CE55" s="1233"/>
      <c r="CF55" s="1233">
        <v>0</v>
      </c>
      <c r="CG55" s="1233"/>
      <c r="CH55" s="1233"/>
      <c r="CI55" s="1233"/>
      <c r="CJ55" s="1233"/>
      <c r="CK55" s="1233"/>
      <c r="CL55" s="1233"/>
      <c r="CM55" s="1233"/>
      <c r="CN55" s="1233">
        <v>0</v>
      </c>
      <c r="CO55" s="1233"/>
      <c r="CP55" s="1233"/>
      <c r="CQ55" s="1233"/>
      <c r="CR55" s="1233"/>
      <c r="CS55" s="1233"/>
      <c r="CT55" s="1233"/>
      <c r="CU55" s="1233"/>
      <c r="CV55" s="1233">
        <v>0</v>
      </c>
      <c r="CW55" s="1233"/>
      <c r="CX55" s="1233"/>
      <c r="CY55" s="1233"/>
      <c r="CZ55" s="1233"/>
      <c r="DA55" s="1233"/>
      <c r="DB55" s="1233"/>
      <c r="DC55" s="1233"/>
    </row>
    <row r="56" spans="1:109" x14ac:dyDescent="0.15">
      <c r="A56" s="355"/>
      <c r="B56" s="250"/>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x14ac:dyDescent="0.15">
      <c r="B57" s="359"/>
      <c r="G57" s="1228"/>
      <c r="H57" s="1228"/>
      <c r="I57" s="1237"/>
      <c r="J57" s="1237"/>
      <c r="K57" s="1234"/>
      <c r="L57" s="1234"/>
      <c r="M57" s="1234"/>
      <c r="N57" s="1234"/>
      <c r="AM57" s="246"/>
      <c r="AN57" s="1232"/>
      <c r="AO57" s="1232"/>
      <c r="AP57" s="1232"/>
      <c r="AQ57" s="1232"/>
      <c r="AR57" s="1232"/>
      <c r="AS57" s="1232"/>
      <c r="AT57" s="1232"/>
      <c r="AU57" s="1232"/>
      <c r="AV57" s="1232"/>
      <c r="AW57" s="1232"/>
      <c r="AX57" s="1232"/>
      <c r="AY57" s="1232"/>
      <c r="AZ57" s="1232"/>
      <c r="BA57" s="1232"/>
      <c r="BB57" s="1235" t="s">
        <v>612</v>
      </c>
      <c r="BC57" s="1235"/>
      <c r="BD57" s="1235"/>
      <c r="BE57" s="1235"/>
      <c r="BF57" s="1235"/>
      <c r="BG57" s="1235"/>
      <c r="BH57" s="1235"/>
      <c r="BI57" s="1235"/>
      <c r="BJ57" s="1235"/>
      <c r="BK57" s="1235"/>
      <c r="BL57" s="1235"/>
      <c r="BM57" s="1235"/>
      <c r="BN57" s="1235"/>
      <c r="BO57" s="1235"/>
      <c r="BP57" s="1233">
        <v>58.2</v>
      </c>
      <c r="BQ57" s="1233"/>
      <c r="BR57" s="1233"/>
      <c r="BS57" s="1233"/>
      <c r="BT57" s="1233"/>
      <c r="BU57" s="1233"/>
      <c r="BV57" s="1233"/>
      <c r="BW57" s="1233"/>
      <c r="BX57" s="1233">
        <v>59.4</v>
      </c>
      <c r="BY57" s="1233"/>
      <c r="BZ57" s="1233"/>
      <c r="CA57" s="1233"/>
      <c r="CB57" s="1233"/>
      <c r="CC57" s="1233"/>
      <c r="CD57" s="1233"/>
      <c r="CE57" s="1233"/>
      <c r="CF57" s="1233">
        <v>60.4</v>
      </c>
      <c r="CG57" s="1233"/>
      <c r="CH57" s="1233"/>
      <c r="CI57" s="1233"/>
      <c r="CJ57" s="1233"/>
      <c r="CK57" s="1233"/>
      <c r="CL57" s="1233"/>
      <c r="CM57" s="1233"/>
      <c r="CN57" s="1233">
        <v>61.5</v>
      </c>
      <c r="CO57" s="1233"/>
      <c r="CP57" s="1233"/>
      <c r="CQ57" s="1233"/>
      <c r="CR57" s="1233"/>
      <c r="CS57" s="1233"/>
      <c r="CT57" s="1233"/>
      <c r="CU57" s="1233"/>
      <c r="CV57" s="1233">
        <v>61</v>
      </c>
      <c r="CW57" s="1233"/>
      <c r="CX57" s="1233"/>
      <c r="CY57" s="1233"/>
      <c r="CZ57" s="1233"/>
      <c r="DA57" s="1233"/>
      <c r="DB57" s="1233"/>
      <c r="DC57" s="1233"/>
      <c r="DD57" s="360"/>
      <c r="DE57" s="359"/>
    </row>
    <row r="58" spans="1:109" s="355" customFormat="1" x14ac:dyDescent="0.15">
      <c r="A58" s="246"/>
      <c r="B58" s="359"/>
      <c r="G58" s="1228"/>
      <c r="H58" s="1228"/>
      <c r="I58" s="1237"/>
      <c r="J58" s="1237"/>
      <c r="K58" s="1234"/>
      <c r="L58" s="1234"/>
      <c r="M58" s="1234"/>
      <c r="N58" s="1234"/>
      <c r="AM58" s="246"/>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614</v>
      </c>
    </row>
    <row r="64" spans="1:109" x14ac:dyDescent="0.15">
      <c r="B64" s="250"/>
      <c r="G64" s="354"/>
      <c r="I64" s="366"/>
      <c r="J64" s="366"/>
      <c r="K64" s="366"/>
      <c r="L64" s="366"/>
      <c r="M64" s="366"/>
      <c r="N64" s="367"/>
      <c r="AM64" s="354"/>
      <c r="AN64" s="354" t="s">
        <v>608</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19" t="s">
        <v>617</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x14ac:dyDescent="0.15">
      <c r="B66" s="250"/>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x14ac:dyDescent="0.15">
      <c r="B67" s="250"/>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x14ac:dyDescent="0.15">
      <c r="B68" s="250"/>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x14ac:dyDescent="0.15">
      <c r="B69" s="250"/>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609</v>
      </c>
    </row>
    <row r="72" spans="2:107" x14ac:dyDescent="0.15">
      <c r="B72" s="250"/>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562</v>
      </c>
      <c r="BQ72" s="1232"/>
      <c r="BR72" s="1232"/>
      <c r="BS72" s="1232"/>
      <c r="BT72" s="1232"/>
      <c r="BU72" s="1232"/>
      <c r="BV72" s="1232"/>
      <c r="BW72" s="1232"/>
      <c r="BX72" s="1232" t="s">
        <v>563</v>
      </c>
      <c r="BY72" s="1232"/>
      <c r="BZ72" s="1232"/>
      <c r="CA72" s="1232"/>
      <c r="CB72" s="1232"/>
      <c r="CC72" s="1232"/>
      <c r="CD72" s="1232"/>
      <c r="CE72" s="1232"/>
      <c r="CF72" s="1232" t="s">
        <v>564</v>
      </c>
      <c r="CG72" s="1232"/>
      <c r="CH72" s="1232"/>
      <c r="CI72" s="1232"/>
      <c r="CJ72" s="1232"/>
      <c r="CK72" s="1232"/>
      <c r="CL72" s="1232"/>
      <c r="CM72" s="1232"/>
      <c r="CN72" s="1232" t="s">
        <v>565</v>
      </c>
      <c r="CO72" s="1232"/>
      <c r="CP72" s="1232"/>
      <c r="CQ72" s="1232"/>
      <c r="CR72" s="1232"/>
      <c r="CS72" s="1232"/>
      <c r="CT72" s="1232"/>
      <c r="CU72" s="1232"/>
      <c r="CV72" s="1232" t="s">
        <v>566</v>
      </c>
      <c r="CW72" s="1232"/>
      <c r="CX72" s="1232"/>
      <c r="CY72" s="1232"/>
      <c r="CZ72" s="1232"/>
      <c r="DA72" s="1232"/>
      <c r="DB72" s="1232"/>
      <c r="DC72" s="1232"/>
    </row>
    <row r="73" spans="2:107" x14ac:dyDescent="0.15">
      <c r="B73" s="250"/>
      <c r="G73" s="1238"/>
      <c r="H73" s="1238"/>
      <c r="I73" s="1238"/>
      <c r="J73" s="1238"/>
      <c r="K73" s="1239"/>
      <c r="L73" s="1239"/>
      <c r="M73" s="1239"/>
      <c r="N73" s="1239"/>
      <c r="AM73" s="356"/>
      <c r="AN73" s="1235" t="s">
        <v>610</v>
      </c>
      <c r="AO73" s="1235"/>
      <c r="AP73" s="1235"/>
      <c r="AQ73" s="1235"/>
      <c r="AR73" s="1235"/>
      <c r="AS73" s="1235"/>
      <c r="AT73" s="1235"/>
      <c r="AU73" s="1235"/>
      <c r="AV73" s="1235"/>
      <c r="AW73" s="1235"/>
      <c r="AX73" s="1235"/>
      <c r="AY73" s="1235"/>
      <c r="AZ73" s="1235"/>
      <c r="BA73" s="1235"/>
      <c r="BB73" s="1235" t="s">
        <v>611</v>
      </c>
      <c r="BC73" s="1235"/>
      <c r="BD73" s="1235"/>
      <c r="BE73" s="1235"/>
      <c r="BF73" s="1235"/>
      <c r="BG73" s="1235"/>
      <c r="BH73" s="1235"/>
      <c r="BI73" s="1235"/>
      <c r="BJ73" s="1235"/>
      <c r="BK73" s="1235"/>
      <c r="BL73" s="1235"/>
      <c r="BM73" s="1235"/>
      <c r="BN73" s="1235"/>
      <c r="BO73" s="1235"/>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c r="CO73" s="1233"/>
      <c r="CP73" s="1233"/>
      <c r="CQ73" s="1233"/>
      <c r="CR73" s="1233"/>
      <c r="CS73" s="1233"/>
      <c r="CT73" s="1233"/>
      <c r="CU73" s="1233"/>
      <c r="CV73" s="1233"/>
      <c r="CW73" s="1233"/>
      <c r="CX73" s="1233"/>
      <c r="CY73" s="1233"/>
      <c r="CZ73" s="1233"/>
      <c r="DA73" s="1233"/>
      <c r="DB73" s="1233"/>
      <c r="DC73" s="1233"/>
    </row>
    <row r="74" spans="2:107" x14ac:dyDescent="0.15">
      <c r="B74" s="250"/>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250"/>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615</v>
      </c>
      <c r="BC75" s="1235"/>
      <c r="BD75" s="1235"/>
      <c r="BE75" s="1235"/>
      <c r="BF75" s="1235"/>
      <c r="BG75" s="1235"/>
      <c r="BH75" s="1235"/>
      <c r="BI75" s="1235"/>
      <c r="BJ75" s="1235"/>
      <c r="BK75" s="1235"/>
      <c r="BL75" s="1235"/>
      <c r="BM75" s="1235"/>
      <c r="BN75" s="1235"/>
      <c r="BO75" s="1235"/>
      <c r="BP75" s="1233">
        <v>12</v>
      </c>
      <c r="BQ75" s="1233"/>
      <c r="BR75" s="1233"/>
      <c r="BS75" s="1233"/>
      <c r="BT75" s="1233"/>
      <c r="BU75" s="1233"/>
      <c r="BV75" s="1233"/>
      <c r="BW75" s="1233"/>
      <c r="BX75" s="1233">
        <v>11.8</v>
      </c>
      <c r="BY75" s="1233"/>
      <c r="BZ75" s="1233"/>
      <c r="CA75" s="1233"/>
      <c r="CB75" s="1233"/>
      <c r="CC75" s="1233"/>
      <c r="CD75" s="1233"/>
      <c r="CE75" s="1233"/>
      <c r="CF75" s="1233">
        <v>11.4</v>
      </c>
      <c r="CG75" s="1233"/>
      <c r="CH75" s="1233"/>
      <c r="CI75" s="1233"/>
      <c r="CJ75" s="1233"/>
      <c r="CK75" s="1233"/>
      <c r="CL75" s="1233"/>
      <c r="CM75" s="1233"/>
      <c r="CN75" s="1233">
        <v>11.2</v>
      </c>
      <c r="CO75" s="1233"/>
      <c r="CP75" s="1233"/>
      <c r="CQ75" s="1233"/>
      <c r="CR75" s="1233"/>
      <c r="CS75" s="1233"/>
      <c r="CT75" s="1233"/>
      <c r="CU75" s="1233"/>
      <c r="CV75" s="1233">
        <v>11.4</v>
      </c>
      <c r="CW75" s="1233"/>
      <c r="CX75" s="1233"/>
      <c r="CY75" s="1233"/>
      <c r="CZ75" s="1233"/>
      <c r="DA75" s="1233"/>
      <c r="DB75" s="1233"/>
      <c r="DC75" s="1233"/>
    </row>
    <row r="76" spans="2:107" x14ac:dyDescent="0.15">
      <c r="B76" s="250"/>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250"/>
      <c r="G77" s="1228"/>
      <c r="H77" s="1228"/>
      <c r="I77" s="1228"/>
      <c r="J77" s="1228"/>
      <c r="K77" s="1239"/>
      <c r="L77" s="1239"/>
      <c r="M77" s="1239"/>
      <c r="N77" s="1239"/>
      <c r="AN77" s="1232" t="s">
        <v>613</v>
      </c>
      <c r="AO77" s="1232"/>
      <c r="AP77" s="1232"/>
      <c r="AQ77" s="1232"/>
      <c r="AR77" s="1232"/>
      <c r="AS77" s="1232"/>
      <c r="AT77" s="1232"/>
      <c r="AU77" s="1232"/>
      <c r="AV77" s="1232"/>
      <c r="AW77" s="1232"/>
      <c r="AX77" s="1232"/>
      <c r="AY77" s="1232"/>
      <c r="AZ77" s="1232"/>
      <c r="BA77" s="1232"/>
      <c r="BB77" s="1235" t="s">
        <v>611</v>
      </c>
      <c r="BC77" s="1235"/>
      <c r="BD77" s="1235"/>
      <c r="BE77" s="1235"/>
      <c r="BF77" s="1235"/>
      <c r="BG77" s="1235"/>
      <c r="BH77" s="1235"/>
      <c r="BI77" s="1235"/>
      <c r="BJ77" s="1235"/>
      <c r="BK77" s="1235"/>
      <c r="BL77" s="1235"/>
      <c r="BM77" s="1235"/>
      <c r="BN77" s="1235"/>
      <c r="BO77" s="1235"/>
      <c r="BP77" s="1233">
        <v>0</v>
      </c>
      <c r="BQ77" s="1233"/>
      <c r="BR77" s="1233"/>
      <c r="BS77" s="1233"/>
      <c r="BT77" s="1233"/>
      <c r="BU77" s="1233"/>
      <c r="BV77" s="1233"/>
      <c r="BW77" s="1233"/>
      <c r="BX77" s="1233">
        <v>0</v>
      </c>
      <c r="BY77" s="1233"/>
      <c r="BZ77" s="1233"/>
      <c r="CA77" s="1233"/>
      <c r="CB77" s="1233"/>
      <c r="CC77" s="1233"/>
      <c r="CD77" s="1233"/>
      <c r="CE77" s="1233"/>
      <c r="CF77" s="1233">
        <v>0</v>
      </c>
      <c r="CG77" s="1233"/>
      <c r="CH77" s="1233"/>
      <c r="CI77" s="1233"/>
      <c r="CJ77" s="1233"/>
      <c r="CK77" s="1233"/>
      <c r="CL77" s="1233"/>
      <c r="CM77" s="1233"/>
      <c r="CN77" s="1233">
        <v>0</v>
      </c>
      <c r="CO77" s="1233"/>
      <c r="CP77" s="1233"/>
      <c r="CQ77" s="1233"/>
      <c r="CR77" s="1233"/>
      <c r="CS77" s="1233"/>
      <c r="CT77" s="1233"/>
      <c r="CU77" s="1233"/>
      <c r="CV77" s="1233">
        <v>0</v>
      </c>
      <c r="CW77" s="1233"/>
      <c r="CX77" s="1233"/>
      <c r="CY77" s="1233"/>
      <c r="CZ77" s="1233"/>
      <c r="DA77" s="1233"/>
      <c r="DB77" s="1233"/>
      <c r="DC77" s="1233"/>
    </row>
    <row r="78" spans="2:107" x14ac:dyDescent="0.15">
      <c r="B78" s="250"/>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250"/>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615</v>
      </c>
      <c r="BC79" s="1235"/>
      <c r="BD79" s="1235"/>
      <c r="BE79" s="1235"/>
      <c r="BF79" s="1235"/>
      <c r="BG79" s="1235"/>
      <c r="BH79" s="1235"/>
      <c r="BI79" s="1235"/>
      <c r="BJ79" s="1235"/>
      <c r="BK79" s="1235"/>
      <c r="BL79" s="1235"/>
      <c r="BM79" s="1235"/>
      <c r="BN79" s="1235"/>
      <c r="BO79" s="1235"/>
      <c r="BP79" s="1233">
        <v>7.1</v>
      </c>
      <c r="BQ79" s="1233"/>
      <c r="BR79" s="1233"/>
      <c r="BS79" s="1233"/>
      <c r="BT79" s="1233"/>
      <c r="BU79" s="1233"/>
      <c r="BV79" s="1233"/>
      <c r="BW79" s="1233"/>
      <c r="BX79" s="1233">
        <v>7.4</v>
      </c>
      <c r="BY79" s="1233"/>
      <c r="BZ79" s="1233"/>
      <c r="CA79" s="1233"/>
      <c r="CB79" s="1233"/>
      <c r="CC79" s="1233"/>
      <c r="CD79" s="1233"/>
      <c r="CE79" s="1233"/>
      <c r="CF79" s="1233">
        <v>7.4</v>
      </c>
      <c r="CG79" s="1233"/>
      <c r="CH79" s="1233"/>
      <c r="CI79" s="1233"/>
      <c r="CJ79" s="1233"/>
      <c r="CK79" s="1233"/>
      <c r="CL79" s="1233"/>
      <c r="CM79" s="1233"/>
      <c r="CN79" s="1233">
        <v>8</v>
      </c>
      <c r="CO79" s="1233"/>
      <c r="CP79" s="1233"/>
      <c r="CQ79" s="1233"/>
      <c r="CR79" s="1233"/>
      <c r="CS79" s="1233"/>
      <c r="CT79" s="1233"/>
      <c r="CU79" s="1233"/>
      <c r="CV79" s="1233">
        <v>6.6</v>
      </c>
      <c r="CW79" s="1233"/>
      <c r="CX79" s="1233"/>
      <c r="CY79" s="1233"/>
      <c r="CZ79" s="1233"/>
      <c r="DA79" s="1233"/>
      <c r="DB79" s="1233"/>
      <c r="DC79" s="1233"/>
    </row>
    <row r="80" spans="2:107" x14ac:dyDescent="0.15">
      <c r="B80" s="250"/>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zLU9AZx6Oe4NfoilvHpLEomV+RfRpb0bZ2gAYtmIFh0r8ViW5VnmPAEG8hUyJk6D4ZtcuEWrhOZOqi+lKYcojw==" saltValue="C+7pPSim5Phd1apABi50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9B2D0-B028-491A-AA1E-53B60A2FF011}">
  <sheetPr>
    <pageSetUpPr fitToPage="1"/>
  </sheetPr>
  <dimension ref="A1:DR125"/>
  <sheetViews>
    <sheetView showGridLines="0" topLeftCell="A34" zoomScaleNormal="100" zoomScaleSheetLayoutView="70" workbookViewId="0">
      <selection activeCell="AA113" sqref="AA113"/>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509</v>
      </c>
    </row>
  </sheetData>
  <sheetProtection algorithmName="SHA-512" hashValue="Ww8ypSvnv+phl4N1BAo2UvPXNhHsyF8QDdSpY3aBWrhwwDMyNXAiLxdTjgBj1ZPNl49cEm3rCFQRVBGjKFumAQ==" saltValue="3+7HnMGr6Mj20qram3lKc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BB1F-4395-4BB3-BFBB-01A3CFD337D6}">
  <sheetPr>
    <pageSetUpPr fitToPage="1"/>
  </sheetPr>
  <dimension ref="A1:DR125"/>
  <sheetViews>
    <sheetView showGridLines="0" tabSelected="1" topLeftCell="A55" zoomScaleNormal="100" zoomScaleSheetLayoutView="55" workbookViewId="0">
      <selection activeCell="CQ44" sqref="CQ44"/>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509</v>
      </c>
    </row>
  </sheetData>
  <sheetProtection algorithmName="SHA-512" hashValue="ZXGPDEvuHvk6MLFL2UeQ1ekVh7LwKKX4qjNAGnXxRFhPTQA+25j2hGbi5db/yZtt1twcaclBz3N+lLSkTYH+qw==" saltValue="7hErawAsqENNJPRUKEqST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559</v>
      </c>
      <c r="G2" s="146"/>
      <c r="H2" s="147"/>
    </row>
    <row r="3" spans="1:8" x14ac:dyDescent="0.15">
      <c r="A3" s="143" t="s">
        <v>552</v>
      </c>
      <c r="B3" s="148"/>
      <c r="C3" s="149"/>
      <c r="D3" s="150">
        <v>204198</v>
      </c>
      <c r="E3" s="151"/>
      <c r="F3" s="152">
        <v>317319</v>
      </c>
      <c r="G3" s="153"/>
      <c r="H3" s="154"/>
    </row>
    <row r="4" spans="1:8" x14ac:dyDescent="0.15">
      <c r="A4" s="155"/>
      <c r="B4" s="156"/>
      <c r="C4" s="157"/>
      <c r="D4" s="158">
        <v>108782</v>
      </c>
      <c r="E4" s="159"/>
      <c r="F4" s="160">
        <v>164214</v>
      </c>
      <c r="G4" s="161"/>
      <c r="H4" s="162"/>
    </row>
    <row r="5" spans="1:8" x14ac:dyDescent="0.15">
      <c r="A5" s="143" t="s">
        <v>554</v>
      </c>
      <c r="B5" s="148"/>
      <c r="C5" s="149"/>
      <c r="D5" s="150">
        <v>255329</v>
      </c>
      <c r="E5" s="151"/>
      <c r="F5" s="152">
        <v>289738</v>
      </c>
      <c r="G5" s="153"/>
      <c r="H5" s="154"/>
    </row>
    <row r="6" spans="1:8" x14ac:dyDescent="0.15">
      <c r="A6" s="155"/>
      <c r="B6" s="156"/>
      <c r="C6" s="157"/>
      <c r="D6" s="158">
        <v>162359</v>
      </c>
      <c r="E6" s="159"/>
      <c r="F6" s="160">
        <v>156238</v>
      </c>
      <c r="G6" s="161"/>
      <c r="H6" s="162"/>
    </row>
    <row r="7" spans="1:8" x14ac:dyDescent="0.15">
      <c r="A7" s="143" t="s">
        <v>555</v>
      </c>
      <c r="B7" s="148"/>
      <c r="C7" s="149"/>
      <c r="D7" s="150">
        <v>317312</v>
      </c>
      <c r="E7" s="151"/>
      <c r="F7" s="152">
        <v>316937</v>
      </c>
      <c r="G7" s="153"/>
      <c r="H7" s="154"/>
    </row>
    <row r="8" spans="1:8" x14ac:dyDescent="0.15">
      <c r="A8" s="155"/>
      <c r="B8" s="156"/>
      <c r="C8" s="157"/>
      <c r="D8" s="158">
        <v>232196</v>
      </c>
      <c r="E8" s="159"/>
      <c r="F8" s="160">
        <v>199150</v>
      </c>
      <c r="G8" s="161"/>
      <c r="H8" s="162"/>
    </row>
    <row r="9" spans="1:8" x14ac:dyDescent="0.15">
      <c r="A9" s="143" t="s">
        <v>556</v>
      </c>
      <c r="B9" s="148"/>
      <c r="C9" s="149"/>
      <c r="D9" s="150">
        <v>529806</v>
      </c>
      <c r="E9" s="151"/>
      <c r="F9" s="152">
        <v>332350</v>
      </c>
      <c r="G9" s="153"/>
      <c r="H9" s="154"/>
    </row>
    <row r="10" spans="1:8" x14ac:dyDescent="0.15">
      <c r="A10" s="155"/>
      <c r="B10" s="156"/>
      <c r="C10" s="157"/>
      <c r="D10" s="158">
        <v>185375</v>
      </c>
      <c r="E10" s="159"/>
      <c r="F10" s="160">
        <v>200453</v>
      </c>
      <c r="G10" s="161"/>
      <c r="H10" s="162"/>
    </row>
    <row r="11" spans="1:8" x14ac:dyDescent="0.15">
      <c r="A11" s="143" t="s">
        <v>557</v>
      </c>
      <c r="B11" s="148"/>
      <c r="C11" s="149"/>
      <c r="D11" s="150">
        <v>300996</v>
      </c>
      <c r="E11" s="151"/>
      <c r="F11" s="152">
        <v>362690</v>
      </c>
      <c r="G11" s="153"/>
      <c r="H11" s="154"/>
    </row>
    <row r="12" spans="1:8" x14ac:dyDescent="0.15">
      <c r="A12" s="155"/>
      <c r="B12" s="156"/>
      <c r="C12" s="163"/>
      <c r="D12" s="158">
        <v>134115</v>
      </c>
      <c r="E12" s="159"/>
      <c r="F12" s="160">
        <v>172580</v>
      </c>
      <c r="G12" s="161"/>
      <c r="H12" s="162"/>
    </row>
    <row r="13" spans="1:8" x14ac:dyDescent="0.15">
      <c r="A13" s="143"/>
      <c r="B13" s="148"/>
      <c r="C13" s="149"/>
      <c r="D13" s="150">
        <v>321528</v>
      </c>
      <c r="E13" s="151"/>
      <c r="F13" s="152">
        <v>323807</v>
      </c>
      <c r="G13" s="164"/>
      <c r="H13" s="154"/>
    </row>
    <row r="14" spans="1:8" x14ac:dyDescent="0.15">
      <c r="A14" s="155"/>
      <c r="B14" s="156"/>
      <c r="C14" s="157"/>
      <c r="D14" s="158">
        <v>164565</v>
      </c>
      <c r="E14" s="159"/>
      <c r="F14" s="160">
        <v>178527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4.1900000000000004</v>
      </c>
      <c r="C19" s="165">
        <f>ROUND(VALUE(SUBSTITUTE(実質収支比率等に係る経年分析!G$48,"▲","-")),2)</f>
        <v>4.2</v>
      </c>
      <c r="D19" s="165">
        <f>ROUND(VALUE(SUBSTITUTE(実質収支比率等に係る経年分析!H$48,"▲","-")),2)</f>
        <v>3.23</v>
      </c>
      <c r="E19" s="165">
        <f>ROUND(VALUE(SUBSTITUTE(実質収支比率等に係る経年分析!I$48,"▲","-")),2)</f>
        <v>3.06</v>
      </c>
      <c r="F19" s="165">
        <f>ROUND(VALUE(SUBSTITUTE(実質収支比率等に係る経年分析!J$48,"▲","-")),2)</f>
        <v>3.69</v>
      </c>
    </row>
    <row r="20" spans="1:11" x14ac:dyDescent="0.15">
      <c r="A20" s="165" t="s">
        <v>55</v>
      </c>
      <c r="B20" s="165">
        <f>ROUND(VALUE(SUBSTITUTE(実質収支比率等に係る経年分析!F$47,"▲","-")),2)</f>
        <v>79.239999999999995</v>
      </c>
      <c r="C20" s="165">
        <f>ROUND(VALUE(SUBSTITUTE(実質収支比率等に係る経年分析!G$47,"▲","-")),2)</f>
        <v>93.47</v>
      </c>
      <c r="D20" s="165">
        <f>ROUND(VALUE(SUBSTITUTE(実質収支比率等に係る経年分析!H$47,"▲","-")),2)</f>
        <v>94.61</v>
      </c>
      <c r="E20" s="165">
        <f>ROUND(VALUE(SUBSTITUTE(実質収支比率等に係る経年分析!I$47,"▲","-")),2)</f>
        <v>90.48</v>
      </c>
      <c r="F20" s="165">
        <f>ROUND(VALUE(SUBSTITUTE(実質収支比率等に係る経年分析!J$47,"▲","-")),2)</f>
        <v>82.14</v>
      </c>
    </row>
    <row r="21" spans="1:11" x14ac:dyDescent="0.15">
      <c r="A21" s="165" t="s">
        <v>56</v>
      </c>
      <c r="B21" s="165">
        <f>IF(ISNUMBER(VALUE(SUBSTITUTE(実質収支比率等に係る経年分析!F$49,"▲","-"))),ROUND(VALUE(SUBSTITUTE(実質収支比率等に係る経年分析!F$49,"▲","-")),2),NA())</f>
        <v>-2.37</v>
      </c>
      <c r="C21" s="165">
        <f>IF(ISNUMBER(VALUE(SUBSTITUTE(実質収支比率等に係る経年分析!G$49,"▲","-"))),ROUND(VALUE(SUBSTITUTE(実質収支比率等に係る経年分析!G$49,"▲","-")),2),NA())</f>
        <v>9.26</v>
      </c>
      <c r="D21" s="165">
        <f>IF(ISNUMBER(VALUE(SUBSTITUTE(実質収支比率等に係る経年分析!H$49,"▲","-"))),ROUND(VALUE(SUBSTITUTE(実質収支比率等に係る経年分析!H$49,"▲","-")),2),NA())</f>
        <v>-0.12</v>
      </c>
      <c r="E21" s="165">
        <f>IF(ISNUMBER(VALUE(SUBSTITUTE(実質収支比率等に係る経年分析!I$49,"▲","-"))),ROUND(VALUE(SUBSTITUTE(実質収支比率等に係る経年分析!I$49,"▲","-")),2),NA())</f>
        <v>-2.73</v>
      </c>
      <c r="F21" s="165">
        <f>IF(ISNUMBER(VALUE(SUBSTITUTE(実質収支比率等に係る経年分析!J$49,"▲","-"))),ROUND(VALUE(SUBSTITUTE(実質収支比率等に係る経年分析!J$49,"▲","-")),2),NA())</f>
        <v>0.92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7.0000000000000007E-2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0.56000000000000005</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15">
      <c r="A33" s="166" t="str">
        <f>IF(連結実質赤字比率に係る赤字・黒字の構成分析!C$37="",NA(),連結実質赤字比率に係る赤字・黒字の構成分析!C$37)</f>
        <v>国民健康保険診療施設特別会計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0.17</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0.62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0.28999999999999998</v>
      </c>
    </row>
    <row r="35" spans="1:16" x14ac:dyDescent="0.15">
      <c r="A35" s="166" t="str">
        <f>IF(連結実質赤字比率に係る赤字・黒字の構成分析!C$35="",NA(),連結実質赤字比率に係る赤字・黒字の構成分析!C$35)</f>
        <v>簡易水道事業会計</v>
      </c>
      <c r="B35" s="166" t="e">
        <f>IF(ROUND(VALUE(SUBSTITUTE(連結実質赤字比率に係る赤字・黒字の構成分析!F$35,"▲", "-")), 2) &lt; 0, ABS(ROUND(VALUE(SUBSTITUTE(連結実質赤字比率に係る赤字・黒字の構成分析!F$35,"▲", "-")), 2)), NA())</f>
        <v>#VALUE!</v>
      </c>
      <c r="C35" s="166" t="e">
        <f>IF(ROUND(VALUE(SUBSTITUTE(連結実質赤字比率に係る赤字・黒字の構成分析!F$35,"▲", "-")), 2) &gt;= 0, ABS(ROUND(VALUE(SUBSTITUTE(連結実質赤字比率に係る赤字・黒字の構成分析!F$35,"▲", "-")), 2)), NA())</f>
        <v>#VALUE!</v>
      </c>
      <c r="D35" s="166" t="e">
        <f>IF(ROUND(VALUE(SUBSTITUTE(連結実質赤字比率に係る赤字・黒字の構成分析!G$35,"▲", "-")), 2) &lt; 0, ABS(ROUND(VALUE(SUBSTITUTE(連結実質赤字比率に係る赤字・黒字の構成分析!G$35,"▲", "-")), 2)), NA())</f>
        <v>#VALUE!</v>
      </c>
      <c r="E35" s="166" t="e">
        <f>IF(ROUND(VALUE(SUBSTITUTE(連結実質赤字比率に係る赤字・黒字の構成分析!G$35,"▲", "-")), 2) &gt;= 0, ABS(ROUND(VALUE(SUBSTITUTE(連結実質赤字比率に係る赤字・黒字の構成分析!G$35,"▲", "-")), 2)), NA())</f>
        <v>#VALUE!</v>
      </c>
      <c r="F35" s="166" t="e">
        <f>IF(ROUND(VALUE(SUBSTITUTE(連結実質赤字比率に係る赤字・黒字の構成分析!H$35,"▲", "-")), 2) &lt; 0, ABS(ROUND(VALUE(SUBSTITUTE(連結実質赤字比率に係る赤字・黒字の構成分析!H$35,"▲", "-")), 2)), NA())</f>
        <v>#VALUE!</v>
      </c>
      <c r="G35" s="166" t="e">
        <f>IF(ROUND(VALUE(SUBSTITUTE(連結実質赤字比率に係る赤字・黒字の構成分析!H$35,"▲", "-")), 2) &gt;= 0, ABS(ROUND(VALUE(SUBSTITUTE(連結実質赤字比率に係る赤字・黒字の構成分析!H$35,"▲", "-")), 2)), NA())</f>
        <v>#VALUE!</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0.91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0.66</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4.1900000000000004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4.1900000000000004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3.22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3.05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3.68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631</v>
      </c>
      <c r="E42" s="167"/>
      <c r="F42" s="167"/>
      <c r="G42" s="167">
        <f>'実質公債費比率（分子）の構造'!L$52</f>
        <v>594</v>
      </c>
      <c r="H42" s="167"/>
      <c r="I42" s="167"/>
      <c r="J42" s="167">
        <f>'実質公債費比率（分子）の構造'!M$52</f>
        <v>571</v>
      </c>
      <c r="K42" s="167"/>
      <c r="L42" s="167"/>
      <c r="M42" s="167">
        <f>'実質公債費比率（分子）の構造'!N$52</f>
        <v>525</v>
      </c>
      <c r="N42" s="167"/>
      <c r="O42" s="167"/>
      <c r="P42" s="167">
        <f>'実質公債費比率（分子）の構造'!O$52</f>
        <v>517</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4</v>
      </c>
      <c r="C45" s="167"/>
      <c r="D45" s="167"/>
      <c r="E45" s="167">
        <f>'実質公債費比率（分子）の構造'!L$49</f>
        <v>1</v>
      </c>
      <c r="F45" s="167"/>
      <c r="G45" s="167"/>
      <c r="H45" s="167">
        <f>'実質公債費比率（分子）の構造'!M$49</f>
        <v>1</v>
      </c>
      <c r="I45" s="167"/>
      <c r="J45" s="167"/>
      <c r="K45" s="167">
        <f>'実質公債費比率（分子）の構造'!N$49</f>
        <v>8</v>
      </c>
      <c r="L45" s="167"/>
      <c r="M45" s="167"/>
      <c r="N45" s="167">
        <f>'実質公債費比率（分子）の構造'!O$49</f>
        <v>8</v>
      </c>
      <c r="O45" s="167"/>
      <c r="P45" s="167"/>
    </row>
    <row r="46" spans="1:16" x14ac:dyDescent="0.15">
      <c r="A46" s="167" t="s">
        <v>67</v>
      </c>
      <c r="B46" s="167">
        <f>'実質公債費比率（分子）の構造'!K$48</f>
        <v>125</v>
      </c>
      <c r="C46" s="167"/>
      <c r="D46" s="167"/>
      <c r="E46" s="167">
        <f>'実質公債費比率（分子）の構造'!L$48</f>
        <v>122</v>
      </c>
      <c r="F46" s="167"/>
      <c r="G46" s="167"/>
      <c r="H46" s="167">
        <f>'実質公債費比率（分子）の構造'!M$48</f>
        <v>123</v>
      </c>
      <c r="I46" s="167"/>
      <c r="J46" s="167"/>
      <c r="K46" s="167">
        <f>'実質公債費比率（分子）の構造'!N$48</f>
        <v>136</v>
      </c>
      <c r="L46" s="167"/>
      <c r="M46" s="167"/>
      <c r="N46" s="167">
        <f>'実質公債費比率（分子）の構造'!O$48</f>
        <v>136</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723</v>
      </c>
      <c r="C49" s="167"/>
      <c r="D49" s="167"/>
      <c r="E49" s="167">
        <f>'実質公債費比率（分子）の構造'!L$45</f>
        <v>664</v>
      </c>
      <c r="F49" s="167"/>
      <c r="G49" s="167"/>
      <c r="H49" s="167">
        <f>'実質公債費比率（分子）の構造'!M$45</f>
        <v>648</v>
      </c>
      <c r="I49" s="167"/>
      <c r="J49" s="167"/>
      <c r="K49" s="167">
        <f>'実質公債費比率（分子）の構造'!N$45</f>
        <v>597</v>
      </c>
      <c r="L49" s="167"/>
      <c r="M49" s="167"/>
      <c r="N49" s="167">
        <f>'実質公債費比率（分子）の構造'!O$45</f>
        <v>616</v>
      </c>
      <c r="O49" s="167"/>
      <c r="P49" s="167"/>
    </row>
    <row r="50" spans="1:16" x14ac:dyDescent="0.15">
      <c r="A50" s="167" t="s">
        <v>71</v>
      </c>
      <c r="B50" s="167" t="e">
        <f>NA()</f>
        <v>#N/A</v>
      </c>
      <c r="C50" s="167">
        <f>IF(ISNUMBER('実質公債費比率（分子）の構造'!K$53),'実質公債費比率（分子）の構造'!K$53,NA())</f>
        <v>221</v>
      </c>
      <c r="D50" s="167" t="e">
        <f>NA()</f>
        <v>#N/A</v>
      </c>
      <c r="E50" s="167" t="e">
        <f>NA()</f>
        <v>#N/A</v>
      </c>
      <c r="F50" s="167">
        <f>IF(ISNUMBER('実質公債費比率（分子）の構造'!L$53),'実質公債費比率（分子）の構造'!L$53,NA())</f>
        <v>193</v>
      </c>
      <c r="G50" s="167" t="e">
        <f>NA()</f>
        <v>#N/A</v>
      </c>
      <c r="H50" s="167" t="e">
        <f>NA()</f>
        <v>#N/A</v>
      </c>
      <c r="I50" s="167">
        <f>IF(ISNUMBER('実質公債費比率（分子）の構造'!M$53),'実質公債費比率（分子）の構造'!M$53,NA())</f>
        <v>201</v>
      </c>
      <c r="J50" s="167" t="e">
        <f>NA()</f>
        <v>#N/A</v>
      </c>
      <c r="K50" s="167" t="e">
        <f>NA()</f>
        <v>#N/A</v>
      </c>
      <c r="L50" s="167">
        <f>IF(ISNUMBER('実質公債費比率（分子）の構造'!N$53),'実質公債費比率（分子）の構造'!N$53,NA())</f>
        <v>216</v>
      </c>
      <c r="M50" s="167" t="e">
        <f>NA()</f>
        <v>#N/A</v>
      </c>
      <c r="N50" s="167" t="e">
        <f>NA()</f>
        <v>#N/A</v>
      </c>
      <c r="O50" s="167">
        <f>IF(ISNUMBER('実質公債費比率（分子）の構造'!O$53),'実質公債費比率（分子）の構造'!O$53,NA())</f>
        <v>243</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4631</v>
      </c>
      <c r="E56" s="166"/>
      <c r="F56" s="166"/>
      <c r="G56" s="166">
        <f>'将来負担比率（分子）の構造'!J$52</f>
        <v>4659</v>
      </c>
      <c r="H56" s="166"/>
      <c r="I56" s="166"/>
      <c r="J56" s="166">
        <f>'将来負担比率（分子）の構造'!K$52</f>
        <v>4474</v>
      </c>
      <c r="K56" s="166"/>
      <c r="L56" s="166"/>
      <c r="M56" s="166">
        <f>'将来負担比率（分子）の構造'!L$52</f>
        <v>4376</v>
      </c>
      <c r="N56" s="166"/>
      <c r="O56" s="166"/>
      <c r="P56" s="166">
        <f>'将来負担比率（分子）の構造'!M$52</f>
        <v>4199</v>
      </c>
    </row>
    <row r="57" spans="1:16" x14ac:dyDescent="0.15">
      <c r="A57" s="166" t="s">
        <v>42</v>
      </c>
      <c r="B57" s="166"/>
      <c r="C57" s="166"/>
      <c r="D57" s="166">
        <f>'将来負担比率（分子）の構造'!I$51</f>
        <v>43</v>
      </c>
      <c r="E57" s="166"/>
      <c r="F57" s="166"/>
      <c r="G57" s="166">
        <f>'将来負担比率（分子）の構造'!J$51</f>
        <v>36</v>
      </c>
      <c r="H57" s="166"/>
      <c r="I57" s="166"/>
      <c r="J57" s="166">
        <f>'将来負担比率（分子）の構造'!K$51</f>
        <v>30</v>
      </c>
      <c r="K57" s="166"/>
      <c r="L57" s="166"/>
      <c r="M57" s="166">
        <f>'将来負担比率（分子）の構造'!L$51</f>
        <v>9</v>
      </c>
      <c r="N57" s="166"/>
      <c r="O57" s="166"/>
      <c r="P57" s="166">
        <f>'将来負担比率（分子）の構造'!M$51</f>
        <v>5</v>
      </c>
    </row>
    <row r="58" spans="1:16" x14ac:dyDescent="0.15">
      <c r="A58" s="166" t="s">
        <v>41</v>
      </c>
      <c r="B58" s="166"/>
      <c r="C58" s="166"/>
      <c r="D58" s="166">
        <f>'将来負担比率（分子）の構造'!I$50</f>
        <v>5701</v>
      </c>
      <c r="E58" s="166"/>
      <c r="F58" s="166"/>
      <c r="G58" s="166">
        <f>'将来負担比率（分子）の構造'!J$50</f>
        <v>6710</v>
      </c>
      <c r="H58" s="166"/>
      <c r="I58" s="166"/>
      <c r="J58" s="166">
        <f>'将来負担比率（分子）の構造'!K$50</f>
        <v>6076</v>
      </c>
      <c r="K58" s="166"/>
      <c r="L58" s="166"/>
      <c r="M58" s="166">
        <f>'将来負担比率（分子）の構造'!L$50</f>
        <v>5591</v>
      </c>
      <c r="N58" s="166"/>
      <c r="O58" s="166"/>
      <c r="P58" s="166">
        <f>'将来負担比率（分子）の構造'!M$50</f>
        <v>5567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694</v>
      </c>
      <c r="C62" s="166"/>
      <c r="D62" s="166"/>
      <c r="E62" s="166">
        <f>'将来負担比率（分子）の構造'!J$45</f>
        <v>700</v>
      </c>
      <c r="F62" s="166"/>
      <c r="G62" s="166"/>
      <c r="H62" s="166">
        <f>'将来負担比率（分子）の構造'!K$45</f>
        <v>709</v>
      </c>
      <c r="I62" s="166"/>
      <c r="J62" s="166"/>
      <c r="K62" s="166">
        <f>'将来負担比率（分子）の構造'!L$45</f>
        <v>701</v>
      </c>
      <c r="L62" s="166"/>
      <c r="M62" s="166"/>
      <c r="N62" s="166">
        <f>'将来負担比率（分子）の構造'!M$45</f>
        <v>664</v>
      </c>
      <c r="O62" s="166"/>
      <c r="P62" s="166"/>
    </row>
    <row r="63" spans="1:16" x14ac:dyDescent="0.15">
      <c r="A63" s="166" t="s">
        <v>34</v>
      </c>
      <c r="B63" s="166">
        <f>'将来負担比率（分子）の構造'!I$44</f>
        <v>40</v>
      </c>
      <c r="C63" s="166"/>
      <c r="D63" s="166"/>
      <c r="E63" s="166">
        <f>'将来負担比率（分子）の構造'!J$44</f>
        <v>61</v>
      </c>
      <c r="F63" s="166"/>
      <c r="G63" s="166"/>
      <c r="H63" s="166">
        <f>'将来負担比率（分子）の構造'!K$44</f>
        <v>45</v>
      </c>
      <c r="I63" s="166"/>
      <c r="J63" s="166"/>
      <c r="K63" s="166">
        <f>'将来負担比率（分子）の構造'!L$44</f>
        <v>63</v>
      </c>
      <c r="L63" s="166"/>
      <c r="M63" s="166"/>
      <c r="N63" s="166">
        <f>'将来負担比率（分子）の構造'!M$44</f>
        <v>63</v>
      </c>
      <c r="O63" s="166"/>
      <c r="P63" s="166"/>
    </row>
    <row r="64" spans="1:16" x14ac:dyDescent="0.15">
      <c r="A64" s="166" t="s">
        <v>33</v>
      </c>
      <c r="B64" s="166">
        <f>'将来負担比率（分子）の構造'!I$43</f>
        <v>1142</v>
      </c>
      <c r="C64" s="166"/>
      <c r="D64" s="166"/>
      <c r="E64" s="166">
        <f>'将来負担比率（分子）の構造'!J$43</f>
        <v>1043</v>
      </c>
      <c r="F64" s="166"/>
      <c r="G64" s="166"/>
      <c r="H64" s="166">
        <f>'将来負担比率（分子）の構造'!K$43</f>
        <v>896</v>
      </c>
      <c r="I64" s="166"/>
      <c r="J64" s="166"/>
      <c r="K64" s="166">
        <f>'将来負担比率（分子）の構造'!L$43</f>
        <v>784</v>
      </c>
      <c r="L64" s="166"/>
      <c r="M64" s="166"/>
      <c r="N64" s="166">
        <f>'将来負担比率（分子）の構造'!M$43</f>
        <v>702</v>
      </c>
      <c r="O64" s="166"/>
      <c r="P64" s="166"/>
    </row>
    <row r="65" spans="1:16" x14ac:dyDescent="0.15">
      <c r="A65" s="166" t="s">
        <v>32</v>
      </c>
      <c r="B65" s="166">
        <f>'将来負担比率（分子）の構造'!I$42</f>
        <v>6</v>
      </c>
      <c r="C65" s="166"/>
      <c r="D65" s="166"/>
      <c r="E65" s="166">
        <f>'将来負担比率（分子）の構造'!J$42</f>
        <v>364</v>
      </c>
      <c r="F65" s="166"/>
      <c r="G65" s="166"/>
      <c r="H65" s="166">
        <f>'将来負担比率（分子）の構造'!K$42</f>
        <v>3</v>
      </c>
      <c r="I65" s="166"/>
      <c r="J65" s="166"/>
      <c r="K65" s="166">
        <f>'将来負担比率（分子）の構造'!L$42</f>
        <v>1</v>
      </c>
      <c r="L65" s="166"/>
      <c r="M65" s="166"/>
      <c r="N65" s="166" t="str">
        <f>'将来負担比率（分子）の構造'!M$42</f>
        <v>-</v>
      </c>
      <c r="O65" s="166"/>
      <c r="P65" s="166"/>
    </row>
    <row r="66" spans="1:16" x14ac:dyDescent="0.15">
      <c r="A66" s="166" t="s">
        <v>31</v>
      </c>
      <c r="B66" s="166">
        <f>'将来負担比率（分子）の構造'!I$41</f>
        <v>5554</v>
      </c>
      <c r="C66" s="166"/>
      <c r="D66" s="166"/>
      <c r="E66" s="166">
        <f>'将来負担比率（分子）の構造'!J$41</f>
        <v>5269</v>
      </c>
      <c r="F66" s="166"/>
      <c r="G66" s="166"/>
      <c r="H66" s="166">
        <f>'将来負担比率（分子）の構造'!K$41</f>
        <v>4941</v>
      </c>
      <c r="I66" s="166"/>
      <c r="J66" s="166"/>
      <c r="K66" s="166">
        <f>'将来負担比率（分子）の構造'!L$41</f>
        <v>5123</v>
      </c>
      <c r="L66" s="166"/>
      <c r="M66" s="166"/>
      <c r="N66" s="166">
        <f>'将来負担比率（分子）の構造'!M$41</f>
        <v>4938</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2231</v>
      </c>
      <c r="C72" s="170">
        <f>基金残高に係る経年分析!G55</f>
        <v>2151</v>
      </c>
      <c r="D72" s="170">
        <f>基金残高に係る経年分析!H55</f>
        <v>2151</v>
      </c>
    </row>
    <row r="73" spans="1:16" x14ac:dyDescent="0.15">
      <c r="A73" s="169" t="s">
        <v>78</v>
      </c>
      <c r="B73" s="170">
        <f>基金残高に係る経年分析!F56</f>
        <v>65</v>
      </c>
      <c r="C73" s="170">
        <f>基金残高に係る経年分析!G56</f>
        <v>65</v>
      </c>
      <c r="D73" s="170">
        <f>基金残高に係る経年分析!H56</f>
        <v>89</v>
      </c>
    </row>
    <row r="74" spans="1:16" x14ac:dyDescent="0.15">
      <c r="A74" s="169" t="s">
        <v>79</v>
      </c>
      <c r="B74" s="170">
        <f>基金残高に係る経年分析!F57</f>
        <v>3743</v>
      </c>
      <c r="C74" s="170">
        <f>基金残高に係る経年分析!G57</f>
        <v>3351</v>
      </c>
      <c r="D74" s="170">
        <f>基金残高に係る経年分析!H57</f>
        <v>3302</v>
      </c>
    </row>
  </sheetData>
  <sheetProtection algorithmName="SHA-512" hashValue="D2H3Xe3FBSfgpuOHuoQunroedPhfEujTJ96LN+pE3QV5cmzkB8J8Iyj4CIUsM9viAOAKzMIUmlOaRRBJD62zOw==" saltValue="420h7HATHExoptUZkd0c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10C9-34B1-4B3C-AE81-17CB59D557A7}">
  <sheetPr>
    <pageSetUpPr fitToPage="1"/>
  </sheetPr>
  <dimension ref="B1:EM50"/>
  <sheetViews>
    <sheetView showGridLines="0" workbookViewId="0"/>
  </sheetViews>
  <sheetFormatPr defaultColWidth="0" defaultRowHeight="11.25" customHeight="1" zeroHeight="1" x14ac:dyDescent="0.15"/>
  <cols>
    <col min="1" max="1" width="1.625" style="344" customWidth="1"/>
    <col min="2" max="2" width="2.375" style="344" customWidth="1"/>
    <col min="3" max="16" width="2.625" style="344" customWidth="1"/>
    <col min="17" max="17" width="2.375" style="344" customWidth="1"/>
    <col min="18" max="95" width="1.625" style="344" customWidth="1"/>
    <col min="96" max="133" width="1.625" style="211" customWidth="1"/>
    <col min="134" max="143" width="1.625" style="344" customWidth="1"/>
    <col min="144" max="16384" width="0" style="344"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218</v>
      </c>
      <c r="DI1" s="613"/>
      <c r="DJ1" s="613"/>
      <c r="DK1" s="613"/>
      <c r="DL1" s="613"/>
      <c r="DM1" s="613"/>
      <c r="DN1" s="614"/>
      <c r="DO1" s="344"/>
      <c r="DP1" s="612" t="s">
        <v>219</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5" t="s">
        <v>220</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221</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222</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223</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224</v>
      </c>
      <c r="S4" s="616"/>
      <c r="T4" s="616"/>
      <c r="U4" s="616"/>
      <c r="V4" s="616"/>
      <c r="W4" s="616"/>
      <c r="X4" s="616"/>
      <c r="Y4" s="617"/>
      <c r="Z4" s="615" t="s">
        <v>225</v>
      </c>
      <c r="AA4" s="616"/>
      <c r="AB4" s="616"/>
      <c r="AC4" s="617"/>
      <c r="AD4" s="615" t="s">
        <v>226</v>
      </c>
      <c r="AE4" s="616"/>
      <c r="AF4" s="616"/>
      <c r="AG4" s="616"/>
      <c r="AH4" s="616"/>
      <c r="AI4" s="616"/>
      <c r="AJ4" s="616"/>
      <c r="AK4" s="617"/>
      <c r="AL4" s="615" t="s">
        <v>225</v>
      </c>
      <c r="AM4" s="616"/>
      <c r="AN4" s="616"/>
      <c r="AO4" s="617"/>
      <c r="AP4" s="618" t="s">
        <v>227</v>
      </c>
      <c r="AQ4" s="618"/>
      <c r="AR4" s="618"/>
      <c r="AS4" s="618"/>
      <c r="AT4" s="618"/>
      <c r="AU4" s="618"/>
      <c r="AV4" s="618"/>
      <c r="AW4" s="618"/>
      <c r="AX4" s="618"/>
      <c r="AY4" s="618"/>
      <c r="AZ4" s="618"/>
      <c r="BA4" s="618"/>
      <c r="BB4" s="618"/>
      <c r="BC4" s="618"/>
      <c r="BD4" s="618"/>
      <c r="BE4" s="618"/>
      <c r="BF4" s="618"/>
      <c r="BG4" s="618" t="s">
        <v>228</v>
      </c>
      <c r="BH4" s="618"/>
      <c r="BI4" s="618"/>
      <c r="BJ4" s="618"/>
      <c r="BK4" s="618"/>
      <c r="BL4" s="618"/>
      <c r="BM4" s="618"/>
      <c r="BN4" s="618"/>
      <c r="BO4" s="618" t="s">
        <v>225</v>
      </c>
      <c r="BP4" s="618"/>
      <c r="BQ4" s="618"/>
      <c r="BR4" s="618"/>
      <c r="BS4" s="618" t="s">
        <v>229</v>
      </c>
      <c r="BT4" s="618"/>
      <c r="BU4" s="618"/>
      <c r="BV4" s="618"/>
      <c r="BW4" s="618"/>
      <c r="BX4" s="618"/>
      <c r="BY4" s="618"/>
      <c r="BZ4" s="618"/>
      <c r="CA4" s="618"/>
      <c r="CB4" s="618"/>
      <c r="CD4" s="615" t="s">
        <v>230</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231</v>
      </c>
      <c r="C5" s="620"/>
      <c r="D5" s="620"/>
      <c r="E5" s="620"/>
      <c r="F5" s="620"/>
      <c r="G5" s="620"/>
      <c r="H5" s="620"/>
      <c r="I5" s="620"/>
      <c r="J5" s="620"/>
      <c r="K5" s="620"/>
      <c r="L5" s="620"/>
      <c r="M5" s="620"/>
      <c r="N5" s="620"/>
      <c r="O5" s="620"/>
      <c r="P5" s="620"/>
      <c r="Q5" s="621"/>
      <c r="R5" s="622">
        <v>457695</v>
      </c>
      <c r="S5" s="623"/>
      <c r="T5" s="623"/>
      <c r="U5" s="623"/>
      <c r="V5" s="623"/>
      <c r="W5" s="623"/>
      <c r="X5" s="623"/>
      <c r="Y5" s="624"/>
      <c r="Z5" s="625">
        <v>8.9</v>
      </c>
      <c r="AA5" s="625"/>
      <c r="AB5" s="625"/>
      <c r="AC5" s="625"/>
      <c r="AD5" s="626">
        <v>457695</v>
      </c>
      <c r="AE5" s="626"/>
      <c r="AF5" s="626"/>
      <c r="AG5" s="626"/>
      <c r="AH5" s="626"/>
      <c r="AI5" s="626"/>
      <c r="AJ5" s="626"/>
      <c r="AK5" s="626"/>
      <c r="AL5" s="627">
        <v>17.7</v>
      </c>
      <c r="AM5" s="628"/>
      <c r="AN5" s="628"/>
      <c r="AO5" s="629"/>
      <c r="AP5" s="619" t="s">
        <v>232</v>
      </c>
      <c r="AQ5" s="620"/>
      <c r="AR5" s="620"/>
      <c r="AS5" s="620"/>
      <c r="AT5" s="620"/>
      <c r="AU5" s="620"/>
      <c r="AV5" s="620"/>
      <c r="AW5" s="620"/>
      <c r="AX5" s="620"/>
      <c r="AY5" s="620"/>
      <c r="AZ5" s="620"/>
      <c r="BA5" s="620"/>
      <c r="BB5" s="620"/>
      <c r="BC5" s="620"/>
      <c r="BD5" s="620"/>
      <c r="BE5" s="620"/>
      <c r="BF5" s="621"/>
      <c r="BG5" s="633">
        <v>445760</v>
      </c>
      <c r="BH5" s="634"/>
      <c r="BI5" s="634"/>
      <c r="BJ5" s="634"/>
      <c r="BK5" s="634"/>
      <c r="BL5" s="634"/>
      <c r="BM5" s="634"/>
      <c r="BN5" s="635"/>
      <c r="BO5" s="636">
        <v>97.4</v>
      </c>
      <c r="BP5" s="636"/>
      <c r="BQ5" s="636"/>
      <c r="BR5" s="636"/>
      <c r="BS5" s="637" t="s">
        <v>127</v>
      </c>
      <c r="BT5" s="637"/>
      <c r="BU5" s="637"/>
      <c r="BV5" s="637"/>
      <c r="BW5" s="637"/>
      <c r="BX5" s="637"/>
      <c r="BY5" s="637"/>
      <c r="BZ5" s="637"/>
      <c r="CA5" s="637"/>
      <c r="CB5" s="641"/>
      <c r="CD5" s="615" t="s">
        <v>227</v>
      </c>
      <c r="CE5" s="616"/>
      <c r="CF5" s="616"/>
      <c r="CG5" s="616"/>
      <c r="CH5" s="616"/>
      <c r="CI5" s="616"/>
      <c r="CJ5" s="616"/>
      <c r="CK5" s="616"/>
      <c r="CL5" s="616"/>
      <c r="CM5" s="616"/>
      <c r="CN5" s="616"/>
      <c r="CO5" s="616"/>
      <c r="CP5" s="616"/>
      <c r="CQ5" s="617"/>
      <c r="CR5" s="615" t="s">
        <v>233</v>
      </c>
      <c r="CS5" s="616"/>
      <c r="CT5" s="616"/>
      <c r="CU5" s="616"/>
      <c r="CV5" s="616"/>
      <c r="CW5" s="616"/>
      <c r="CX5" s="616"/>
      <c r="CY5" s="617"/>
      <c r="CZ5" s="615" t="s">
        <v>225</v>
      </c>
      <c r="DA5" s="616"/>
      <c r="DB5" s="616"/>
      <c r="DC5" s="617"/>
      <c r="DD5" s="615" t="s">
        <v>234</v>
      </c>
      <c r="DE5" s="616"/>
      <c r="DF5" s="616"/>
      <c r="DG5" s="616"/>
      <c r="DH5" s="616"/>
      <c r="DI5" s="616"/>
      <c r="DJ5" s="616"/>
      <c r="DK5" s="616"/>
      <c r="DL5" s="616"/>
      <c r="DM5" s="616"/>
      <c r="DN5" s="616"/>
      <c r="DO5" s="616"/>
      <c r="DP5" s="617"/>
      <c r="DQ5" s="615" t="s">
        <v>235</v>
      </c>
      <c r="DR5" s="616"/>
      <c r="DS5" s="616"/>
      <c r="DT5" s="616"/>
      <c r="DU5" s="616"/>
      <c r="DV5" s="616"/>
      <c r="DW5" s="616"/>
      <c r="DX5" s="616"/>
      <c r="DY5" s="616"/>
      <c r="DZ5" s="616"/>
      <c r="EA5" s="616"/>
      <c r="EB5" s="616"/>
      <c r="EC5" s="617"/>
    </row>
    <row r="6" spans="2:143" ht="11.25" customHeight="1" x14ac:dyDescent="0.15">
      <c r="B6" s="630" t="s">
        <v>236</v>
      </c>
      <c r="C6" s="631"/>
      <c r="D6" s="631"/>
      <c r="E6" s="631"/>
      <c r="F6" s="631"/>
      <c r="G6" s="631"/>
      <c r="H6" s="631"/>
      <c r="I6" s="631"/>
      <c r="J6" s="631"/>
      <c r="K6" s="631"/>
      <c r="L6" s="631"/>
      <c r="M6" s="631"/>
      <c r="N6" s="631"/>
      <c r="O6" s="631"/>
      <c r="P6" s="631"/>
      <c r="Q6" s="632"/>
      <c r="R6" s="633">
        <v>56577</v>
      </c>
      <c r="S6" s="634"/>
      <c r="T6" s="634"/>
      <c r="U6" s="634"/>
      <c r="V6" s="634"/>
      <c r="W6" s="634"/>
      <c r="X6" s="634"/>
      <c r="Y6" s="635"/>
      <c r="Z6" s="636">
        <v>1.1000000000000001</v>
      </c>
      <c r="AA6" s="636"/>
      <c r="AB6" s="636"/>
      <c r="AC6" s="636"/>
      <c r="AD6" s="637">
        <v>56577</v>
      </c>
      <c r="AE6" s="637"/>
      <c r="AF6" s="637"/>
      <c r="AG6" s="637"/>
      <c r="AH6" s="637"/>
      <c r="AI6" s="637"/>
      <c r="AJ6" s="637"/>
      <c r="AK6" s="637"/>
      <c r="AL6" s="638">
        <v>2.2000000000000002</v>
      </c>
      <c r="AM6" s="639"/>
      <c r="AN6" s="639"/>
      <c r="AO6" s="640"/>
      <c r="AP6" s="630" t="s">
        <v>237</v>
      </c>
      <c r="AQ6" s="631"/>
      <c r="AR6" s="631"/>
      <c r="AS6" s="631"/>
      <c r="AT6" s="631"/>
      <c r="AU6" s="631"/>
      <c r="AV6" s="631"/>
      <c r="AW6" s="631"/>
      <c r="AX6" s="631"/>
      <c r="AY6" s="631"/>
      <c r="AZ6" s="631"/>
      <c r="BA6" s="631"/>
      <c r="BB6" s="631"/>
      <c r="BC6" s="631"/>
      <c r="BD6" s="631"/>
      <c r="BE6" s="631"/>
      <c r="BF6" s="632"/>
      <c r="BG6" s="633">
        <v>445760</v>
      </c>
      <c r="BH6" s="634"/>
      <c r="BI6" s="634"/>
      <c r="BJ6" s="634"/>
      <c r="BK6" s="634"/>
      <c r="BL6" s="634"/>
      <c r="BM6" s="634"/>
      <c r="BN6" s="635"/>
      <c r="BO6" s="636">
        <v>97.4</v>
      </c>
      <c r="BP6" s="636"/>
      <c r="BQ6" s="636"/>
      <c r="BR6" s="636"/>
      <c r="BS6" s="637" t="s">
        <v>127</v>
      </c>
      <c r="BT6" s="637"/>
      <c r="BU6" s="637"/>
      <c r="BV6" s="637"/>
      <c r="BW6" s="637"/>
      <c r="BX6" s="637"/>
      <c r="BY6" s="637"/>
      <c r="BZ6" s="637"/>
      <c r="CA6" s="637"/>
      <c r="CB6" s="641"/>
      <c r="CD6" s="619" t="s">
        <v>238</v>
      </c>
      <c r="CE6" s="620"/>
      <c r="CF6" s="620"/>
      <c r="CG6" s="620"/>
      <c r="CH6" s="620"/>
      <c r="CI6" s="620"/>
      <c r="CJ6" s="620"/>
      <c r="CK6" s="620"/>
      <c r="CL6" s="620"/>
      <c r="CM6" s="620"/>
      <c r="CN6" s="620"/>
      <c r="CO6" s="620"/>
      <c r="CP6" s="620"/>
      <c r="CQ6" s="621"/>
      <c r="CR6" s="633">
        <v>49674</v>
      </c>
      <c r="CS6" s="634"/>
      <c r="CT6" s="634"/>
      <c r="CU6" s="634"/>
      <c r="CV6" s="634"/>
      <c r="CW6" s="634"/>
      <c r="CX6" s="634"/>
      <c r="CY6" s="635"/>
      <c r="CZ6" s="627">
        <v>1</v>
      </c>
      <c r="DA6" s="628"/>
      <c r="DB6" s="628"/>
      <c r="DC6" s="644"/>
      <c r="DD6" s="642" t="s">
        <v>127</v>
      </c>
      <c r="DE6" s="634"/>
      <c r="DF6" s="634"/>
      <c r="DG6" s="634"/>
      <c r="DH6" s="634"/>
      <c r="DI6" s="634"/>
      <c r="DJ6" s="634"/>
      <c r="DK6" s="634"/>
      <c r="DL6" s="634"/>
      <c r="DM6" s="634"/>
      <c r="DN6" s="634"/>
      <c r="DO6" s="634"/>
      <c r="DP6" s="635"/>
      <c r="DQ6" s="642">
        <v>49674</v>
      </c>
      <c r="DR6" s="634"/>
      <c r="DS6" s="634"/>
      <c r="DT6" s="634"/>
      <c r="DU6" s="634"/>
      <c r="DV6" s="634"/>
      <c r="DW6" s="634"/>
      <c r="DX6" s="634"/>
      <c r="DY6" s="634"/>
      <c r="DZ6" s="634"/>
      <c r="EA6" s="634"/>
      <c r="EB6" s="634"/>
      <c r="EC6" s="643"/>
    </row>
    <row r="7" spans="2:143" ht="11.25" customHeight="1" x14ac:dyDescent="0.15">
      <c r="B7" s="630" t="s">
        <v>239</v>
      </c>
      <c r="C7" s="631"/>
      <c r="D7" s="631"/>
      <c r="E7" s="631"/>
      <c r="F7" s="631"/>
      <c r="G7" s="631"/>
      <c r="H7" s="631"/>
      <c r="I7" s="631"/>
      <c r="J7" s="631"/>
      <c r="K7" s="631"/>
      <c r="L7" s="631"/>
      <c r="M7" s="631"/>
      <c r="N7" s="631"/>
      <c r="O7" s="631"/>
      <c r="P7" s="631"/>
      <c r="Q7" s="632"/>
      <c r="R7" s="633">
        <v>165</v>
      </c>
      <c r="S7" s="634"/>
      <c r="T7" s="634"/>
      <c r="U7" s="634"/>
      <c r="V7" s="634"/>
      <c r="W7" s="634"/>
      <c r="X7" s="634"/>
      <c r="Y7" s="635"/>
      <c r="Z7" s="636">
        <v>0</v>
      </c>
      <c r="AA7" s="636"/>
      <c r="AB7" s="636"/>
      <c r="AC7" s="636"/>
      <c r="AD7" s="637">
        <v>165</v>
      </c>
      <c r="AE7" s="637"/>
      <c r="AF7" s="637"/>
      <c r="AG7" s="637"/>
      <c r="AH7" s="637"/>
      <c r="AI7" s="637"/>
      <c r="AJ7" s="637"/>
      <c r="AK7" s="637"/>
      <c r="AL7" s="638">
        <v>0</v>
      </c>
      <c r="AM7" s="639"/>
      <c r="AN7" s="639"/>
      <c r="AO7" s="640"/>
      <c r="AP7" s="630" t="s">
        <v>240</v>
      </c>
      <c r="AQ7" s="631"/>
      <c r="AR7" s="631"/>
      <c r="AS7" s="631"/>
      <c r="AT7" s="631"/>
      <c r="AU7" s="631"/>
      <c r="AV7" s="631"/>
      <c r="AW7" s="631"/>
      <c r="AX7" s="631"/>
      <c r="AY7" s="631"/>
      <c r="AZ7" s="631"/>
      <c r="BA7" s="631"/>
      <c r="BB7" s="631"/>
      <c r="BC7" s="631"/>
      <c r="BD7" s="631"/>
      <c r="BE7" s="631"/>
      <c r="BF7" s="632"/>
      <c r="BG7" s="633">
        <v>120799</v>
      </c>
      <c r="BH7" s="634"/>
      <c r="BI7" s="634"/>
      <c r="BJ7" s="634"/>
      <c r="BK7" s="634"/>
      <c r="BL7" s="634"/>
      <c r="BM7" s="634"/>
      <c r="BN7" s="635"/>
      <c r="BO7" s="636">
        <v>26.4</v>
      </c>
      <c r="BP7" s="636"/>
      <c r="BQ7" s="636"/>
      <c r="BR7" s="636"/>
      <c r="BS7" s="637" t="s">
        <v>127</v>
      </c>
      <c r="BT7" s="637"/>
      <c r="BU7" s="637"/>
      <c r="BV7" s="637"/>
      <c r="BW7" s="637"/>
      <c r="BX7" s="637"/>
      <c r="BY7" s="637"/>
      <c r="BZ7" s="637"/>
      <c r="CA7" s="637"/>
      <c r="CB7" s="641"/>
      <c r="CD7" s="630" t="s">
        <v>241</v>
      </c>
      <c r="CE7" s="631"/>
      <c r="CF7" s="631"/>
      <c r="CG7" s="631"/>
      <c r="CH7" s="631"/>
      <c r="CI7" s="631"/>
      <c r="CJ7" s="631"/>
      <c r="CK7" s="631"/>
      <c r="CL7" s="631"/>
      <c r="CM7" s="631"/>
      <c r="CN7" s="631"/>
      <c r="CO7" s="631"/>
      <c r="CP7" s="631"/>
      <c r="CQ7" s="632"/>
      <c r="CR7" s="633">
        <v>1149681</v>
      </c>
      <c r="CS7" s="634"/>
      <c r="CT7" s="634"/>
      <c r="CU7" s="634"/>
      <c r="CV7" s="634"/>
      <c r="CW7" s="634"/>
      <c r="CX7" s="634"/>
      <c r="CY7" s="635"/>
      <c r="CZ7" s="636">
        <v>23.1</v>
      </c>
      <c r="DA7" s="636"/>
      <c r="DB7" s="636"/>
      <c r="DC7" s="636"/>
      <c r="DD7" s="642">
        <v>296785</v>
      </c>
      <c r="DE7" s="634"/>
      <c r="DF7" s="634"/>
      <c r="DG7" s="634"/>
      <c r="DH7" s="634"/>
      <c r="DI7" s="634"/>
      <c r="DJ7" s="634"/>
      <c r="DK7" s="634"/>
      <c r="DL7" s="634"/>
      <c r="DM7" s="634"/>
      <c r="DN7" s="634"/>
      <c r="DO7" s="634"/>
      <c r="DP7" s="635"/>
      <c r="DQ7" s="642">
        <v>471506</v>
      </c>
      <c r="DR7" s="634"/>
      <c r="DS7" s="634"/>
      <c r="DT7" s="634"/>
      <c r="DU7" s="634"/>
      <c r="DV7" s="634"/>
      <c r="DW7" s="634"/>
      <c r="DX7" s="634"/>
      <c r="DY7" s="634"/>
      <c r="DZ7" s="634"/>
      <c r="EA7" s="634"/>
      <c r="EB7" s="634"/>
      <c r="EC7" s="643"/>
    </row>
    <row r="8" spans="2:143" ht="11.25" customHeight="1" x14ac:dyDescent="0.15">
      <c r="B8" s="630" t="s">
        <v>242</v>
      </c>
      <c r="C8" s="631"/>
      <c r="D8" s="631"/>
      <c r="E8" s="631"/>
      <c r="F8" s="631"/>
      <c r="G8" s="631"/>
      <c r="H8" s="631"/>
      <c r="I8" s="631"/>
      <c r="J8" s="631"/>
      <c r="K8" s="631"/>
      <c r="L8" s="631"/>
      <c r="M8" s="631"/>
      <c r="N8" s="631"/>
      <c r="O8" s="631"/>
      <c r="P8" s="631"/>
      <c r="Q8" s="632"/>
      <c r="R8" s="633">
        <v>1298</v>
      </c>
      <c r="S8" s="634"/>
      <c r="T8" s="634"/>
      <c r="U8" s="634"/>
      <c r="V8" s="634"/>
      <c r="W8" s="634"/>
      <c r="X8" s="634"/>
      <c r="Y8" s="635"/>
      <c r="Z8" s="636">
        <v>0</v>
      </c>
      <c r="AA8" s="636"/>
      <c r="AB8" s="636"/>
      <c r="AC8" s="636"/>
      <c r="AD8" s="637">
        <v>1298</v>
      </c>
      <c r="AE8" s="637"/>
      <c r="AF8" s="637"/>
      <c r="AG8" s="637"/>
      <c r="AH8" s="637"/>
      <c r="AI8" s="637"/>
      <c r="AJ8" s="637"/>
      <c r="AK8" s="637"/>
      <c r="AL8" s="638">
        <v>0.1</v>
      </c>
      <c r="AM8" s="639"/>
      <c r="AN8" s="639"/>
      <c r="AO8" s="640"/>
      <c r="AP8" s="630" t="s">
        <v>243</v>
      </c>
      <c r="AQ8" s="631"/>
      <c r="AR8" s="631"/>
      <c r="AS8" s="631"/>
      <c r="AT8" s="631"/>
      <c r="AU8" s="631"/>
      <c r="AV8" s="631"/>
      <c r="AW8" s="631"/>
      <c r="AX8" s="631"/>
      <c r="AY8" s="631"/>
      <c r="AZ8" s="631"/>
      <c r="BA8" s="631"/>
      <c r="BB8" s="631"/>
      <c r="BC8" s="631"/>
      <c r="BD8" s="631"/>
      <c r="BE8" s="631"/>
      <c r="BF8" s="632"/>
      <c r="BG8" s="633">
        <v>5213</v>
      </c>
      <c r="BH8" s="634"/>
      <c r="BI8" s="634"/>
      <c r="BJ8" s="634"/>
      <c r="BK8" s="634"/>
      <c r="BL8" s="634"/>
      <c r="BM8" s="634"/>
      <c r="BN8" s="635"/>
      <c r="BO8" s="636">
        <v>1.1000000000000001</v>
      </c>
      <c r="BP8" s="636"/>
      <c r="BQ8" s="636"/>
      <c r="BR8" s="636"/>
      <c r="BS8" s="637" t="s">
        <v>127</v>
      </c>
      <c r="BT8" s="637"/>
      <c r="BU8" s="637"/>
      <c r="BV8" s="637"/>
      <c r="BW8" s="637"/>
      <c r="BX8" s="637"/>
      <c r="BY8" s="637"/>
      <c r="BZ8" s="637"/>
      <c r="CA8" s="637"/>
      <c r="CB8" s="641"/>
      <c r="CD8" s="630" t="s">
        <v>244</v>
      </c>
      <c r="CE8" s="631"/>
      <c r="CF8" s="631"/>
      <c r="CG8" s="631"/>
      <c r="CH8" s="631"/>
      <c r="CI8" s="631"/>
      <c r="CJ8" s="631"/>
      <c r="CK8" s="631"/>
      <c r="CL8" s="631"/>
      <c r="CM8" s="631"/>
      <c r="CN8" s="631"/>
      <c r="CO8" s="631"/>
      <c r="CP8" s="631"/>
      <c r="CQ8" s="632"/>
      <c r="CR8" s="633">
        <v>599542</v>
      </c>
      <c r="CS8" s="634"/>
      <c r="CT8" s="634"/>
      <c r="CU8" s="634"/>
      <c r="CV8" s="634"/>
      <c r="CW8" s="634"/>
      <c r="CX8" s="634"/>
      <c r="CY8" s="635"/>
      <c r="CZ8" s="636">
        <v>12.1</v>
      </c>
      <c r="DA8" s="636"/>
      <c r="DB8" s="636"/>
      <c r="DC8" s="636"/>
      <c r="DD8" s="642">
        <v>7905</v>
      </c>
      <c r="DE8" s="634"/>
      <c r="DF8" s="634"/>
      <c r="DG8" s="634"/>
      <c r="DH8" s="634"/>
      <c r="DI8" s="634"/>
      <c r="DJ8" s="634"/>
      <c r="DK8" s="634"/>
      <c r="DL8" s="634"/>
      <c r="DM8" s="634"/>
      <c r="DN8" s="634"/>
      <c r="DO8" s="634"/>
      <c r="DP8" s="635"/>
      <c r="DQ8" s="642">
        <v>331439</v>
      </c>
      <c r="DR8" s="634"/>
      <c r="DS8" s="634"/>
      <c r="DT8" s="634"/>
      <c r="DU8" s="634"/>
      <c r="DV8" s="634"/>
      <c r="DW8" s="634"/>
      <c r="DX8" s="634"/>
      <c r="DY8" s="634"/>
      <c r="DZ8" s="634"/>
      <c r="EA8" s="634"/>
      <c r="EB8" s="634"/>
      <c r="EC8" s="643"/>
    </row>
    <row r="9" spans="2:143" ht="11.25" customHeight="1" x14ac:dyDescent="0.15">
      <c r="B9" s="630" t="s">
        <v>245</v>
      </c>
      <c r="C9" s="631"/>
      <c r="D9" s="631"/>
      <c r="E9" s="631"/>
      <c r="F9" s="631"/>
      <c r="G9" s="631"/>
      <c r="H9" s="631"/>
      <c r="I9" s="631"/>
      <c r="J9" s="631"/>
      <c r="K9" s="631"/>
      <c r="L9" s="631"/>
      <c r="M9" s="631"/>
      <c r="N9" s="631"/>
      <c r="O9" s="631"/>
      <c r="P9" s="631"/>
      <c r="Q9" s="632"/>
      <c r="R9" s="633">
        <v>1403</v>
      </c>
      <c r="S9" s="634"/>
      <c r="T9" s="634"/>
      <c r="U9" s="634"/>
      <c r="V9" s="634"/>
      <c r="W9" s="634"/>
      <c r="X9" s="634"/>
      <c r="Y9" s="635"/>
      <c r="Z9" s="636">
        <v>0</v>
      </c>
      <c r="AA9" s="636"/>
      <c r="AB9" s="636"/>
      <c r="AC9" s="636"/>
      <c r="AD9" s="637">
        <v>1403</v>
      </c>
      <c r="AE9" s="637"/>
      <c r="AF9" s="637"/>
      <c r="AG9" s="637"/>
      <c r="AH9" s="637"/>
      <c r="AI9" s="637"/>
      <c r="AJ9" s="637"/>
      <c r="AK9" s="637"/>
      <c r="AL9" s="638">
        <v>0.1</v>
      </c>
      <c r="AM9" s="639"/>
      <c r="AN9" s="639"/>
      <c r="AO9" s="640"/>
      <c r="AP9" s="630" t="s">
        <v>246</v>
      </c>
      <c r="AQ9" s="631"/>
      <c r="AR9" s="631"/>
      <c r="AS9" s="631"/>
      <c r="AT9" s="631"/>
      <c r="AU9" s="631"/>
      <c r="AV9" s="631"/>
      <c r="AW9" s="631"/>
      <c r="AX9" s="631"/>
      <c r="AY9" s="631"/>
      <c r="AZ9" s="631"/>
      <c r="BA9" s="631"/>
      <c r="BB9" s="631"/>
      <c r="BC9" s="631"/>
      <c r="BD9" s="631"/>
      <c r="BE9" s="631"/>
      <c r="BF9" s="632"/>
      <c r="BG9" s="633">
        <v>89919</v>
      </c>
      <c r="BH9" s="634"/>
      <c r="BI9" s="634"/>
      <c r="BJ9" s="634"/>
      <c r="BK9" s="634"/>
      <c r="BL9" s="634"/>
      <c r="BM9" s="634"/>
      <c r="BN9" s="635"/>
      <c r="BO9" s="636">
        <v>19.600000000000001</v>
      </c>
      <c r="BP9" s="636"/>
      <c r="BQ9" s="636"/>
      <c r="BR9" s="636"/>
      <c r="BS9" s="637" t="s">
        <v>127</v>
      </c>
      <c r="BT9" s="637"/>
      <c r="BU9" s="637"/>
      <c r="BV9" s="637"/>
      <c r="BW9" s="637"/>
      <c r="BX9" s="637"/>
      <c r="BY9" s="637"/>
      <c r="BZ9" s="637"/>
      <c r="CA9" s="637"/>
      <c r="CB9" s="641"/>
      <c r="CD9" s="630" t="s">
        <v>247</v>
      </c>
      <c r="CE9" s="631"/>
      <c r="CF9" s="631"/>
      <c r="CG9" s="631"/>
      <c r="CH9" s="631"/>
      <c r="CI9" s="631"/>
      <c r="CJ9" s="631"/>
      <c r="CK9" s="631"/>
      <c r="CL9" s="631"/>
      <c r="CM9" s="631"/>
      <c r="CN9" s="631"/>
      <c r="CO9" s="631"/>
      <c r="CP9" s="631"/>
      <c r="CQ9" s="632"/>
      <c r="CR9" s="633">
        <v>268468</v>
      </c>
      <c r="CS9" s="634"/>
      <c r="CT9" s="634"/>
      <c r="CU9" s="634"/>
      <c r="CV9" s="634"/>
      <c r="CW9" s="634"/>
      <c r="CX9" s="634"/>
      <c r="CY9" s="635"/>
      <c r="CZ9" s="636">
        <v>5.4</v>
      </c>
      <c r="DA9" s="636"/>
      <c r="DB9" s="636"/>
      <c r="DC9" s="636"/>
      <c r="DD9" s="642">
        <v>187</v>
      </c>
      <c r="DE9" s="634"/>
      <c r="DF9" s="634"/>
      <c r="DG9" s="634"/>
      <c r="DH9" s="634"/>
      <c r="DI9" s="634"/>
      <c r="DJ9" s="634"/>
      <c r="DK9" s="634"/>
      <c r="DL9" s="634"/>
      <c r="DM9" s="634"/>
      <c r="DN9" s="634"/>
      <c r="DO9" s="634"/>
      <c r="DP9" s="635"/>
      <c r="DQ9" s="642">
        <v>217658</v>
      </c>
      <c r="DR9" s="634"/>
      <c r="DS9" s="634"/>
      <c r="DT9" s="634"/>
      <c r="DU9" s="634"/>
      <c r="DV9" s="634"/>
      <c r="DW9" s="634"/>
      <c r="DX9" s="634"/>
      <c r="DY9" s="634"/>
      <c r="DZ9" s="634"/>
      <c r="EA9" s="634"/>
      <c r="EB9" s="634"/>
      <c r="EC9" s="643"/>
    </row>
    <row r="10" spans="2:143" ht="11.25" customHeight="1" x14ac:dyDescent="0.15">
      <c r="B10" s="630" t="s">
        <v>248</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249</v>
      </c>
      <c r="AQ10" s="631"/>
      <c r="AR10" s="631"/>
      <c r="AS10" s="631"/>
      <c r="AT10" s="631"/>
      <c r="AU10" s="631"/>
      <c r="AV10" s="631"/>
      <c r="AW10" s="631"/>
      <c r="AX10" s="631"/>
      <c r="AY10" s="631"/>
      <c r="AZ10" s="631"/>
      <c r="BA10" s="631"/>
      <c r="BB10" s="631"/>
      <c r="BC10" s="631"/>
      <c r="BD10" s="631"/>
      <c r="BE10" s="631"/>
      <c r="BF10" s="632"/>
      <c r="BG10" s="633">
        <v>13131</v>
      </c>
      <c r="BH10" s="634"/>
      <c r="BI10" s="634"/>
      <c r="BJ10" s="634"/>
      <c r="BK10" s="634"/>
      <c r="BL10" s="634"/>
      <c r="BM10" s="634"/>
      <c r="BN10" s="635"/>
      <c r="BO10" s="636">
        <v>2.9</v>
      </c>
      <c r="BP10" s="636"/>
      <c r="BQ10" s="636"/>
      <c r="BR10" s="636"/>
      <c r="BS10" s="637" t="s">
        <v>127</v>
      </c>
      <c r="BT10" s="637"/>
      <c r="BU10" s="637"/>
      <c r="BV10" s="637"/>
      <c r="BW10" s="637"/>
      <c r="BX10" s="637"/>
      <c r="BY10" s="637"/>
      <c r="BZ10" s="637"/>
      <c r="CA10" s="637"/>
      <c r="CB10" s="641"/>
      <c r="CD10" s="630" t="s">
        <v>250</v>
      </c>
      <c r="CE10" s="631"/>
      <c r="CF10" s="631"/>
      <c r="CG10" s="631"/>
      <c r="CH10" s="631"/>
      <c r="CI10" s="631"/>
      <c r="CJ10" s="631"/>
      <c r="CK10" s="631"/>
      <c r="CL10" s="631"/>
      <c r="CM10" s="631"/>
      <c r="CN10" s="631"/>
      <c r="CO10" s="631"/>
      <c r="CP10" s="631"/>
      <c r="CQ10" s="632"/>
      <c r="CR10" s="633" t="s">
        <v>127</v>
      </c>
      <c r="CS10" s="634"/>
      <c r="CT10" s="634"/>
      <c r="CU10" s="634"/>
      <c r="CV10" s="634"/>
      <c r="CW10" s="634"/>
      <c r="CX10" s="634"/>
      <c r="CY10" s="635"/>
      <c r="CZ10" s="636" t="s">
        <v>127</v>
      </c>
      <c r="DA10" s="636"/>
      <c r="DB10" s="636"/>
      <c r="DC10" s="636"/>
      <c r="DD10" s="642" t="s">
        <v>127</v>
      </c>
      <c r="DE10" s="634"/>
      <c r="DF10" s="634"/>
      <c r="DG10" s="634"/>
      <c r="DH10" s="634"/>
      <c r="DI10" s="634"/>
      <c r="DJ10" s="634"/>
      <c r="DK10" s="634"/>
      <c r="DL10" s="634"/>
      <c r="DM10" s="634"/>
      <c r="DN10" s="634"/>
      <c r="DO10" s="634"/>
      <c r="DP10" s="635"/>
      <c r="DQ10" s="642" t="s">
        <v>127</v>
      </c>
      <c r="DR10" s="634"/>
      <c r="DS10" s="634"/>
      <c r="DT10" s="634"/>
      <c r="DU10" s="634"/>
      <c r="DV10" s="634"/>
      <c r="DW10" s="634"/>
      <c r="DX10" s="634"/>
      <c r="DY10" s="634"/>
      <c r="DZ10" s="634"/>
      <c r="EA10" s="634"/>
      <c r="EB10" s="634"/>
      <c r="EC10" s="643"/>
    </row>
    <row r="11" spans="2:143" ht="11.25" customHeight="1" x14ac:dyDescent="0.15">
      <c r="B11" s="630" t="s">
        <v>251</v>
      </c>
      <c r="C11" s="631"/>
      <c r="D11" s="631"/>
      <c r="E11" s="631"/>
      <c r="F11" s="631"/>
      <c r="G11" s="631"/>
      <c r="H11" s="631"/>
      <c r="I11" s="631"/>
      <c r="J11" s="631"/>
      <c r="K11" s="631"/>
      <c r="L11" s="631"/>
      <c r="M11" s="631"/>
      <c r="N11" s="631"/>
      <c r="O11" s="631"/>
      <c r="P11" s="631"/>
      <c r="Q11" s="632"/>
      <c r="R11" s="633">
        <v>76137</v>
      </c>
      <c r="S11" s="634"/>
      <c r="T11" s="634"/>
      <c r="U11" s="634"/>
      <c r="V11" s="634"/>
      <c r="W11" s="634"/>
      <c r="X11" s="634"/>
      <c r="Y11" s="635"/>
      <c r="Z11" s="638">
        <v>1.5</v>
      </c>
      <c r="AA11" s="639"/>
      <c r="AB11" s="639"/>
      <c r="AC11" s="645"/>
      <c r="AD11" s="642">
        <v>76137</v>
      </c>
      <c r="AE11" s="634"/>
      <c r="AF11" s="634"/>
      <c r="AG11" s="634"/>
      <c r="AH11" s="634"/>
      <c r="AI11" s="634"/>
      <c r="AJ11" s="634"/>
      <c r="AK11" s="635"/>
      <c r="AL11" s="638">
        <v>2.9</v>
      </c>
      <c r="AM11" s="639"/>
      <c r="AN11" s="639"/>
      <c r="AO11" s="640"/>
      <c r="AP11" s="630" t="s">
        <v>252</v>
      </c>
      <c r="AQ11" s="631"/>
      <c r="AR11" s="631"/>
      <c r="AS11" s="631"/>
      <c r="AT11" s="631"/>
      <c r="AU11" s="631"/>
      <c r="AV11" s="631"/>
      <c r="AW11" s="631"/>
      <c r="AX11" s="631"/>
      <c r="AY11" s="631"/>
      <c r="AZ11" s="631"/>
      <c r="BA11" s="631"/>
      <c r="BB11" s="631"/>
      <c r="BC11" s="631"/>
      <c r="BD11" s="631"/>
      <c r="BE11" s="631"/>
      <c r="BF11" s="632"/>
      <c r="BG11" s="633">
        <v>12536</v>
      </c>
      <c r="BH11" s="634"/>
      <c r="BI11" s="634"/>
      <c r="BJ11" s="634"/>
      <c r="BK11" s="634"/>
      <c r="BL11" s="634"/>
      <c r="BM11" s="634"/>
      <c r="BN11" s="635"/>
      <c r="BO11" s="636">
        <v>2.7</v>
      </c>
      <c r="BP11" s="636"/>
      <c r="BQ11" s="636"/>
      <c r="BR11" s="636"/>
      <c r="BS11" s="637" t="s">
        <v>127</v>
      </c>
      <c r="BT11" s="637"/>
      <c r="BU11" s="637"/>
      <c r="BV11" s="637"/>
      <c r="BW11" s="637"/>
      <c r="BX11" s="637"/>
      <c r="BY11" s="637"/>
      <c r="BZ11" s="637"/>
      <c r="CA11" s="637"/>
      <c r="CB11" s="641"/>
      <c r="CD11" s="630" t="s">
        <v>253</v>
      </c>
      <c r="CE11" s="631"/>
      <c r="CF11" s="631"/>
      <c r="CG11" s="631"/>
      <c r="CH11" s="631"/>
      <c r="CI11" s="631"/>
      <c r="CJ11" s="631"/>
      <c r="CK11" s="631"/>
      <c r="CL11" s="631"/>
      <c r="CM11" s="631"/>
      <c r="CN11" s="631"/>
      <c r="CO11" s="631"/>
      <c r="CP11" s="631"/>
      <c r="CQ11" s="632"/>
      <c r="CR11" s="633">
        <v>476438</v>
      </c>
      <c r="CS11" s="634"/>
      <c r="CT11" s="634"/>
      <c r="CU11" s="634"/>
      <c r="CV11" s="634"/>
      <c r="CW11" s="634"/>
      <c r="CX11" s="634"/>
      <c r="CY11" s="635"/>
      <c r="CZ11" s="636">
        <v>9.6</v>
      </c>
      <c r="DA11" s="636"/>
      <c r="DB11" s="636"/>
      <c r="DC11" s="636"/>
      <c r="DD11" s="642">
        <v>192962</v>
      </c>
      <c r="DE11" s="634"/>
      <c r="DF11" s="634"/>
      <c r="DG11" s="634"/>
      <c r="DH11" s="634"/>
      <c r="DI11" s="634"/>
      <c r="DJ11" s="634"/>
      <c r="DK11" s="634"/>
      <c r="DL11" s="634"/>
      <c r="DM11" s="634"/>
      <c r="DN11" s="634"/>
      <c r="DO11" s="634"/>
      <c r="DP11" s="635"/>
      <c r="DQ11" s="642">
        <v>148842</v>
      </c>
      <c r="DR11" s="634"/>
      <c r="DS11" s="634"/>
      <c r="DT11" s="634"/>
      <c r="DU11" s="634"/>
      <c r="DV11" s="634"/>
      <c r="DW11" s="634"/>
      <c r="DX11" s="634"/>
      <c r="DY11" s="634"/>
      <c r="DZ11" s="634"/>
      <c r="EA11" s="634"/>
      <c r="EB11" s="634"/>
      <c r="EC11" s="643"/>
    </row>
    <row r="12" spans="2:143" ht="11.25" customHeight="1" x14ac:dyDescent="0.15">
      <c r="B12" s="630" t="s">
        <v>254</v>
      </c>
      <c r="C12" s="631"/>
      <c r="D12" s="631"/>
      <c r="E12" s="631"/>
      <c r="F12" s="631"/>
      <c r="G12" s="631"/>
      <c r="H12" s="631"/>
      <c r="I12" s="631"/>
      <c r="J12" s="631"/>
      <c r="K12" s="631"/>
      <c r="L12" s="631"/>
      <c r="M12" s="631"/>
      <c r="N12" s="631"/>
      <c r="O12" s="631"/>
      <c r="P12" s="631"/>
      <c r="Q12" s="632"/>
      <c r="R12" s="633" t="s">
        <v>127</v>
      </c>
      <c r="S12" s="634"/>
      <c r="T12" s="634"/>
      <c r="U12" s="634"/>
      <c r="V12" s="634"/>
      <c r="W12" s="634"/>
      <c r="X12" s="634"/>
      <c r="Y12" s="635"/>
      <c r="Z12" s="636" t="s">
        <v>127</v>
      </c>
      <c r="AA12" s="636"/>
      <c r="AB12" s="636"/>
      <c r="AC12" s="636"/>
      <c r="AD12" s="637" t="s">
        <v>127</v>
      </c>
      <c r="AE12" s="637"/>
      <c r="AF12" s="637"/>
      <c r="AG12" s="637"/>
      <c r="AH12" s="637"/>
      <c r="AI12" s="637"/>
      <c r="AJ12" s="637"/>
      <c r="AK12" s="637"/>
      <c r="AL12" s="638" t="s">
        <v>127</v>
      </c>
      <c r="AM12" s="639"/>
      <c r="AN12" s="639"/>
      <c r="AO12" s="640"/>
      <c r="AP12" s="630" t="s">
        <v>255</v>
      </c>
      <c r="AQ12" s="631"/>
      <c r="AR12" s="631"/>
      <c r="AS12" s="631"/>
      <c r="AT12" s="631"/>
      <c r="AU12" s="631"/>
      <c r="AV12" s="631"/>
      <c r="AW12" s="631"/>
      <c r="AX12" s="631"/>
      <c r="AY12" s="631"/>
      <c r="AZ12" s="631"/>
      <c r="BA12" s="631"/>
      <c r="BB12" s="631"/>
      <c r="BC12" s="631"/>
      <c r="BD12" s="631"/>
      <c r="BE12" s="631"/>
      <c r="BF12" s="632"/>
      <c r="BG12" s="633">
        <v>303591</v>
      </c>
      <c r="BH12" s="634"/>
      <c r="BI12" s="634"/>
      <c r="BJ12" s="634"/>
      <c r="BK12" s="634"/>
      <c r="BL12" s="634"/>
      <c r="BM12" s="634"/>
      <c r="BN12" s="635"/>
      <c r="BO12" s="636">
        <v>66.3</v>
      </c>
      <c r="BP12" s="636"/>
      <c r="BQ12" s="636"/>
      <c r="BR12" s="636"/>
      <c r="BS12" s="637" t="s">
        <v>127</v>
      </c>
      <c r="BT12" s="637"/>
      <c r="BU12" s="637"/>
      <c r="BV12" s="637"/>
      <c r="BW12" s="637"/>
      <c r="BX12" s="637"/>
      <c r="BY12" s="637"/>
      <c r="BZ12" s="637"/>
      <c r="CA12" s="637"/>
      <c r="CB12" s="641"/>
      <c r="CD12" s="630" t="s">
        <v>256</v>
      </c>
      <c r="CE12" s="631"/>
      <c r="CF12" s="631"/>
      <c r="CG12" s="631"/>
      <c r="CH12" s="631"/>
      <c r="CI12" s="631"/>
      <c r="CJ12" s="631"/>
      <c r="CK12" s="631"/>
      <c r="CL12" s="631"/>
      <c r="CM12" s="631"/>
      <c r="CN12" s="631"/>
      <c r="CO12" s="631"/>
      <c r="CP12" s="631"/>
      <c r="CQ12" s="632"/>
      <c r="CR12" s="633">
        <v>481136</v>
      </c>
      <c r="CS12" s="634"/>
      <c r="CT12" s="634"/>
      <c r="CU12" s="634"/>
      <c r="CV12" s="634"/>
      <c r="CW12" s="634"/>
      <c r="CX12" s="634"/>
      <c r="CY12" s="635"/>
      <c r="CZ12" s="636">
        <v>9.6999999999999993</v>
      </c>
      <c r="DA12" s="636"/>
      <c r="DB12" s="636"/>
      <c r="DC12" s="636"/>
      <c r="DD12" s="642">
        <v>8086</v>
      </c>
      <c r="DE12" s="634"/>
      <c r="DF12" s="634"/>
      <c r="DG12" s="634"/>
      <c r="DH12" s="634"/>
      <c r="DI12" s="634"/>
      <c r="DJ12" s="634"/>
      <c r="DK12" s="634"/>
      <c r="DL12" s="634"/>
      <c r="DM12" s="634"/>
      <c r="DN12" s="634"/>
      <c r="DO12" s="634"/>
      <c r="DP12" s="635"/>
      <c r="DQ12" s="642">
        <v>296388</v>
      </c>
      <c r="DR12" s="634"/>
      <c r="DS12" s="634"/>
      <c r="DT12" s="634"/>
      <c r="DU12" s="634"/>
      <c r="DV12" s="634"/>
      <c r="DW12" s="634"/>
      <c r="DX12" s="634"/>
      <c r="DY12" s="634"/>
      <c r="DZ12" s="634"/>
      <c r="EA12" s="634"/>
      <c r="EB12" s="634"/>
      <c r="EC12" s="643"/>
    </row>
    <row r="13" spans="2:143" ht="11.25" customHeight="1" x14ac:dyDescent="0.15">
      <c r="B13" s="630" t="s">
        <v>257</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258</v>
      </c>
      <c r="AQ13" s="631"/>
      <c r="AR13" s="631"/>
      <c r="AS13" s="631"/>
      <c r="AT13" s="631"/>
      <c r="AU13" s="631"/>
      <c r="AV13" s="631"/>
      <c r="AW13" s="631"/>
      <c r="AX13" s="631"/>
      <c r="AY13" s="631"/>
      <c r="AZ13" s="631"/>
      <c r="BA13" s="631"/>
      <c r="BB13" s="631"/>
      <c r="BC13" s="631"/>
      <c r="BD13" s="631"/>
      <c r="BE13" s="631"/>
      <c r="BF13" s="632"/>
      <c r="BG13" s="633">
        <v>298297</v>
      </c>
      <c r="BH13" s="634"/>
      <c r="BI13" s="634"/>
      <c r="BJ13" s="634"/>
      <c r="BK13" s="634"/>
      <c r="BL13" s="634"/>
      <c r="BM13" s="634"/>
      <c r="BN13" s="635"/>
      <c r="BO13" s="636">
        <v>65.2</v>
      </c>
      <c r="BP13" s="636"/>
      <c r="BQ13" s="636"/>
      <c r="BR13" s="636"/>
      <c r="BS13" s="637" t="s">
        <v>127</v>
      </c>
      <c r="BT13" s="637"/>
      <c r="BU13" s="637"/>
      <c r="BV13" s="637"/>
      <c r="BW13" s="637"/>
      <c r="BX13" s="637"/>
      <c r="BY13" s="637"/>
      <c r="BZ13" s="637"/>
      <c r="CA13" s="637"/>
      <c r="CB13" s="641"/>
      <c r="CD13" s="630" t="s">
        <v>259</v>
      </c>
      <c r="CE13" s="631"/>
      <c r="CF13" s="631"/>
      <c r="CG13" s="631"/>
      <c r="CH13" s="631"/>
      <c r="CI13" s="631"/>
      <c r="CJ13" s="631"/>
      <c r="CK13" s="631"/>
      <c r="CL13" s="631"/>
      <c r="CM13" s="631"/>
      <c r="CN13" s="631"/>
      <c r="CO13" s="631"/>
      <c r="CP13" s="631"/>
      <c r="CQ13" s="632"/>
      <c r="CR13" s="633">
        <v>923030</v>
      </c>
      <c r="CS13" s="634"/>
      <c r="CT13" s="634"/>
      <c r="CU13" s="634"/>
      <c r="CV13" s="634"/>
      <c r="CW13" s="634"/>
      <c r="CX13" s="634"/>
      <c r="CY13" s="635"/>
      <c r="CZ13" s="636">
        <v>18.600000000000001</v>
      </c>
      <c r="DA13" s="636"/>
      <c r="DB13" s="636"/>
      <c r="DC13" s="636"/>
      <c r="DD13" s="642">
        <v>274885</v>
      </c>
      <c r="DE13" s="634"/>
      <c r="DF13" s="634"/>
      <c r="DG13" s="634"/>
      <c r="DH13" s="634"/>
      <c r="DI13" s="634"/>
      <c r="DJ13" s="634"/>
      <c r="DK13" s="634"/>
      <c r="DL13" s="634"/>
      <c r="DM13" s="634"/>
      <c r="DN13" s="634"/>
      <c r="DO13" s="634"/>
      <c r="DP13" s="635"/>
      <c r="DQ13" s="642">
        <v>597859</v>
      </c>
      <c r="DR13" s="634"/>
      <c r="DS13" s="634"/>
      <c r="DT13" s="634"/>
      <c r="DU13" s="634"/>
      <c r="DV13" s="634"/>
      <c r="DW13" s="634"/>
      <c r="DX13" s="634"/>
      <c r="DY13" s="634"/>
      <c r="DZ13" s="634"/>
      <c r="EA13" s="634"/>
      <c r="EB13" s="634"/>
      <c r="EC13" s="643"/>
    </row>
    <row r="14" spans="2:143" ht="11.25" customHeight="1" x14ac:dyDescent="0.15">
      <c r="B14" s="630" t="s">
        <v>260</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261</v>
      </c>
      <c r="AQ14" s="631"/>
      <c r="AR14" s="631"/>
      <c r="AS14" s="631"/>
      <c r="AT14" s="631"/>
      <c r="AU14" s="631"/>
      <c r="AV14" s="631"/>
      <c r="AW14" s="631"/>
      <c r="AX14" s="631"/>
      <c r="AY14" s="631"/>
      <c r="AZ14" s="631"/>
      <c r="BA14" s="631"/>
      <c r="BB14" s="631"/>
      <c r="BC14" s="631"/>
      <c r="BD14" s="631"/>
      <c r="BE14" s="631"/>
      <c r="BF14" s="632"/>
      <c r="BG14" s="633">
        <v>11594</v>
      </c>
      <c r="BH14" s="634"/>
      <c r="BI14" s="634"/>
      <c r="BJ14" s="634"/>
      <c r="BK14" s="634"/>
      <c r="BL14" s="634"/>
      <c r="BM14" s="634"/>
      <c r="BN14" s="635"/>
      <c r="BO14" s="636">
        <v>2.5</v>
      </c>
      <c r="BP14" s="636"/>
      <c r="BQ14" s="636"/>
      <c r="BR14" s="636"/>
      <c r="BS14" s="637" t="s">
        <v>127</v>
      </c>
      <c r="BT14" s="637"/>
      <c r="BU14" s="637"/>
      <c r="BV14" s="637"/>
      <c r="BW14" s="637"/>
      <c r="BX14" s="637"/>
      <c r="BY14" s="637"/>
      <c r="BZ14" s="637"/>
      <c r="CA14" s="637"/>
      <c r="CB14" s="641"/>
      <c r="CD14" s="630" t="s">
        <v>262</v>
      </c>
      <c r="CE14" s="631"/>
      <c r="CF14" s="631"/>
      <c r="CG14" s="631"/>
      <c r="CH14" s="631"/>
      <c r="CI14" s="631"/>
      <c r="CJ14" s="631"/>
      <c r="CK14" s="631"/>
      <c r="CL14" s="631"/>
      <c r="CM14" s="631"/>
      <c r="CN14" s="631"/>
      <c r="CO14" s="631"/>
      <c r="CP14" s="631"/>
      <c r="CQ14" s="632"/>
      <c r="CR14" s="633">
        <v>114997</v>
      </c>
      <c r="CS14" s="634"/>
      <c r="CT14" s="634"/>
      <c r="CU14" s="634"/>
      <c r="CV14" s="634"/>
      <c r="CW14" s="634"/>
      <c r="CX14" s="634"/>
      <c r="CY14" s="635"/>
      <c r="CZ14" s="636">
        <v>2.2999999999999998</v>
      </c>
      <c r="DA14" s="636"/>
      <c r="DB14" s="636"/>
      <c r="DC14" s="636"/>
      <c r="DD14" s="642">
        <v>14595</v>
      </c>
      <c r="DE14" s="634"/>
      <c r="DF14" s="634"/>
      <c r="DG14" s="634"/>
      <c r="DH14" s="634"/>
      <c r="DI14" s="634"/>
      <c r="DJ14" s="634"/>
      <c r="DK14" s="634"/>
      <c r="DL14" s="634"/>
      <c r="DM14" s="634"/>
      <c r="DN14" s="634"/>
      <c r="DO14" s="634"/>
      <c r="DP14" s="635"/>
      <c r="DQ14" s="642">
        <v>102968</v>
      </c>
      <c r="DR14" s="634"/>
      <c r="DS14" s="634"/>
      <c r="DT14" s="634"/>
      <c r="DU14" s="634"/>
      <c r="DV14" s="634"/>
      <c r="DW14" s="634"/>
      <c r="DX14" s="634"/>
      <c r="DY14" s="634"/>
      <c r="DZ14" s="634"/>
      <c r="EA14" s="634"/>
      <c r="EB14" s="634"/>
      <c r="EC14" s="643"/>
    </row>
    <row r="15" spans="2:143" ht="11.25" customHeight="1" x14ac:dyDescent="0.15">
      <c r="B15" s="630" t="s">
        <v>263</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264</v>
      </c>
      <c r="AQ15" s="631"/>
      <c r="AR15" s="631"/>
      <c r="AS15" s="631"/>
      <c r="AT15" s="631"/>
      <c r="AU15" s="631"/>
      <c r="AV15" s="631"/>
      <c r="AW15" s="631"/>
      <c r="AX15" s="631"/>
      <c r="AY15" s="631"/>
      <c r="AZ15" s="631"/>
      <c r="BA15" s="631"/>
      <c r="BB15" s="631"/>
      <c r="BC15" s="631"/>
      <c r="BD15" s="631"/>
      <c r="BE15" s="631"/>
      <c r="BF15" s="632"/>
      <c r="BG15" s="633">
        <v>9776</v>
      </c>
      <c r="BH15" s="634"/>
      <c r="BI15" s="634"/>
      <c r="BJ15" s="634"/>
      <c r="BK15" s="634"/>
      <c r="BL15" s="634"/>
      <c r="BM15" s="634"/>
      <c r="BN15" s="635"/>
      <c r="BO15" s="636">
        <v>2.1</v>
      </c>
      <c r="BP15" s="636"/>
      <c r="BQ15" s="636"/>
      <c r="BR15" s="636"/>
      <c r="BS15" s="637" t="s">
        <v>127</v>
      </c>
      <c r="BT15" s="637"/>
      <c r="BU15" s="637"/>
      <c r="BV15" s="637"/>
      <c r="BW15" s="637"/>
      <c r="BX15" s="637"/>
      <c r="BY15" s="637"/>
      <c r="BZ15" s="637"/>
      <c r="CA15" s="637"/>
      <c r="CB15" s="641"/>
      <c r="CD15" s="630" t="s">
        <v>265</v>
      </c>
      <c r="CE15" s="631"/>
      <c r="CF15" s="631"/>
      <c r="CG15" s="631"/>
      <c r="CH15" s="631"/>
      <c r="CI15" s="631"/>
      <c r="CJ15" s="631"/>
      <c r="CK15" s="631"/>
      <c r="CL15" s="631"/>
      <c r="CM15" s="631"/>
      <c r="CN15" s="631"/>
      <c r="CO15" s="631"/>
      <c r="CP15" s="631"/>
      <c r="CQ15" s="632"/>
      <c r="CR15" s="633">
        <v>274275</v>
      </c>
      <c r="CS15" s="634"/>
      <c r="CT15" s="634"/>
      <c r="CU15" s="634"/>
      <c r="CV15" s="634"/>
      <c r="CW15" s="634"/>
      <c r="CX15" s="634"/>
      <c r="CY15" s="635"/>
      <c r="CZ15" s="636">
        <v>5.5</v>
      </c>
      <c r="DA15" s="636"/>
      <c r="DB15" s="636"/>
      <c r="DC15" s="636"/>
      <c r="DD15" s="642">
        <v>16381</v>
      </c>
      <c r="DE15" s="634"/>
      <c r="DF15" s="634"/>
      <c r="DG15" s="634"/>
      <c r="DH15" s="634"/>
      <c r="DI15" s="634"/>
      <c r="DJ15" s="634"/>
      <c r="DK15" s="634"/>
      <c r="DL15" s="634"/>
      <c r="DM15" s="634"/>
      <c r="DN15" s="634"/>
      <c r="DO15" s="634"/>
      <c r="DP15" s="635"/>
      <c r="DQ15" s="642">
        <v>210456</v>
      </c>
      <c r="DR15" s="634"/>
      <c r="DS15" s="634"/>
      <c r="DT15" s="634"/>
      <c r="DU15" s="634"/>
      <c r="DV15" s="634"/>
      <c r="DW15" s="634"/>
      <c r="DX15" s="634"/>
      <c r="DY15" s="634"/>
      <c r="DZ15" s="634"/>
      <c r="EA15" s="634"/>
      <c r="EB15" s="634"/>
      <c r="EC15" s="643"/>
    </row>
    <row r="16" spans="2:143" ht="11.25" customHeight="1" x14ac:dyDescent="0.15">
      <c r="B16" s="630" t="s">
        <v>266</v>
      </c>
      <c r="C16" s="631"/>
      <c r="D16" s="631"/>
      <c r="E16" s="631"/>
      <c r="F16" s="631"/>
      <c r="G16" s="631"/>
      <c r="H16" s="631"/>
      <c r="I16" s="631"/>
      <c r="J16" s="631"/>
      <c r="K16" s="631"/>
      <c r="L16" s="631"/>
      <c r="M16" s="631"/>
      <c r="N16" s="631"/>
      <c r="O16" s="631"/>
      <c r="P16" s="631"/>
      <c r="Q16" s="632"/>
      <c r="R16" s="633">
        <v>3581</v>
      </c>
      <c r="S16" s="634"/>
      <c r="T16" s="634"/>
      <c r="U16" s="634"/>
      <c r="V16" s="634"/>
      <c r="W16" s="634"/>
      <c r="X16" s="634"/>
      <c r="Y16" s="635"/>
      <c r="Z16" s="636">
        <v>0.1</v>
      </c>
      <c r="AA16" s="636"/>
      <c r="AB16" s="636"/>
      <c r="AC16" s="636"/>
      <c r="AD16" s="637">
        <v>3581</v>
      </c>
      <c r="AE16" s="637"/>
      <c r="AF16" s="637"/>
      <c r="AG16" s="637"/>
      <c r="AH16" s="637"/>
      <c r="AI16" s="637"/>
      <c r="AJ16" s="637"/>
      <c r="AK16" s="637"/>
      <c r="AL16" s="638">
        <v>0.1</v>
      </c>
      <c r="AM16" s="639"/>
      <c r="AN16" s="639"/>
      <c r="AO16" s="640"/>
      <c r="AP16" s="630" t="s">
        <v>267</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268</v>
      </c>
      <c r="CE16" s="631"/>
      <c r="CF16" s="631"/>
      <c r="CG16" s="631"/>
      <c r="CH16" s="631"/>
      <c r="CI16" s="631"/>
      <c r="CJ16" s="631"/>
      <c r="CK16" s="631"/>
      <c r="CL16" s="631"/>
      <c r="CM16" s="631"/>
      <c r="CN16" s="631"/>
      <c r="CO16" s="631"/>
      <c r="CP16" s="631"/>
      <c r="CQ16" s="632"/>
      <c r="CR16" s="633">
        <v>14213</v>
      </c>
      <c r="CS16" s="634"/>
      <c r="CT16" s="634"/>
      <c r="CU16" s="634"/>
      <c r="CV16" s="634"/>
      <c r="CW16" s="634"/>
      <c r="CX16" s="634"/>
      <c r="CY16" s="635"/>
      <c r="CZ16" s="636">
        <v>0.3</v>
      </c>
      <c r="DA16" s="636"/>
      <c r="DB16" s="636"/>
      <c r="DC16" s="636"/>
      <c r="DD16" s="642" t="s">
        <v>127</v>
      </c>
      <c r="DE16" s="634"/>
      <c r="DF16" s="634"/>
      <c r="DG16" s="634"/>
      <c r="DH16" s="634"/>
      <c r="DI16" s="634"/>
      <c r="DJ16" s="634"/>
      <c r="DK16" s="634"/>
      <c r="DL16" s="634"/>
      <c r="DM16" s="634"/>
      <c r="DN16" s="634"/>
      <c r="DO16" s="634"/>
      <c r="DP16" s="635"/>
      <c r="DQ16" s="642">
        <v>2475</v>
      </c>
      <c r="DR16" s="634"/>
      <c r="DS16" s="634"/>
      <c r="DT16" s="634"/>
      <c r="DU16" s="634"/>
      <c r="DV16" s="634"/>
      <c r="DW16" s="634"/>
      <c r="DX16" s="634"/>
      <c r="DY16" s="634"/>
      <c r="DZ16" s="634"/>
      <c r="EA16" s="634"/>
      <c r="EB16" s="634"/>
      <c r="EC16" s="643"/>
    </row>
    <row r="17" spans="2:133" ht="11.25" customHeight="1" x14ac:dyDescent="0.15">
      <c r="B17" s="630" t="s">
        <v>269</v>
      </c>
      <c r="C17" s="631"/>
      <c r="D17" s="631"/>
      <c r="E17" s="631"/>
      <c r="F17" s="631"/>
      <c r="G17" s="631"/>
      <c r="H17" s="631"/>
      <c r="I17" s="631"/>
      <c r="J17" s="631"/>
      <c r="K17" s="631"/>
      <c r="L17" s="631"/>
      <c r="M17" s="631"/>
      <c r="N17" s="631"/>
      <c r="O17" s="631"/>
      <c r="P17" s="631"/>
      <c r="Q17" s="632"/>
      <c r="R17" s="633">
        <v>5447</v>
      </c>
      <c r="S17" s="634"/>
      <c r="T17" s="634"/>
      <c r="U17" s="634"/>
      <c r="V17" s="634"/>
      <c r="W17" s="634"/>
      <c r="X17" s="634"/>
      <c r="Y17" s="635"/>
      <c r="Z17" s="636">
        <v>0.1</v>
      </c>
      <c r="AA17" s="636"/>
      <c r="AB17" s="636"/>
      <c r="AC17" s="636"/>
      <c r="AD17" s="637">
        <v>5447</v>
      </c>
      <c r="AE17" s="637"/>
      <c r="AF17" s="637"/>
      <c r="AG17" s="637"/>
      <c r="AH17" s="637"/>
      <c r="AI17" s="637"/>
      <c r="AJ17" s="637"/>
      <c r="AK17" s="637"/>
      <c r="AL17" s="638">
        <v>0.2</v>
      </c>
      <c r="AM17" s="639"/>
      <c r="AN17" s="639"/>
      <c r="AO17" s="640"/>
      <c r="AP17" s="630" t="s">
        <v>270</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271</v>
      </c>
      <c r="CE17" s="631"/>
      <c r="CF17" s="631"/>
      <c r="CG17" s="631"/>
      <c r="CH17" s="631"/>
      <c r="CI17" s="631"/>
      <c r="CJ17" s="631"/>
      <c r="CK17" s="631"/>
      <c r="CL17" s="631"/>
      <c r="CM17" s="631"/>
      <c r="CN17" s="631"/>
      <c r="CO17" s="631"/>
      <c r="CP17" s="631"/>
      <c r="CQ17" s="632"/>
      <c r="CR17" s="633">
        <v>615583</v>
      </c>
      <c r="CS17" s="634"/>
      <c r="CT17" s="634"/>
      <c r="CU17" s="634"/>
      <c r="CV17" s="634"/>
      <c r="CW17" s="634"/>
      <c r="CX17" s="634"/>
      <c r="CY17" s="635"/>
      <c r="CZ17" s="636">
        <v>12.4</v>
      </c>
      <c r="DA17" s="636"/>
      <c r="DB17" s="636"/>
      <c r="DC17" s="636"/>
      <c r="DD17" s="642" t="s">
        <v>127</v>
      </c>
      <c r="DE17" s="634"/>
      <c r="DF17" s="634"/>
      <c r="DG17" s="634"/>
      <c r="DH17" s="634"/>
      <c r="DI17" s="634"/>
      <c r="DJ17" s="634"/>
      <c r="DK17" s="634"/>
      <c r="DL17" s="634"/>
      <c r="DM17" s="634"/>
      <c r="DN17" s="634"/>
      <c r="DO17" s="634"/>
      <c r="DP17" s="635"/>
      <c r="DQ17" s="642">
        <v>608680</v>
      </c>
      <c r="DR17" s="634"/>
      <c r="DS17" s="634"/>
      <c r="DT17" s="634"/>
      <c r="DU17" s="634"/>
      <c r="DV17" s="634"/>
      <c r="DW17" s="634"/>
      <c r="DX17" s="634"/>
      <c r="DY17" s="634"/>
      <c r="DZ17" s="634"/>
      <c r="EA17" s="634"/>
      <c r="EB17" s="634"/>
      <c r="EC17" s="643"/>
    </row>
    <row r="18" spans="2:133" ht="11.25" customHeight="1" x14ac:dyDescent="0.15">
      <c r="B18" s="630" t="s">
        <v>272</v>
      </c>
      <c r="C18" s="631"/>
      <c r="D18" s="631"/>
      <c r="E18" s="631"/>
      <c r="F18" s="631"/>
      <c r="G18" s="631"/>
      <c r="H18" s="631"/>
      <c r="I18" s="631"/>
      <c r="J18" s="631"/>
      <c r="K18" s="631"/>
      <c r="L18" s="631"/>
      <c r="M18" s="631"/>
      <c r="N18" s="631"/>
      <c r="O18" s="631"/>
      <c r="P18" s="631"/>
      <c r="Q18" s="632"/>
      <c r="R18" s="633">
        <v>76308</v>
      </c>
      <c r="S18" s="634"/>
      <c r="T18" s="634"/>
      <c r="U18" s="634"/>
      <c r="V18" s="634"/>
      <c r="W18" s="634"/>
      <c r="X18" s="634"/>
      <c r="Y18" s="635"/>
      <c r="Z18" s="636">
        <v>1.5</v>
      </c>
      <c r="AA18" s="636"/>
      <c r="AB18" s="636"/>
      <c r="AC18" s="636"/>
      <c r="AD18" s="637">
        <v>76308</v>
      </c>
      <c r="AE18" s="637"/>
      <c r="AF18" s="637"/>
      <c r="AG18" s="637"/>
      <c r="AH18" s="637"/>
      <c r="AI18" s="637"/>
      <c r="AJ18" s="637"/>
      <c r="AK18" s="637"/>
      <c r="AL18" s="638">
        <v>2.9000000953674316</v>
      </c>
      <c r="AM18" s="639"/>
      <c r="AN18" s="639"/>
      <c r="AO18" s="640"/>
      <c r="AP18" s="630" t="s">
        <v>273</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274</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x14ac:dyDescent="0.15">
      <c r="B19" s="630" t="s">
        <v>275</v>
      </c>
      <c r="C19" s="631"/>
      <c r="D19" s="631"/>
      <c r="E19" s="631"/>
      <c r="F19" s="631"/>
      <c r="G19" s="631"/>
      <c r="H19" s="631"/>
      <c r="I19" s="631"/>
      <c r="J19" s="631"/>
      <c r="K19" s="631"/>
      <c r="L19" s="631"/>
      <c r="M19" s="631"/>
      <c r="N19" s="631"/>
      <c r="O19" s="631"/>
      <c r="P19" s="631"/>
      <c r="Q19" s="632"/>
      <c r="R19" s="633">
        <v>470</v>
      </c>
      <c r="S19" s="634"/>
      <c r="T19" s="634"/>
      <c r="U19" s="634"/>
      <c r="V19" s="634"/>
      <c r="W19" s="634"/>
      <c r="X19" s="634"/>
      <c r="Y19" s="635"/>
      <c r="Z19" s="636">
        <v>0</v>
      </c>
      <c r="AA19" s="636"/>
      <c r="AB19" s="636"/>
      <c r="AC19" s="636"/>
      <c r="AD19" s="637">
        <v>470</v>
      </c>
      <c r="AE19" s="637"/>
      <c r="AF19" s="637"/>
      <c r="AG19" s="637"/>
      <c r="AH19" s="637"/>
      <c r="AI19" s="637"/>
      <c r="AJ19" s="637"/>
      <c r="AK19" s="637"/>
      <c r="AL19" s="638">
        <v>0</v>
      </c>
      <c r="AM19" s="639"/>
      <c r="AN19" s="639"/>
      <c r="AO19" s="640"/>
      <c r="AP19" s="630" t="s">
        <v>276</v>
      </c>
      <c r="AQ19" s="631"/>
      <c r="AR19" s="631"/>
      <c r="AS19" s="631"/>
      <c r="AT19" s="631"/>
      <c r="AU19" s="631"/>
      <c r="AV19" s="631"/>
      <c r="AW19" s="631"/>
      <c r="AX19" s="631"/>
      <c r="AY19" s="631"/>
      <c r="AZ19" s="631"/>
      <c r="BA19" s="631"/>
      <c r="BB19" s="631"/>
      <c r="BC19" s="631"/>
      <c r="BD19" s="631"/>
      <c r="BE19" s="631"/>
      <c r="BF19" s="632"/>
      <c r="BG19" s="633">
        <v>11935</v>
      </c>
      <c r="BH19" s="634"/>
      <c r="BI19" s="634"/>
      <c r="BJ19" s="634"/>
      <c r="BK19" s="634"/>
      <c r="BL19" s="634"/>
      <c r="BM19" s="634"/>
      <c r="BN19" s="635"/>
      <c r="BO19" s="636">
        <v>2.6</v>
      </c>
      <c r="BP19" s="636"/>
      <c r="BQ19" s="636"/>
      <c r="BR19" s="636"/>
      <c r="BS19" s="637" t="s">
        <v>127</v>
      </c>
      <c r="BT19" s="637"/>
      <c r="BU19" s="637"/>
      <c r="BV19" s="637"/>
      <c r="BW19" s="637"/>
      <c r="BX19" s="637"/>
      <c r="BY19" s="637"/>
      <c r="BZ19" s="637"/>
      <c r="CA19" s="637"/>
      <c r="CB19" s="641"/>
      <c r="CD19" s="630" t="s">
        <v>277</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15">
      <c r="B20" s="630" t="s">
        <v>278</v>
      </c>
      <c r="C20" s="631"/>
      <c r="D20" s="631"/>
      <c r="E20" s="631"/>
      <c r="F20" s="631"/>
      <c r="G20" s="631"/>
      <c r="H20" s="631"/>
      <c r="I20" s="631"/>
      <c r="J20" s="631"/>
      <c r="K20" s="631"/>
      <c r="L20" s="631"/>
      <c r="M20" s="631"/>
      <c r="N20" s="631"/>
      <c r="O20" s="631"/>
      <c r="P20" s="631"/>
      <c r="Q20" s="632"/>
      <c r="R20" s="633">
        <v>1044</v>
      </c>
      <c r="S20" s="634"/>
      <c r="T20" s="634"/>
      <c r="U20" s="634"/>
      <c r="V20" s="634"/>
      <c r="W20" s="634"/>
      <c r="X20" s="634"/>
      <c r="Y20" s="635"/>
      <c r="Z20" s="636">
        <v>0</v>
      </c>
      <c r="AA20" s="636"/>
      <c r="AB20" s="636"/>
      <c r="AC20" s="636"/>
      <c r="AD20" s="637">
        <v>1044</v>
      </c>
      <c r="AE20" s="637"/>
      <c r="AF20" s="637"/>
      <c r="AG20" s="637"/>
      <c r="AH20" s="637"/>
      <c r="AI20" s="637"/>
      <c r="AJ20" s="637"/>
      <c r="AK20" s="637"/>
      <c r="AL20" s="638">
        <v>0</v>
      </c>
      <c r="AM20" s="639"/>
      <c r="AN20" s="639"/>
      <c r="AO20" s="640"/>
      <c r="AP20" s="630" t="s">
        <v>279</v>
      </c>
      <c r="AQ20" s="631"/>
      <c r="AR20" s="631"/>
      <c r="AS20" s="631"/>
      <c r="AT20" s="631"/>
      <c r="AU20" s="631"/>
      <c r="AV20" s="631"/>
      <c r="AW20" s="631"/>
      <c r="AX20" s="631"/>
      <c r="AY20" s="631"/>
      <c r="AZ20" s="631"/>
      <c r="BA20" s="631"/>
      <c r="BB20" s="631"/>
      <c r="BC20" s="631"/>
      <c r="BD20" s="631"/>
      <c r="BE20" s="631"/>
      <c r="BF20" s="632"/>
      <c r="BG20" s="633">
        <v>11935</v>
      </c>
      <c r="BH20" s="634"/>
      <c r="BI20" s="634"/>
      <c r="BJ20" s="634"/>
      <c r="BK20" s="634"/>
      <c r="BL20" s="634"/>
      <c r="BM20" s="634"/>
      <c r="BN20" s="635"/>
      <c r="BO20" s="636">
        <v>2.6</v>
      </c>
      <c r="BP20" s="636"/>
      <c r="BQ20" s="636"/>
      <c r="BR20" s="636"/>
      <c r="BS20" s="637" t="s">
        <v>127</v>
      </c>
      <c r="BT20" s="637"/>
      <c r="BU20" s="637"/>
      <c r="BV20" s="637"/>
      <c r="BW20" s="637"/>
      <c r="BX20" s="637"/>
      <c r="BY20" s="637"/>
      <c r="BZ20" s="637"/>
      <c r="CA20" s="637"/>
      <c r="CB20" s="641"/>
      <c r="CD20" s="630" t="s">
        <v>280</v>
      </c>
      <c r="CE20" s="631"/>
      <c r="CF20" s="631"/>
      <c r="CG20" s="631"/>
      <c r="CH20" s="631"/>
      <c r="CI20" s="631"/>
      <c r="CJ20" s="631"/>
      <c r="CK20" s="631"/>
      <c r="CL20" s="631"/>
      <c r="CM20" s="631"/>
      <c r="CN20" s="631"/>
      <c r="CO20" s="631"/>
      <c r="CP20" s="631"/>
      <c r="CQ20" s="632"/>
      <c r="CR20" s="633">
        <v>4967037</v>
      </c>
      <c r="CS20" s="634"/>
      <c r="CT20" s="634"/>
      <c r="CU20" s="634"/>
      <c r="CV20" s="634"/>
      <c r="CW20" s="634"/>
      <c r="CX20" s="634"/>
      <c r="CY20" s="635"/>
      <c r="CZ20" s="636">
        <v>100</v>
      </c>
      <c r="DA20" s="636"/>
      <c r="DB20" s="636"/>
      <c r="DC20" s="636"/>
      <c r="DD20" s="642">
        <v>811786</v>
      </c>
      <c r="DE20" s="634"/>
      <c r="DF20" s="634"/>
      <c r="DG20" s="634"/>
      <c r="DH20" s="634"/>
      <c r="DI20" s="634"/>
      <c r="DJ20" s="634"/>
      <c r="DK20" s="634"/>
      <c r="DL20" s="634"/>
      <c r="DM20" s="634"/>
      <c r="DN20" s="634"/>
      <c r="DO20" s="634"/>
      <c r="DP20" s="635"/>
      <c r="DQ20" s="642">
        <v>3037945</v>
      </c>
      <c r="DR20" s="634"/>
      <c r="DS20" s="634"/>
      <c r="DT20" s="634"/>
      <c r="DU20" s="634"/>
      <c r="DV20" s="634"/>
      <c r="DW20" s="634"/>
      <c r="DX20" s="634"/>
      <c r="DY20" s="634"/>
      <c r="DZ20" s="634"/>
      <c r="EA20" s="634"/>
      <c r="EB20" s="634"/>
      <c r="EC20" s="643"/>
    </row>
    <row r="21" spans="2:133" ht="11.25" customHeight="1" x14ac:dyDescent="0.15">
      <c r="B21" s="630" t="s">
        <v>281</v>
      </c>
      <c r="C21" s="631"/>
      <c r="D21" s="631"/>
      <c r="E21" s="631"/>
      <c r="F21" s="631"/>
      <c r="G21" s="631"/>
      <c r="H21" s="631"/>
      <c r="I21" s="631"/>
      <c r="J21" s="631"/>
      <c r="K21" s="631"/>
      <c r="L21" s="631"/>
      <c r="M21" s="631"/>
      <c r="N21" s="631"/>
      <c r="O21" s="631"/>
      <c r="P21" s="631"/>
      <c r="Q21" s="632"/>
      <c r="R21" s="633">
        <v>186</v>
      </c>
      <c r="S21" s="634"/>
      <c r="T21" s="634"/>
      <c r="U21" s="634"/>
      <c r="V21" s="634"/>
      <c r="W21" s="634"/>
      <c r="X21" s="634"/>
      <c r="Y21" s="635"/>
      <c r="Z21" s="636">
        <v>0</v>
      </c>
      <c r="AA21" s="636"/>
      <c r="AB21" s="636"/>
      <c r="AC21" s="636"/>
      <c r="AD21" s="637">
        <v>186</v>
      </c>
      <c r="AE21" s="637"/>
      <c r="AF21" s="637"/>
      <c r="AG21" s="637"/>
      <c r="AH21" s="637"/>
      <c r="AI21" s="637"/>
      <c r="AJ21" s="637"/>
      <c r="AK21" s="637"/>
      <c r="AL21" s="638">
        <v>0</v>
      </c>
      <c r="AM21" s="639"/>
      <c r="AN21" s="639"/>
      <c r="AO21" s="640"/>
      <c r="AP21" s="630" t="s">
        <v>282</v>
      </c>
      <c r="AQ21" s="646"/>
      <c r="AR21" s="646"/>
      <c r="AS21" s="646"/>
      <c r="AT21" s="646"/>
      <c r="AU21" s="646"/>
      <c r="AV21" s="646"/>
      <c r="AW21" s="646"/>
      <c r="AX21" s="646"/>
      <c r="AY21" s="646"/>
      <c r="AZ21" s="646"/>
      <c r="BA21" s="646"/>
      <c r="BB21" s="646"/>
      <c r="BC21" s="646"/>
      <c r="BD21" s="646"/>
      <c r="BE21" s="646"/>
      <c r="BF21" s="647"/>
      <c r="BG21" s="633">
        <v>11935</v>
      </c>
      <c r="BH21" s="634"/>
      <c r="BI21" s="634"/>
      <c r="BJ21" s="634"/>
      <c r="BK21" s="634"/>
      <c r="BL21" s="634"/>
      <c r="BM21" s="634"/>
      <c r="BN21" s="635"/>
      <c r="BO21" s="636">
        <v>2.6</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4" t="s">
        <v>283</v>
      </c>
      <c r="C22" s="665"/>
      <c r="D22" s="665"/>
      <c r="E22" s="665"/>
      <c r="F22" s="665"/>
      <c r="G22" s="665"/>
      <c r="H22" s="665"/>
      <c r="I22" s="665"/>
      <c r="J22" s="665"/>
      <c r="K22" s="665"/>
      <c r="L22" s="665"/>
      <c r="M22" s="665"/>
      <c r="N22" s="665"/>
      <c r="O22" s="665"/>
      <c r="P22" s="665"/>
      <c r="Q22" s="666"/>
      <c r="R22" s="633">
        <v>74608</v>
      </c>
      <c r="S22" s="634"/>
      <c r="T22" s="634"/>
      <c r="U22" s="634"/>
      <c r="V22" s="634"/>
      <c r="W22" s="634"/>
      <c r="X22" s="634"/>
      <c r="Y22" s="635"/>
      <c r="Z22" s="636">
        <v>1.5</v>
      </c>
      <c r="AA22" s="636"/>
      <c r="AB22" s="636"/>
      <c r="AC22" s="636"/>
      <c r="AD22" s="637">
        <v>74608</v>
      </c>
      <c r="AE22" s="637"/>
      <c r="AF22" s="637"/>
      <c r="AG22" s="637"/>
      <c r="AH22" s="637"/>
      <c r="AI22" s="637"/>
      <c r="AJ22" s="637"/>
      <c r="AK22" s="637"/>
      <c r="AL22" s="638">
        <v>2.9000000953674316</v>
      </c>
      <c r="AM22" s="639"/>
      <c r="AN22" s="639"/>
      <c r="AO22" s="640"/>
      <c r="AP22" s="630" t="s">
        <v>284</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285</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286</v>
      </c>
      <c r="C23" s="631"/>
      <c r="D23" s="631"/>
      <c r="E23" s="631"/>
      <c r="F23" s="631"/>
      <c r="G23" s="631"/>
      <c r="H23" s="631"/>
      <c r="I23" s="631"/>
      <c r="J23" s="631"/>
      <c r="K23" s="631"/>
      <c r="L23" s="631"/>
      <c r="M23" s="631"/>
      <c r="N23" s="631"/>
      <c r="O23" s="631"/>
      <c r="P23" s="631"/>
      <c r="Q23" s="632"/>
      <c r="R23" s="633">
        <v>2230530</v>
      </c>
      <c r="S23" s="634"/>
      <c r="T23" s="634"/>
      <c r="U23" s="634"/>
      <c r="V23" s="634"/>
      <c r="W23" s="634"/>
      <c r="X23" s="634"/>
      <c r="Y23" s="635"/>
      <c r="Z23" s="636">
        <v>43.6</v>
      </c>
      <c r="AA23" s="636"/>
      <c r="AB23" s="636"/>
      <c r="AC23" s="636"/>
      <c r="AD23" s="637">
        <v>1891172</v>
      </c>
      <c r="AE23" s="637"/>
      <c r="AF23" s="637"/>
      <c r="AG23" s="637"/>
      <c r="AH23" s="637"/>
      <c r="AI23" s="637"/>
      <c r="AJ23" s="637"/>
      <c r="AK23" s="637"/>
      <c r="AL23" s="638">
        <v>73</v>
      </c>
      <c r="AM23" s="639"/>
      <c r="AN23" s="639"/>
      <c r="AO23" s="640"/>
      <c r="AP23" s="630" t="s">
        <v>287</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227</v>
      </c>
      <c r="CE23" s="616"/>
      <c r="CF23" s="616"/>
      <c r="CG23" s="616"/>
      <c r="CH23" s="616"/>
      <c r="CI23" s="616"/>
      <c r="CJ23" s="616"/>
      <c r="CK23" s="616"/>
      <c r="CL23" s="616"/>
      <c r="CM23" s="616"/>
      <c r="CN23" s="616"/>
      <c r="CO23" s="616"/>
      <c r="CP23" s="616"/>
      <c r="CQ23" s="617"/>
      <c r="CR23" s="615" t="s">
        <v>288</v>
      </c>
      <c r="CS23" s="616"/>
      <c r="CT23" s="616"/>
      <c r="CU23" s="616"/>
      <c r="CV23" s="616"/>
      <c r="CW23" s="616"/>
      <c r="CX23" s="616"/>
      <c r="CY23" s="617"/>
      <c r="CZ23" s="615" t="s">
        <v>289</v>
      </c>
      <c r="DA23" s="616"/>
      <c r="DB23" s="616"/>
      <c r="DC23" s="617"/>
      <c r="DD23" s="615" t="s">
        <v>290</v>
      </c>
      <c r="DE23" s="616"/>
      <c r="DF23" s="616"/>
      <c r="DG23" s="616"/>
      <c r="DH23" s="616"/>
      <c r="DI23" s="616"/>
      <c r="DJ23" s="616"/>
      <c r="DK23" s="617"/>
      <c r="DL23" s="657" t="s">
        <v>291</v>
      </c>
      <c r="DM23" s="658"/>
      <c r="DN23" s="658"/>
      <c r="DO23" s="658"/>
      <c r="DP23" s="658"/>
      <c r="DQ23" s="658"/>
      <c r="DR23" s="658"/>
      <c r="DS23" s="658"/>
      <c r="DT23" s="658"/>
      <c r="DU23" s="658"/>
      <c r="DV23" s="659"/>
      <c r="DW23" s="615" t="s">
        <v>292</v>
      </c>
      <c r="DX23" s="616"/>
      <c r="DY23" s="616"/>
      <c r="DZ23" s="616"/>
      <c r="EA23" s="616"/>
      <c r="EB23" s="616"/>
      <c r="EC23" s="617"/>
    </row>
    <row r="24" spans="2:133" ht="11.25" customHeight="1" x14ac:dyDescent="0.15">
      <c r="B24" s="630" t="s">
        <v>293</v>
      </c>
      <c r="C24" s="631"/>
      <c r="D24" s="631"/>
      <c r="E24" s="631"/>
      <c r="F24" s="631"/>
      <c r="G24" s="631"/>
      <c r="H24" s="631"/>
      <c r="I24" s="631"/>
      <c r="J24" s="631"/>
      <c r="K24" s="631"/>
      <c r="L24" s="631"/>
      <c r="M24" s="631"/>
      <c r="N24" s="631"/>
      <c r="O24" s="631"/>
      <c r="P24" s="631"/>
      <c r="Q24" s="632"/>
      <c r="R24" s="633">
        <v>1891172</v>
      </c>
      <c r="S24" s="634"/>
      <c r="T24" s="634"/>
      <c r="U24" s="634"/>
      <c r="V24" s="634"/>
      <c r="W24" s="634"/>
      <c r="X24" s="634"/>
      <c r="Y24" s="635"/>
      <c r="Z24" s="636">
        <v>36.9</v>
      </c>
      <c r="AA24" s="636"/>
      <c r="AB24" s="636"/>
      <c r="AC24" s="636"/>
      <c r="AD24" s="637">
        <v>1891172</v>
      </c>
      <c r="AE24" s="637"/>
      <c r="AF24" s="637"/>
      <c r="AG24" s="637"/>
      <c r="AH24" s="637"/>
      <c r="AI24" s="637"/>
      <c r="AJ24" s="637"/>
      <c r="AK24" s="637"/>
      <c r="AL24" s="638">
        <v>73</v>
      </c>
      <c r="AM24" s="639"/>
      <c r="AN24" s="639"/>
      <c r="AO24" s="640"/>
      <c r="AP24" s="630" t="s">
        <v>294</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295</v>
      </c>
      <c r="CE24" s="620"/>
      <c r="CF24" s="620"/>
      <c r="CG24" s="620"/>
      <c r="CH24" s="620"/>
      <c r="CI24" s="620"/>
      <c r="CJ24" s="620"/>
      <c r="CK24" s="620"/>
      <c r="CL24" s="620"/>
      <c r="CM24" s="620"/>
      <c r="CN24" s="620"/>
      <c r="CO24" s="620"/>
      <c r="CP24" s="620"/>
      <c r="CQ24" s="621"/>
      <c r="CR24" s="622">
        <v>1450198</v>
      </c>
      <c r="CS24" s="623"/>
      <c r="CT24" s="623"/>
      <c r="CU24" s="623"/>
      <c r="CV24" s="623"/>
      <c r="CW24" s="623"/>
      <c r="CX24" s="623"/>
      <c r="CY24" s="624"/>
      <c r="CZ24" s="627">
        <v>29.2</v>
      </c>
      <c r="DA24" s="628"/>
      <c r="DB24" s="628"/>
      <c r="DC24" s="644"/>
      <c r="DD24" s="667">
        <v>1304292</v>
      </c>
      <c r="DE24" s="623"/>
      <c r="DF24" s="623"/>
      <c r="DG24" s="623"/>
      <c r="DH24" s="623"/>
      <c r="DI24" s="623"/>
      <c r="DJ24" s="623"/>
      <c r="DK24" s="624"/>
      <c r="DL24" s="667">
        <v>1286656</v>
      </c>
      <c r="DM24" s="623"/>
      <c r="DN24" s="623"/>
      <c r="DO24" s="623"/>
      <c r="DP24" s="623"/>
      <c r="DQ24" s="623"/>
      <c r="DR24" s="623"/>
      <c r="DS24" s="623"/>
      <c r="DT24" s="623"/>
      <c r="DU24" s="623"/>
      <c r="DV24" s="624"/>
      <c r="DW24" s="627">
        <v>48.5</v>
      </c>
      <c r="DX24" s="628"/>
      <c r="DY24" s="628"/>
      <c r="DZ24" s="628"/>
      <c r="EA24" s="628"/>
      <c r="EB24" s="628"/>
      <c r="EC24" s="629"/>
    </row>
    <row r="25" spans="2:133" ht="11.25" customHeight="1" x14ac:dyDescent="0.15">
      <c r="B25" s="630" t="s">
        <v>296</v>
      </c>
      <c r="C25" s="631"/>
      <c r="D25" s="631"/>
      <c r="E25" s="631"/>
      <c r="F25" s="631"/>
      <c r="G25" s="631"/>
      <c r="H25" s="631"/>
      <c r="I25" s="631"/>
      <c r="J25" s="631"/>
      <c r="K25" s="631"/>
      <c r="L25" s="631"/>
      <c r="M25" s="631"/>
      <c r="N25" s="631"/>
      <c r="O25" s="631"/>
      <c r="P25" s="631"/>
      <c r="Q25" s="632"/>
      <c r="R25" s="633">
        <v>339351</v>
      </c>
      <c r="S25" s="634"/>
      <c r="T25" s="634"/>
      <c r="U25" s="634"/>
      <c r="V25" s="634"/>
      <c r="W25" s="634"/>
      <c r="X25" s="634"/>
      <c r="Y25" s="635"/>
      <c r="Z25" s="636">
        <v>6.6</v>
      </c>
      <c r="AA25" s="636"/>
      <c r="AB25" s="636"/>
      <c r="AC25" s="636"/>
      <c r="AD25" s="637" t="s">
        <v>127</v>
      </c>
      <c r="AE25" s="637"/>
      <c r="AF25" s="637"/>
      <c r="AG25" s="637"/>
      <c r="AH25" s="637"/>
      <c r="AI25" s="637"/>
      <c r="AJ25" s="637"/>
      <c r="AK25" s="637"/>
      <c r="AL25" s="638" t="s">
        <v>127</v>
      </c>
      <c r="AM25" s="639"/>
      <c r="AN25" s="639"/>
      <c r="AO25" s="640"/>
      <c r="AP25" s="630" t="s">
        <v>297</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298</v>
      </c>
      <c r="CE25" s="631"/>
      <c r="CF25" s="631"/>
      <c r="CG25" s="631"/>
      <c r="CH25" s="631"/>
      <c r="CI25" s="631"/>
      <c r="CJ25" s="631"/>
      <c r="CK25" s="631"/>
      <c r="CL25" s="631"/>
      <c r="CM25" s="631"/>
      <c r="CN25" s="631"/>
      <c r="CO25" s="631"/>
      <c r="CP25" s="631"/>
      <c r="CQ25" s="632"/>
      <c r="CR25" s="633">
        <v>713468</v>
      </c>
      <c r="CS25" s="660"/>
      <c r="CT25" s="660"/>
      <c r="CU25" s="660"/>
      <c r="CV25" s="660"/>
      <c r="CW25" s="660"/>
      <c r="CX25" s="660"/>
      <c r="CY25" s="661"/>
      <c r="CZ25" s="638">
        <v>14.4</v>
      </c>
      <c r="DA25" s="662"/>
      <c r="DB25" s="662"/>
      <c r="DC25" s="668"/>
      <c r="DD25" s="642">
        <v>656708</v>
      </c>
      <c r="DE25" s="660"/>
      <c r="DF25" s="660"/>
      <c r="DG25" s="660"/>
      <c r="DH25" s="660"/>
      <c r="DI25" s="660"/>
      <c r="DJ25" s="660"/>
      <c r="DK25" s="661"/>
      <c r="DL25" s="642">
        <v>639518</v>
      </c>
      <c r="DM25" s="660"/>
      <c r="DN25" s="660"/>
      <c r="DO25" s="660"/>
      <c r="DP25" s="660"/>
      <c r="DQ25" s="660"/>
      <c r="DR25" s="660"/>
      <c r="DS25" s="660"/>
      <c r="DT25" s="660"/>
      <c r="DU25" s="660"/>
      <c r="DV25" s="661"/>
      <c r="DW25" s="638">
        <v>24.1</v>
      </c>
      <c r="DX25" s="662"/>
      <c r="DY25" s="662"/>
      <c r="DZ25" s="662"/>
      <c r="EA25" s="662"/>
      <c r="EB25" s="662"/>
      <c r="EC25" s="663"/>
    </row>
    <row r="26" spans="2:133" ht="11.25" customHeight="1" x14ac:dyDescent="0.15">
      <c r="B26" s="630" t="s">
        <v>299</v>
      </c>
      <c r="C26" s="631"/>
      <c r="D26" s="631"/>
      <c r="E26" s="631"/>
      <c r="F26" s="631"/>
      <c r="G26" s="631"/>
      <c r="H26" s="631"/>
      <c r="I26" s="631"/>
      <c r="J26" s="631"/>
      <c r="K26" s="631"/>
      <c r="L26" s="631"/>
      <c r="M26" s="631"/>
      <c r="N26" s="631"/>
      <c r="O26" s="631"/>
      <c r="P26" s="631"/>
      <c r="Q26" s="632"/>
      <c r="R26" s="633">
        <v>7</v>
      </c>
      <c r="S26" s="634"/>
      <c r="T26" s="634"/>
      <c r="U26" s="634"/>
      <c r="V26" s="634"/>
      <c r="W26" s="634"/>
      <c r="X26" s="634"/>
      <c r="Y26" s="635"/>
      <c r="Z26" s="636">
        <v>0</v>
      </c>
      <c r="AA26" s="636"/>
      <c r="AB26" s="636"/>
      <c r="AC26" s="636"/>
      <c r="AD26" s="637" t="s">
        <v>127</v>
      </c>
      <c r="AE26" s="637"/>
      <c r="AF26" s="637"/>
      <c r="AG26" s="637"/>
      <c r="AH26" s="637"/>
      <c r="AI26" s="637"/>
      <c r="AJ26" s="637"/>
      <c r="AK26" s="637"/>
      <c r="AL26" s="638" t="s">
        <v>127</v>
      </c>
      <c r="AM26" s="639"/>
      <c r="AN26" s="639"/>
      <c r="AO26" s="640"/>
      <c r="AP26" s="630" t="s">
        <v>300</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301</v>
      </c>
      <c r="CE26" s="631"/>
      <c r="CF26" s="631"/>
      <c r="CG26" s="631"/>
      <c r="CH26" s="631"/>
      <c r="CI26" s="631"/>
      <c r="CJ26" s="631"/>
      <c r="CK26" s="631"/>
      <c r="CL26" s="631"/>
      <c r="CM26" s="631"/>
      <c r="CN26" s="631"/>
      <c r="CO26" s="631"/>
      <c r="CP26" s="631"/>
      <c r="CQ26" s="632"/>
      <c r="CR26" s="633">
        <v>404436</v>
      </c>
      <c r="CS26" s="634"/>
      <c r="CT26" s="634"/>
      <c r="CU26" s="634"/>
      <c r="CV26" s="634"/>
      <c r="CW26" s="634"/>
      <c r="CX26" s="634"/>
      <c r="CY26" s="635"/>
      <c r="CZ26" s="638">
        <v>8.1</v>
      </c>
      <c r="DA26" s="662"/>
      <c r="DB26" s="662"/>
      <c r="DC26" s="668"/>
      <c r="DD26" s="642">
        <v>377026</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2"/>
      <c r="DY26" s="662"/>
      <c r="DZ26" s="662"/>
      <c r="EA26" s="662"/>
      <c r="EB26" s="662"/>
      <c r="EC26" s="663"/>
    </row>
    <row r="27" spans="2:133" ht="11.25" customHeight="1" x14ac:dyDescent="0.15">
      <c r="B27" s="630" t="s">
        <v>302</v>
      </c>
      <c r="C27" s="631"/>
      <c r="D27" s="631"/>
      <c r="E27" s="631"/>
      <c r="F27" s="631"/>
      <c r="G27" s="631"/>
      <c r="H27" s="631"/>
      <c r="I27" s="631"/>
      <c r="J27" s="631"/>
      <c r="K27" s="631"/>
      <c r="L27" s="631"/>
      <c r="M27" s="631"/>
      <c r="N27" s="631"/>
      <c r="O27" s="631"/>
      <c r="P27" s="631"/>
      <c r="Q27" s="632"/>
      <c r="R27" s="633">
        <v>2909141</v>
      </c>
      <c r="S27" s="634"/>
      <c r="T27" s="634"/>
      <c r="U27" s="634"/>
      <c r="V27" s="634"/>
      <c r="W27" s="634"/>
      <c r="X27" s="634"/>
      <c r="Y27" s="635"/>
      <c r="Z27" s="636">
        <v>56.8</v>
      </c>
      <c r="AA27" s="636"/>
      <c r="AB27" s="636"/>
      <c r="AC27" s="636"/>
      <c r="AD27" s="637">
        <v>2569783</v>
      </c>
      <c r="AE27" s="637"/>
      <c r="AF27" s="637"/>
      <c r="AG27" s="637"/>
      <c r="AH27" s="637"/>
      <c r="AI27" s="637"/>
      <c r="AJ27" s="637"/>
      <c r="AK27" s="637"/>
      <c r="AL27" s="638">
        <v>99.199996948242188</v>
      </c>
      <c r="AM27" s="639"/>
      <c r="AN27" s="639"/>
      <c r="AO27" s="640"/>
      <c r="AP27" s="630" t="s">
        <v>303</v>
      </c>
      <c r="AQ27" s="631"/>
      <c r="AR27" s="631"/>
      <c r="AS27" s="631"/>
      <c r="AT27" s="631"/>
      <c r="AU27" s="631"/>
      <c r="AV27" s="631"/>
      <c r="AW27" s="631"/>
      <c r="AX27" s="631"/>
      <c r="AY27" s="631"/>
      <c r="AZ27" s="631"/>
      <c r="BA27" s="631"/>
      <c r="BB27" s="631"/>
      <c r="BC27" s="631"/>
      <c r="BD27" s="631"/>
      <c r="BE27" s="631"/>
      <c r="BF27" s="632"/>
      <c r="BG27" s="633">
        <v>457695</v>
      </c>
      <c r="BH27" s="634"/>
      <c r="BI27" s="634"/>
      <c r="BJ27" s="634"/>
      <c r="BK27" s="634"/>
      <c r="BL27" s="634"/>
      <c r="BM27" s="634"/>
      <c r="BN27" s="635"/>
      <c r="BO27" s="636">
        <v>100</v>
      </c>
      <c r="BP27" s="636"/>
      <c r="BQ27" s="636"/>
      <c r="BR27" s="636"/>
      <c r="BS27" s="637" t="s">
        <v>127</v>
      </c>
      <c r="BT27" s="637"/>
      <c r="BU27" s="637"/>
      <c r="BV27" s="637"/>
      <c r="BW27" s="637"/>
      <c r="BX27" s="637"/>
      <c r="BY27" s="637"/>
      <c r="BZ27" s="637"/>
      <c r="CA27" s="637"/>
      <c r="CB27" s="641"/>
      <c r="CD27" s="630" t="s">
        <v>304</v>
      </c>
      <c r="CE27" s="631"/>
      <c r="CF27" s="631"/>
      <c r="CG27" s="631"/>
      <c r="CH27" s="631"/>
      <c r="CI27" s="631"/>
      <c r="CJ27" s="631"/>
      <c r="CK27" s="631"/>
      <c r="CL27" s="631"/>
      <c r="CM27" s="631"/>
      <c r="CN27" s="631"/>
      <c r="CO27" s="631"/>
      <c r="CP27" s="631"/>
      <c r="CQ27" s="632"/>
      <c r="CR27" s="633">
        <v>121147</v>
      </c>
      <c r="CS27" s="660"/>
      <c r="CT27" s="660"/>
      <c r="CU27" s="660"/>
      <c r="CV27" s="660"/>
      <c r="CW27" s="660"/>
      <c r="CX27" s="660"/>
      <c r="CY27" s="661"/>
      <c r="CZ27" s="638">
        <v>2.4</v>
      </c>
      <c r="DA27" s="662"/>
      <c r="DB27" s="662"/>
      <c r="DC27" s="668"/>
      <c r="DD27" s="642">
        <v>38904</v>
      </c>
      <c r="DE27" s="660"/>
      <c r="DF27" s="660"/>
      <c r="DG27" s="660"/>
      <c r="DH27" s="660"/>
      <c r="DI27" s="660"/>
      <c r="DJ27" s="660"/>
      <c r="DK27" s="661"/>
      <c r="DL27" s="642">
        <v>38458</v>
      </c>
      <c r="DM27" s="660"/>
      <c r="DN27" s="660"/>
      <c r="DO27" s="660"/>
      <c r="DP27" s="660"/>
      <c r="DQ27" s="660"/>
      <c r="DR27" s="660"/>
      <c r="DS27" s="660"/>
      <c r="DT27" s="660"/>
      <c r="DU27" s="660"/>
      <c r="DV27" s="661"/>
      <c r="DW27" s="638">
        <v>1.4</v>
      </c>
      <c r="DX27" s="662"/>
      <c r="DY27" s="662"/>
      <c r="DZ27" s="662"/>
      <c r="EA27" s="662"/>
      <c r="EB27" s="662"/>
      <c r="EC27" s="663"/>
    </row>
    <row r="28" spans="2:133" ht="11.25" customHeight="1" x14ac:dyDescent="0.15">
      <c r="B28" s="630" t="s">
        <v>305</v>
      </c>
      <c r="C28" s="631"/>
      <c r="D28" s="631"/>
      <c r="E28" s="631"/>
      <c r="F28" s="631"/>
      <c r="G28" s="631"/>
      <c r="H28" s="631"/>
      <c r="I28" s="631"/>
      <c r="J28" s="631"/>
      <c r="K28" s="631"/>
      <c r="L28" s="631"/>
      <c r="M28" s="631"/>
      <c r="N28" s="631"/>
      <c r="O28" s="631"/>
      <c r="P28" s="631"/>
      <c r="Q28" s="632"/>
      <c r="R28" s="633">
        <v>631</v>
      </c>
      <c r="S28" s="634"/>
      <c r="T28" s="634"/>
      <c r="U28" s="634"/>
      <c r="V28" s="634"/>
      <c r="W28" s="634"/>
      <c r="X28" s="634"/>
      <c r="Y28" s="635"/>
      <c r="Z28" s="636">
        <v>0</v>
      </c>
      <c r="AA28" s="636"/>
      <c r="AB28" s="636"/>
      <c r="AC28" s="636"/>
      <c r="AD28" s="637">
        <v>631</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306</v>
      </c>
      <c r="CE28" s="631"/>
      <c r="CF28" s="631"/>
      <c r="CG28" s="631"/>
      <c r="CH28" s="631"/>
      <c r="CI28" s="631"/>
      <c r="CJ28" s="631"/>
      <c r="CK28" s="631"/>
      <c r="CL28" s="631"/>
      <c r="CM28" s="631"/>
      <c r="CN28" s="631"/>
      <c r="CO28" s="631"/>
      <c r="CP28" s="631"/>
      <c r="CQ28" s="632"/>
      <c r="CR28" s="633">
        <v>615583</v>
      </c>
      <c r="CS28" s="634"/>
      <c r="CT28" s="634"/>
      <c r="CU28" s="634"/>
      <c r="CV28" s="634"/>
      <c r="CW28" s="634"/>
      <c r="CX28" s="634"/>
      <c r="CY28" s="635"/>
      <c r="CZ28" s="638">
        <v>12.4</v>
      </c>
      <c r="DA28" s="662"/>
      <c r="DB28" s="662"/>
      <c r="DC28" s="668"/>
      <c r="DD28" s="642">
        <v>608680</v>
      </c>
      <c r="DE28" s="634"/>
      <c r="DF28" s="634"/>
      <c r="DG28" s="634"/>
      <c r="DH28" s="634"/>
      <c r="DI28" s="634"/>
      <c r="DJ28" s="634"/>
      <c r="DK28" s="635"/>
      <c r="DL28" s="642">
        <v>608680</v>
      </c>
      <c r="DM28" s="634"/>
      <c r="DN28" s="634"/>
      <c r="DO28" s="634"/>
      <c r="DP28" s="634"/>
      <c r="DQ28" s="634"/>
      <c r="DR28" s="634"/>
      <c r="DS28" s="634"/>
      <c r="DT28" s="634"/>
      <c r="DU28" s="634"/>
      <c r="DV28" s="635"/>
      <c r="DW28" s="638">
        <v>22.9</v>
      </c>
      <c r="DX28" s="662"/>
      <c r="DY28" s="662"/>
      <c r="DZ28" s="662"/>
      <c r="EA28" s="662"/>
      <c r="EB28" s="662"/>
      <c r="EC28" s="663"/>
    </row>
    <row r="29" spans="2:133" ht="11.25" customHeight="1" x14ac:dyDescent="0.15">
      <c r="B29" s="630" t="s">
        <v>307</v>
      </c>
      <c r="C29" s="631"/>
      <c r="D29" s="631"/>
      <c r="E29" s="631"/>
      <c r="F29" s="631"/>
      <c r="G29" s="631"/>
      <c r="H29" s="631"/>
      <c r="I29" s="631"/>
      <c r="J29" s="631"/>
      <c r="K29" s="631"/>
      <c r="L29" s="631"/>
      <c r="M29" s="631"/>
      <c r="N29" s="631"/>
      <c r="O29" s="631"/>
      <c r="P29" s="631"/>
      <c r="Q29" s="632"/>
      <c r="R29" s="633">
        <v>17106</v>
      </c>
      <c r="S29" s="634"/>
      <c r="T29" s="634"/>
      <c r="U29" s="634"/>
      <c r="V29" s="634"/>
      <c r="W29" s="634"/>
      <c r="X29" s="634"/>
      <c r="Y29" s="635"/>
      <c r="Z29" s="636">
        <v>0.3</v>
      </c>
      <c r="AA29" s="636"/>
      <c r="AB29" s="636"/>
      <c r="AC29" s="636"/>
      <c r="AD29" s="637" t="s">
        <v>127</v>
      </c>
      <c r="AE29" s="637"/>
      <c r="AF29" s="637"/>
      <c r="AG29" s="637"/>
      <c r="AH29" s="637"/>
      <c r="AI29" s="637"/>
      <c r="AJ29" s="637"/>
      <c r="AK29" s="637"/>
      <c r="AL29" s="638" t="s">
        <v>127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308</v>
      </c>
      <c r="CE29" s="672"/>
      <c r="CF29" s="630" t="s">
        <v>70</v>
      </c>
      <c r="CG29" s="631"/>
      <c r="CH29" s="631"/>
      <c r="CI29" s="631"/>
      <c r="CJ29" s="631"/>
      <c r="CK29" s="631"/>
      <c r="CL29" s="631"/>
      <c r="CM29" s="631"/>
      <c r="CN29" s="631"/>
      <c r="CO29" s="631"/>
      <c r="CP29" s="631"/>
      <c r="CQ29" s="632"/>
      <c r="CR29" s="633">
        <v>615583</v>
      </c>
      <c r="CS29" s="660"/>
      <c r="CT29" s="660"/>
      <c r="CU29" s="660"/>
      <c r="CV29" s="660"/>
      <c r="CW29" s="660"/>
      <c r="CX29" s="660"/>
      <c r="CY29" s="661"/>
      <c r="CZ29" s="638">
        <v>12.4</v>
      </c>
      <c r="DA29" s="662"/>
      <c r="DB29" s="662"/>
      <c r="DC29" s="668"/>
      <c r="DD29" s="642">
        <v>608680</v>
      </c>
      <c r="DE29" s="660"/>
      <c r="DF29" s="660"/>
      <c r="DG29" s="660"/>
      <c r="DH29" s="660"/>
      <c r="DI29" s="660"/>
      <c r="DJ29" s="660"/>
      <c r="DK29" s="661"/>
      <c r="DL29" s="642">
        <v>608680</v>
      </c>
      <c r="DM29" s="660"/>
      <c r="DN29" s="660"/>
      <c r="DO29" s="660"/>
      <c r="DP29" s="660"/>
      <c r="DQ29" s="660"/>
      <c r="DR29" s="660"/>
      <c r="DS29" s="660"/>
      <c r="DT29" s="660"/>
      <c r="DU29" s="660"/>
      <c r="DV29" s="661"/>
      <c r="DW29" s="638">
        <v>22.9</v>
      </c>
      <c r="DX29" s="662"/>
      <c r="DY29" s="662"/>
      <c r="DZ29" s="662"/>
      <c r="EA29" s="662"/>
      <c r="EB29" s="662"/>
      <c r="EC29" s="663"/>
    </row>
    <row r="30" spans="2:133" ht="11.25" customHeight="1" x14ac:dyDescent="0.15">
      <c r="B30" s="630" t="s">
        <v>309</v>
      </c>
      <c r="C30" s="631"/>
      <c r="D30" s="631"/>
      <c r="E30" s="631"/>
      <c r="F30" s="631"/>
      <c r="G30" s="631"/>
      <c r="H30" s="631"/>
      <c r="I30" s="631"/>
      <c r="J30" s="631"/>
      <c r="K30" s="631"/>
      <c r="L30" s="631"/>
      <c r="M30" s="631"/>
      <c r="N30" s="631"/>
      <c r="O30" s="631"/>
      <c r="P30" s="631"/>
      <c r="Q30" s="632"/>
      <c r="R30" s="633">
        <v>47898</v>
      </c>
      <c r="S30" s="634"/>
      <c r="T30" s="634"/>
      <c r="U30" s="634"/>
      <c r="V30" s="634"/>
      <c r="W30" s="634"/>
      <c r="X30" s="634"/>
      <c r="Y30" s="635"/>
      <c r="Z30" s="636">
        <v>0.9</v>
      </c>
      <c r="AA30" s="636"/>
      <c r="AB30" s="636"/>
      <c r="AC30" s="636"/>
      <c r="AD30" s="637">
        <v>15397</v>
      </c>
      <c r="AE30" s="637"/>
      <c r="AF30" s="637"/>
      <c r="AG30" s="637"/>
      <c r="AH30" s="637"/>
      <c r="AI30" s="637"/>
      <c r="AJ30" s="637"/>
      <c r="AK30" s="637"/>
      <c r="AL30" s="638">
        <v>0.6</v>
      </c>
      <c r="AM30" s="639"/>
      <c r="AN30" s="639"/>
      <c r="AO30" s="640"/>
      <c r="AP30" s="615" t="s">
        <v>227</v>
      </c>
      <c r="AQ30" s="616"/>
      <c r="AR30" s="616"/>
      <c r="AS30" s="616"/>
      <c r="AT30" s="616"/>
      <c r="AU30" s="616"/>
      <c r="AV30" s="616"/>
      <c r="AW30" s="616"/>
      <c r="AX30" s="616"/>
      <c r="AY30" s="616"/>
      <c r="AZ30" s="616"/>
      <c r="BA30" s="616"/>
      <c r="BB30" s="616"/>
      <c r="BC30" s="616"/>
      <c r="BD30" s="616"/>
      <c r="BE30" s="616"/>
      <c r="BF30" s="617"/>
      <c r="BG30" s="615" t="s">
        <v>310</v>
      </c>
      <c r="BH30" s="669"/>
      <c r="BI30" s="669"/>
      <c r="BJ30" s="669"/>
      <c r="BK30" s="669"/>
      <c r="BL30" s="669"/>
      <c r="BM30" s="669"/>
      <c r="BN30" s="669"/>
      <c r="BO30" s="669"/>
      <c r="BP30" s="669"/>
      <c r="BQ30" s="670"/>
      <c r="BR30" s="615" t="s">
        <v>311</v>
      </c>
      <c r="BS30" s="669"/>
      <c r="BT30" s="669"/>
      <c r="BU30" s="669"/>
      <c r="BV30" s="669"/>
      <c r="BW30" s="669"/>
      <c r="BX30" s="669"/>
      <c r="BY30" s="669"/>
      <c r="BZ30" s="669"/>
      <c r="CA30" s="669"/>
      <c r="CB30" s="670"/>
      <c r="CD30" s="673"/>
      <c r="CE30" s="674"/>
      <c r="CF30" s="630" t="s">
        <v>312</v>
      </c>
      <c r="CG30" s="631"/>
      <c r="CH30" s="631"/>
      <c r="CI30" s="631"/>
      <c r="CJ30" s="631"/>
      <c r="CK30" s="631"/>
      <c r="CL30" s="631"/>
      <c r="CM30" s="631"/>
      <c r="CN30" s="631"/>
      <c r="CO30" s="631"/>
      <c r="CP30" s="631"/>
      <c r="CQ30" s="632"/>
      <c r="CR30" s="633">
        <v>604687</v>
      </c>
      <c r="CS30" s="634"/>
      <c r="CT30" s="634"/>
      <c r="CU30" s="634"/>
      <c r="CV30" s="634"/>
      <c r="CW30" s="634"/>
      <c r="CX30" s="634"/>
      <c r="CY30" s="635"/>
      <c r="CZ30" s="638">
        <v>12.2</v>
      </c>
      <c r="DA30" s="662"/>
      <c r="DB30" s="662"/>
      <c r="DC30" s="668"/>
      <c r="DD30" s="642">
        <v>597784</v>
      </c>
      <c r="DE30" s="634"/>
      <c r="DF30" s="634"/>
      <c r="DG30" s="634"/>
      <c r="DH30" s="634"/>
      <c r="DI30" s="634"/>
      <c r="DJ30" s="634"/>
      <c r="DK30" s="635"/>
      <c r="DL30" s="642">
        <v>597784</v>
      </c>
      <c r="DM30" s="634"/>
      <c r="DN30" s="634"/>
      <c r="DO30" s="634"/>
      <c r="DP30" s="634"/>
      <c r="DQ30" s="634"/>
      <c r="DR30" s="634"/>
      <c r="DS30" s="634"/>
      <c r="DT30" s="634"/>
      <c r="DU30" s="634"/>
      <c r="DV30" s="635"/>
      <c r="DW30" s="638">
        <v>22.5</v>
      </c>
      <c r="DX30" s="662"/>
      <c r="DY30" s="662"/>
      <c r="DZ30" s="662"/>
      <c r="EA30" s="662"/>
      <c r="EB30" s="662"/>
      <c r="EC30" s="663"/>
    </row>
    <row r="31" spans="2:133" ht="11.25" customHeight="1" x14ac:dyDescent="0.15">
      <c r="B31" s="630" t="s">
        <v>313</v>
      </c>
      <c r="C31" s="631"/>
      <c r="D31" s="631"/>
      <c r="E31" s="631"/>
      <c r="F31" s="631"/>
      <c r="G31" s="631"/>
      <c r="H31" s="631"/>
      <c r="I31" s="631"/>
      <c r="J31" s="631"/>
      <c r="K31" s="631"/>
      <c r="L31" s="631"/>
      <c r="M31" s="631"/>
      <c r="N31" s="631"/>
      <c r="O31" s="631"/>
      <c r="P31" s="631"/>
      <c r="Q31" s="632"/>
      <c r="R31" s="633">
        <v>2589</v>
      </c>
      <c r="S31" s="634"/>
      <c r="T31" s="634"/>
      <c r="U31" s="634"/>
      <c r="V31" s="634"/>
      <c r="W31" s="634"/>
      <c r="X31" s="634"/>
      <c r="Y31" s="635"/>
      <c r="Z31" s="636">
        <v>0.1</v>
      </c>
      <c r="AA31" s="636"/>
      <c r="AB31" s="636"/>
      <c r="AC31" s="636"/>
      <c r="AD31" s="637" t="s">
        <v>127</v>
      </c>
      <c r="AE31" s="637"/>
      <c r="AF31" s="637"/>
      <c r="AG31" s="637"/>
      <c r="AH31" s="637"/>
      <c r="AI31" s="637"/>
      <c r="AJ31" s="637"/>
      <c r="AK31" s="637"/>
      <c r="AL31" s="638" t="s">
        <v>127</v>
      </c>
      <c r="AM31" s="639"/>
      <c r="AN31" s="639"/>
      <c r="AO31" s="640"/>
      <c r="AP31" s="681" t="s">
        <v>314</v>
      </c>
      <c r="AQ31" s="682"/>
      <c r="AR31" s="682"/>
      <c r="AS31" s="682"/>
      <c r="AT31" s="687" t="s">
        <v>315</v>
      </c>
      <c r="AU31" s="347"/>
      <c r="AV31" s="347"/>
      <c r="AW31" s="347"/>
      <c r="AX31" s="619" t="s">
        <v>190</v>
      </c>
      <c r="AY31" s="620"/>
      <c r="AZ31" s="620"/>
      <c r="BA31" s="620"/>
      <c r="BB31" s="620"/>
      <c r="BC31" s="620"/>
      <c r="BD31" s="620"/>
      <c r="BE31" s="620"/>
      <c r="BF31" s="621"/>
      <c r="BG31" s="680">
        <v>98.5</v>
      </c>
      <c r="BH31" s="677"/>
      <c r="BI31" s="677"/>
      <c r="BJ31" s="677"/>
      <c r="BK31" s="677"/>
      <c r="BL31" s="677"/>
      <c r="BM31" s="628">
        <v>82.7</v>
      </c>
      <c r="BN31" s="677"/>
      <c r="BO31" s="677"/>
      <c r="BP31" s="677"/>
      <c r="BQ31" s="678"/>
      <c r="BR31" s="680">
        <v>93.7</v>
      </c>
      <c r="BS31" s="677"/>
      <c r="BT31" s="677"/>
      <c r="BU31" s="677"/>
      <c r="BV31" s="677"/>
      <c r="BW31" s="677"/>
      <c r="BX31" s="628">
        <v>82.4</v>
      </c>
      <c r="BY31" s="677"/>
      <c r="BZ31" s="677"/>
      <c r="CA31" s="677"/>
      <c r="CB31" s="678"/>
      <c r="CD31" s="673"/>
      <c r="CE31" s="674"/>
      <c r="CF31" s="630" t="s">
        <v>316</v>
      </c>
      <c r="CG31" s="631"/>
      <c r="CH31" s="631"/>
      <c r="CI31" s="631"/>
      <c r="CJ31" s="631"/>
      <c r="CK31" s="631"/>
      <c r="CL31" s="631"/>
      <c r="CM31" s="631"/>
      <c r="CN31" s="631"/>
      <c r="CO31" s="631"/>
      <c r="CP31" s="631"/>
      <c r="CQ31" s="632"/>
      <c r="CR31" s="633">
        <v>10896</v>
      </c>
      <c r="CS31" s="660"/>
      <c r="CT31" s="660"/>
      <c r="CU31" s="660"/>
      <c r="CV31" s="660"/>
      <c r="CW31" s="660"/>
      <c r="CX31" s="660"/>
      <c r="CY31" s="661"/>
      <c r="CZ31" s="638">
        <v>0.2</v>
      </c>
      <c r="DA31" s="662"/>
      <c r="DB31" s="662"/>
      <c r="DC31" s="668"/>
      <c r="DD31" s="642">
        <v>10896</v>
      </c>
      <c r="DE31" s="660"/>
      <c r="DF31" s="660"/>
      <c r="DG31" s="660"/>
      <c r="DH31" s="660"/>
      <c r="DI31" s="660"/>
      <c r="DJ31" s="660"/>
      <c r="DK31" s="661"/>
      <c r="DL31" s="642">
        <v>10896</v>
      </c>
      <c r="DM31" s="660"/>
      <c r="DN31" s="660"/>
      <c r="DO31" s="660"/>
      <c r="DP31" s="660"/>
      <c r="DQ31" s="660"/>
      <c r="DR31" s="660"/>
      <c r="DS31" s="660"/>
      <c r="DT31" s="660"/>
      <c r="DU31" s="660"/>
      <c r="DV31" s="661"/>
      <c r="DW31" s="638">
        <v>0.4</v>
      </c>
      <c r="DX31" s="662"/>
      <c r="DY31" s="662"/>
      <c r="DZ31" s="662"/>
      <c r="EA31" s="662"/>
      <c r="EB31" s="662"/>
      <c r="EC31" s="663"/>
    </row>
    <row r="32" spans="2:133" ht="11.25" customHeight="1" x14ac:dyDescent="0.15">
      <c r="B32" s="630" t="s">
        <v>317</v>
      </c>
      <c r="C32" s="631"/>
      <c r="D32" s="631"/>
      <c r="E32" s="631"/>
      <c r="F32" s="631"/>
      <c r="G32" s="631"/>
      <c r="H32" s="631"/>
      <c r="I32" s="631"/>
      <c r="J32" s="631"/>
      <c r="K32" s="631"/>
      <c r="L32" s="631"/>
      <c r="M32" s="631"/>
      <c r="N32" s="631"/>
      <c r="O32" s="631"/>
      <c r="P32" s="631"/>
      <c r="Q32" s="632"/>
      <c r="R32" s="633">
        <v>496107</v>
      </c>
      <c r="S32" s="634"/>
      <c r="T32" s="634"/>
      <c r="U32" s="634"/>
      <c r="V32" s="634"/>
      <c r="W32" s="634"/>
      <c r="X32" s="634"/>
      <c r="Y32" s="635"/>
      <c r="Z32" s="636">
        <v>9.6999999999999993</v>
      </c>
      <c r="AA32" s="636"/>
      <c r="AB32" s="636"/>
      <c r="AC32" s="636"/>
      <c r="AD32" s="637" t="s">
        <v>127</v>
      </c>
      <c r="AE32" s="637"/>
      <c r="AF32" s="637"/>
      <c r="AG32" s="637"/>
      <c r="AH32" s="637"/>
      <c r="AI32" s="637"/>
      <c r="AJ32" s="637"/>
      <c r="AK32" s="637"/>
      <c r="AL32" s="638" t="s">
        <v>127</v>
      </c>
      <c r="AM32" s="639"/>
      <c r="AN32" s="639"/>
      <c r="AO32" s="640"/>
      <c r="AP32" s="683"/>
      <c r="AQ32" s="684"/>
      <c r="AR32" s="684"/>
      <c r="AS32" s="684"/>
      <c r="AT32" s="688"/>
      <c r="AU32" s="344" t="s">
        <v>318</v>
      </c>
      <c r="AX32" s="630" t="s">
        <v>319</v>
      </c>
      <c r="AY32" s="631"/>
      <c r="AZ32" s="631"/>
      <c r="BA32" s="631"/>
      <c r="BB32" s="631"/>
      <c r="BC32" s="631"/>
      <c r="BD32" s="631"/>
      <c r="BE32" s="631"/>
      <c r="BF32" s="632"/>
      <c r="BG32" s="690">
        <v>98.7</v>
      </c>
      <c r="BH32" s="660"/>
      <c r="BI32" s="660"/>
      <c r="BJ32" s="660"/>
      <c r="BK32" s="660"/>
      <c r="BL32" s="660"/>
      <c r="BM32" s="639">
        <v>97</v>
      </c>
      <c r="BN32" s="660"/>
      <c r="BO32" s="660"/>
      <c r="BP32" s="660"/>
      <c r="BQ32" s="679"/>
      <c r="BR32" s="690">
        <v>98</v>
      </c>
      <c r="BS32" s="660"/>
      <c r="BT32" s="660"/>
      <c r="BU32" s="660"/>
      <c r="BV32" s="660"/>
      <c r="BW32" s="660"/>
      <c r="BX32" s="639">
        <v>96.6</v>
      </c>
      <c r="BY32" s="660"/>
      <c r="BZ32" s="660"/>
      <c r="CA32" s="660"/>
      <c r="CB32" s="679"/>
      <c r="CD32" s="675"/>
      <c r="CE32" s="676"/>
      <c r="CF32" s="630" t="s">
        <v>320</v>
      </c>
      <c r="CG32" s="631"/>
      <c r="CH32" s="631"/>
      <c r="CI32" s="631"/>
      <c r="CJ32" s="631"/>
      <c r="CK32" s="631"/>
      <c r="CL32" s="631"/>
      <c r="CM32" s="631"/>
      <c r="CN32" s="631"/>
      <c r="CO32" s="631"/>
      <c r="CP32" s="631"/>
      <c r="CQ32" s="632"/>
      <c r="CR32" s="633" t="s">
        <v>127</v>
      </c>
      <c r="CS32" s="634"/>
      <c r="CT32" s="634"/>
      <c r="CU32" s="634"/>
      <c r="CV32" s="634"/>
      <c r="CW32" s="634"/>
      <c r="CX32" s="634"/>
      <c r="CY32" s="635"/>
      <c r="CZ32" s="638" t="s">
        <v>127</v>
      </c>
      <c r="DA32" s="662"/>
      <c r="DB32" s="662"/>
      <c r="DC32" s="668"/>
      <c r="DD32" s="642" t="s">
        <v>127</v>
      </c>
      <c r="DE32" s="634"/>
      <c r="DF32" s="634"/>
      <c r="DG32" s="634"/>
      <c r="DH32" s="634"/>
      <c r="DI32" s="634"/>
      <c r="DJ32" s="634"/>
      <c r="DK32" s="635"/>
      <c r="DL32" s="642" t="s">
        <v>127</v>
      </c>
      <c r="DM32" s="634"/>
      <c r="DN32" s="634"/>
      <c r="DO32" s="634"/>
      <c r="DP32" s="634"/>
      <c r="DQ32" s="634"/>
      <c r="DR32" s="634"/>
      <c r="DS32" s="634"/>
      <c r="DT32" s="634"/>
      <c r="DU32" s="634"/>
      <c r="DV32" s="635"/>
      <c r="DW32" s="638" t="s">
        <v>127</v>
      </c>
      <c r="DX32" s="662"/>
      <c r="DY32" s="662"/>
      <c r="DZ32" s="662"/>
      <c r="EA32" s="662"/>
      <c r="EB32" s="662"/>
      <c r="EC32" s="663"/>
    </row>
    <row r="33" spans="2:133" ht="11.25" customHeight="1" x14ac:dyDescent="0.15">
      <c r="B33" s="664" t="s">
        <v>321</v>
      </c>
      <c r="C33" s="665"/>
      <c r="D33" s="665"/>
      <c r="E33" s="665"/>
      <c r="F33" s="665"/>
      <c r="G33" s="665"/>
      <c r="H33" s="665"/>
      <c r="I33" s="665"/>
      <c r="J33" s="665"/>
      <c r="K33" s="665"/>
      <c r="L33" s="665"/>
      <c r="M33" s="665"/>
      <c r="N33" s="665"/>
      <c r="O33" s="665"/>
      <c r="P33" s="665"/>
      <c r="Q33" s="666"/>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5"/>
      <c r="AQ33" s="686"/>
      <c r="AR33" s="686"/>
      <c r="AS33" s="686"/>
      <c r="AT33" s="689"/>
      <c r="AU33" s="342"/>
      <c r="AV33" s="342"/>
      <c r="AW33" s="342"/>
      <c r="AX33" s="651" t="s">
        <v>322</v>
      </c>
      <c r="AY33" s="652"/>
      <c r="AZ33" s="652"/>
      <c r="BA33" s="652"/>
      <c r="BB33" s="652"/>
      <c r="BC33" s="652"/>
      <c r="BD33" s="652"/>
      <c r="BE33" s="652"/>
      <c r="BF33" s="653"/>
      <c r="BG33" s="691">
        <v>98.2</v>
      </c>
      <c r="BH33" s="692"/>
      <c r="BI33" s="692"/>
      <c r="BJ33" s="692"/>
      <c r="BK33" s="692"/>
      <c r="BL33" s="692"/>
      <c r="BM33" s="693">
        <v>77.3</v>
      </c>
      <c r="BN33" s="692"/>
      <c r="BO33" s="692"/>
      <c r="BP33" s="692"/>
      <c r="BQ33" s="694"/>
      <c r="BR33" s="691">
        <v>92.8</v>
      </c>
      <c r="BS33" s="692"/>
      <c r="BT33" s="692"/>
      <c r="BU33" s="692"/>
      <c r="BV33" s="692"/>
      <c r="BW33" s="692"/>
      <c r="BX33" s="693">
        <v>77.8</v>
      </c>
      <c r="BY33" s="692"/>
      <c r="BZ33" s="692"/>
      <c r="CA33" s="692"/>
      <c r="CB33" s="694"/>
      <c r="CD33" s="630" t="s">
        <v>323</v>
      </c>
      <c r="CE33" s="631"/>
      <c r="CF33" s="631"/>
      <c r="CG33" s="631"/>
      <c r="CH33" s="631"/>
      <c r="CI33" s="631"/>
      <c r="CJ33" s="631"/>
      <c r="CK33" s="631"/>
      <c r="CL33" s="631"/>
      <c r="CM33" s="631"/>
      <c r="CN33" s="631"/>
      <c r="CO33" s="631"/>
      <c r="CP33" s="631"/>
      <c r="CQ33" s="632"/>
      <c r="CR33" s="633">
        <v>2690840</v>
      </c>
      <c r="CS33" s="660"/>
      <c r="CT33" s="660"/>
      <c r="CU33" s="660"/>
      <c r="CV33" s="660"/>
      <c r="CW33" s="660"/>
      <c r="CX33" s="660"/>
      <c r="CY33" s="661"/>
      <c r="CZ33" s="638">
        <v>54.2</v>
      </c>
      <c r="DA33" s="662"/>
      <c r="DB33" s="662"/>
      <c r="DC33" s="668"/>
      <c r="DD33" s="642">
        <v>1680981</v>
      </c>
      <c r="DE33" s="660"/>
      <c r="DF33" s="660"/>
      <c r="DG33" s="660"/>
      <c r="DH33" s="660"/>
      <c r="DI33" s="660"/>
      <c r="DJ33" s="660"/>
      <c r="DK33" s="661"/>
      <c r="DL33" s="642">
        <v>804789</v>
      </c>
      <c r="DM33" s="660"/>
      <c r="DN33" s="660"/>
      <c r="DO33" s="660"/>
      <c r="DP33" s="660"/>
      <c r="DQ33" s="660"/>
      <c r="DR33" s="660"/>
      <c r="DS33" s="660"/>
      <c r="DT33" s="660"/>
      <c r="DU33" s="660"/>
      <c r="DV33" s="661"/>
      <c r="DW33" s="638">
        <v>30.3</v>
      </c>
      <c r="DX33" s="662"/>
      <c r="DY33" s="662"/>
      <c r="DZ33" s="662"/>
      <c r="EA33" s="662"/>
      <c r="EB33" s="662"/>
      <c r="EC33" s="663"/>
    </row>
    <row r="34" spans="2:133" ht="11.25" customHeight="1" x14ac:dyDescent="0.15">
      <c r="B34" s="630" t="s">
        <v>324</v>
      </c>
      <c r="C34" s="631"/>
      <c r="D34" s="631"/>
      <c r="E34" s="631"/>
      <c r="F34" s="631"/>
      <c r="G34" s="631"/>
      <c r="H34" s="631"/>
      <c r="I34" s="631"/>
      <c r="J34" s="631"/>
      <c r="K34" s="631"/>
      <c r="L34" s="631"/>
      <c r="M34" s="631"/>
      <c r="N34" s="631"/>
      <c r="O34" s="631"/>
      <c r="P34" s="631"/>
      <c r="Q34" s="632"/>
      <c r="R34" s="633">
        <v>195940</v>
      </c>
      <c r="S34" s="634"/>
      <c r="T34" s="634"/>
      <c r="U34" s="634"/>
      <c r="V34" s="634"/>
      <c r="W34" s="634"/>
      <c r="X34" s="634"/>
      <c r="Y34" s="635"/>
      <c r="Z34" s="636">
        <v>3.8</v>
      </c>
      <c r="AA34" s="636"/>
      <c r="AB34" s="636"/>
      <c r="AC34" s="636"/>
      <c r="AD34" s="637" t="s">
        <v>127</v>
      </c>
      <c r="AE34" s="637"/>
      <c r="AF34" s="637"/>
      <c r="AG34" s="637"/>
      <c r="AH34" s="637"/>
      <c r="AI34" s="637"/>
      <c r="AJ34" s="637"/>
      <c r="AK34" s="637"/>
      <c r="AL34" s="638" t="s">
        <v>127</v>
      </c>
      <c r="AM34" s="639"/>
      <c r="AN34" s="639"/>
      <c r="AO34" s="640"/>
      <c r="AP34" s="208"/>
      <c r="AQ34" s="209"/>
      <c r="AS34" s="347"/>
      <c r="AT34" s="347"/>
      <c r="AU34" s="347"/>
      <c r="AV34" s="347"/>
      <c r="AW34" s="347"/>
      <c r="AX34" s="347"/>
      <c r="AY34" s="347"/>
      <c r="AZ34" s="347"/>
      <c r="BA34" s="347"/>
      <c r="BB34" s="347"/>
      <c r="BC34" s="347"/>
      <c r="BD34" s="347"/>
      <c r="BE34" s="347"/>
      <c r="BF34" s="347"/>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0" t="s">
        <v>325</v>
      </c>
      <c r="CE34" s="631"/>
      <c r="CF34" s="631"/>
      <c r="CG34" s="631"/>
      <c r="CH34" s="631"/>
      <c r="CI34" s="631"/>
      <c r="CJ34" s="631"/>
      <c r="CK34" s="631"/>
      <c r="CL34" s="631"/>
      <c r="CM34" s="631"/>
      <c r="CN34" s="631"/>
      <c r="CO34" s="631"/>
      <c r="CP34" s="631"/>
      <c r="CQ34" s="632"/>
      <c r="CR34" s="633">
        <v>751577</v>
      </c>
      <c r="CS34" s="634"/>
      <c r="CT34" s="634"/>
      <c r="CU34" s="634"/>
      <c r="CV34" s="634"/>
      <c r="CW34" s="634"/>
      <c r="CX34" s="634"/>
      <c r="CY34" s="635"/>
      <c r="CZ34" s="638">
        <v>15.1</v>
      </c>
      <c r="DA34" s="662"/>
      <c r="DB34" s="662"/>
      <c r="DC34" s="668"/>
      <c r="DD34" s="642">
        <v>477469</v>
      </c>
      <c r="DE34" s="634"/>
      <c r="DF34" s="634"/>
      <c r="DG34" s="634"/>
      <c r="DH34" s="634"/>
      <c r="DI34" s="634"/>
      <c r="DJ34" s="634"/>
      <c r="DK34" s="635"/>
      <c r="DL34" s="642">
        <v>200361</v>
      </c>
      <c r="DM34" s="634"/>
      <c r="DN34" s="634"/>
      <c r="DO34" s="634"/>
      <c r="DP34" s="634"/>
      <c r="DQ34" s="634"/>
      <c r="DR34" s="634"/>
      <c r="DS34" s="634"/>
      <c r="DT34" s="634"/>
      <c r="DU34" s="634"/>
      <c r="DV34" s="635"/>
      <c r="DW34" s="638">
        <v>7.5</v>
      </c>
      <c r="DX34" s="662"/>
      <c r="DY34" s="662"/>
      <c r="DZ34" s="662"/>
      <c r="EA34" s="662"/>
      <c r="EB34" s="662"/>
      <c r="EC34" s="663"/>
    </row>
    <row r="35" spans="2:133" ht="11.25" customHeight="1" x14ac:dyDescent="0.15">
      <c r="B35" s="630" t="s">
        <v>326</v>
      </c>
      <c r="C35" s="631"/>
      <c r="D35" s="631"/>
      <c r="E35" s="631"/>
      <c r="F35" s="631"/>
      <c r="G35" s="631"/>
      <c r="H35" s="631"/>
      <c r="I35" s="631"/>
      <c r="J35" s="631"/>
      <c r="K35" s="631"/>
      <c r="L35" s="631"/>
      <c r="M35" s="631"/>
      <c r="N35" s="631"/>
      <c r="O35" s="631"/>
      <c r="P35" s="631"/>
      <c r="Q35" s="632"/>
      <c r="R35" s="633">
        <v>28918</v>
      </c>
      <c r="S35" s="634"/>
      <c r="T35" s="634"/>
      <c r="U35" s="634"/>
      <c r="V35" s="634"/>
      <c r="W35" s="634"/>
      <c r="X35" s="634"/>
      <c r="Y35" s="635"/>
      <c r="Z35" s="636">
        <v>0.6</v>
      </c>
      <c r="AA35" s="636"/>
      <c r="AB35" s="636"/>
      <c r="AC35" s="636"/>
      <c r="AD35" s="637">
        <v>3898</v>
      </c>
      <c r="AE35" s="637"/>
      <c r="AF35" s="637"/>
      <c r="AG35" s="637"/>
      <c r="AH35" s="637"/>
      <c r="AI35" s="637"/>
      <c r="AJ35" s="637"/>
      <c r="AK35" s="637"/>
      <c r="AL35" s="638">
        <v>0.2</v>
      </c>
      <c r="AM35" s="639"/>
      <c r="AN35" s="639"/>
      <c r="AO35" s="640"/>
      <c r="AP35" s="210"/>
      <c r="AQ35" s="615" t="s">
        <v>327</v>
      </c>
      <c r="AR35" s="616"/>
      <c r="AS35" s="616"/>
      <c r="AT35" s="616"/>
      <c r="AU35" s="616"/>
      <c r="AV35" s="616"/>
      <c r="AW35" s="616"/>
      <c r="AX35" s="616"/>
      <c r="AY35" s="616"/>
      <c r="AZ35" s="616"/>
      <c r="BA35" s="616"/>
      <c r="BB35" s="616"/>
      <c r="BC35" s="616"/>
      <c r="BD35" s="616"/>
      <c r="BE35" s="616"/>
      <c r="BF35" s="617"/>
      <c r="BG35" s="615" t="s">
        <v>328</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329</v>
      </c>
      <c r="CE35" s="631"/>
      <c r="CF35" s="631"/>
      <c r="CG35" s="631"/>
      <c r="CH35" s="631"/>
      <c r="CI35" s="631"/>
      <c r="CJ35" s="631"/>
      <c r="CK35" s="631"/>
      <c r="CL35" s="631"/>
      <c r="CM35" s="631"/>
      <c r="CN35" s="631"/>
      <c r="CO35" s="631"/>
      <c r="CP35" s="631"/>
      <c r="CQ35" s="632"/>
      <c r="CR35" s="633">
        <v>458944</v>
      </c>
      <c r="CS35" s="660"/>
      <c r="CT35" s="660"/>
      <c r="CU35" s="660"/>
      <c r="CV35" s="660"/>
      <c r="CW35" s="660"/>
      <c r="CX35" s="660"/>
      <c r="CY35" s="661"/>
      <c r="CZ35" s="638">
        <v>9.1999999999999993</v>
      </c>
      <c r="DA35" s="662"/>
      <c r="DB35" s="662"/>
      <c r="DC35" s="668"/>
      <c r="DD35" s="642">
        <v>412175</v>
      </c>
      <c r="DE35" s="660"/>
      <c r="DF35" s="660"/>
      <c r="DG35" s="660"/>
      <c r="DH35" s="660"/>
      <c r="DI35" s="660"/>
      <c r="DJ35" s="660"/>
      <c r="DK35" s="661"/>
      <c r="DL35" s="642">
        <v>96180</v>
      </c>
      <c r="DM35" s="660"/>
      <c r="DN35" s="660"/>
      <c r="DO35" s="660"/>
      <c r="DP35" s="660"/>
      <c r="DQ35" s="660"/>
      <c r="DR35" s="660"/>
      <c r="DS35" s="660"/>
      <c r="DT35" s="660"/>
      <c r="DU35" s="660"/>
      <c r="DV35" s="661"/>
      <c r="DW35" s="638">
        <v>3.6</v>
      </c>
      <c r="DX35" s="662"/>
      <c r="DY35" s="662"/>
      <c r="DZ35" s="662"/>
      <c r="EA35" s="662"/>
      <c r="EB35" s="662"/>
      <c r="EC35" s="663"/>
    </row>
    <row r="36" spans="2:133" ht="11.25" customHeight="1" x14ac:dyDescent="0.15">
      <c r="B36" s="630" t="s">
        <v>330</v>
      </c>
      <c r="C36" s="631"/>
      <c r="D36" s="631"/>
      <c r="E36" s="631"/>
      <c r="F36" s="631"/>
      <c r="G36" s="631"/>
      <c r="H36" s="631"/>
      <c r="I36" s="631"/>
      <c r="J36" s="631"/>
      <c r="K36" s="631"/>
      <c r="L36" s="631"/>
      <c r="M36" s="631"/>
      <c r="N36" s="631"/>
      <c r="O36" s="631"/>
      <c r="P36" s="631"/>
      <c r="Q36" s="632"/>
      <c r="R36" s="633">
        <v>334308</v>
      </c>
      <c r="S36" s="634"/>
      <c r="T36" s="634"/>
      <c r="U36" s="634"/>
      <c r="V36" s="634"/>
      <c r="W36" s="634"/>
      <c r="X36" s="634"/>
      <c r="Y36" s="635"/>
      <c r="Z36" s="636">
        <v>6.5</v>
      </c>
      <c r="AA36" s="636"/>
      <c r="AB36" s="636"/>
      <c r="AC36" s="636"/>
      <c r="AD36" s="637" t="s">
        <v>127</v>
      </c>
      <c r="AE36" s="637"/>
      <c r="AF36" s="637"/>
      <c r="AG36" s="637"/>
      <c r="AH36" s="637"/>
      <c r="AI36" s="637"/>
      <c r="AJ36" s="637"/>
      <c r="AK36" s="637"/>
      <c r="AL36" s="638" t="s">
        <v>127</v>
      </c>
      <c r="AM36" s="639"/>
      <c r="AN36" s="639"/>
      <c r="AO36" s="640"/>
      <c r="AP36" s="210"/>
      <c r="AQ36" s="695" t="s">
        <v>331</v>
      </c>
      <c r="AR36" s="696"/>
      <c r="AS36" s="696"/>
      <c r="AT36" s="696"/>
      <c r="AU36" s="696"/>
      <c r="AV36" s="696"/>
      <c r="AW36" s="696"/>
      <c r="AX36" s="696"/>
      <c r="AY36" s="697"/>
      <c r="AZ36" s="622">
        <v>270386</v>
      </c>
      <c r="BA36" s="623"/>
      <c r="BB36" s="623"/>
      <c r="BC36" s="623"/>
      <c r="BD36" s="623"/>
      <c r="BE36" s="623"/>
      <c r="BF36" s="698"/>
      <c r="BG36" s="619" t="s">
        <v>332</v>
      </c>
      <c r="BH36" s="620"/>
      <c r="BI36" s="620"/>
      <c r="BJ36" s="620"/>
      <c r="BK36" s="620"/>
      <c r="BL36" s="620"/>
      <c r="BM36" s="620"/>
      <c r="BN36" s="620"/>
      <c r="BO36" s="620"/>
      <c r="BP36" s="620"/>
      <c r="BQ36" s="620"/>
      <c r="BR36" s="620"/>
      <c r="BS36" s="620"/>
      <c r="BT36" s="620"/>
      <c r="BU36" s="621"/>
      <c r="BV36" s="622">
        <v>981</v>
      </c>
      <c r="BW36" s="623"/>
      <c r="BX36" s="623"/>
      <c r="BY36" s="623"/>
      <c r="BZ36" s="623"/>
      <c r="CA36" s="623"/>
      <c r="CB36" s="698"/>
      <c r="CD36" s="630" t="s">
        <v>333</v>
      </c>
      <c r="CE36" s="631"/>
      <c r="CF36" s="631"/>
      <c r="CG36" s="631"/>
      <c r="CH36" s="631"/>
      <c r="CI36" s="631"/>
      <c r="CJ36" s="631"/>
      <c r="CK36" s="631"/>
      <c r="CL36" s="631"/>
      <c r="CM36" s="631"/>
      <c r="CN36" s="631"/>
      <c r="CO36" s="631"/>
      <c r="CP36" s="631"/>
      <c r="CQ36" s="632"/>
      <c r="CR36" s="633">
        <v>1003891</v>
      </c>
      <c r="CS36" s="634"/>
      <c r="CT36" s="634"/>
      <c r="CU36" s="634"/>
      <c r="CV36" s="634"/>
      <c r="CW36" s="634"/>
      <c r="CX36" s="634"/>
      <c r="CY36" s="635"/>
      <c r="CZ36" s="638">
        <v>20.2</v>
      </c>
      <c r="DA36" s="662"/>
      <c r="DB36" s="662"/>
      <c r="DC36" s="668"/>
      <c r="DD36" s="642">
        <v>697701</v>
      </c>
      <c r="DE36" s="634"/>
      <c r="DF36" s="634"/>
      <c r="DG36" s="634"/>
      <c r="DH36" s="634"/>
      <c r="DI36" s="634"/>
      <c r="DJ36" s="634"/>
      <c r="DK36" s="635"/>
      <c r="DL36" s="642">
        <v>436480</v>
      </c>
      <c r="DM36" s="634"/>
      <c r="DN36" s="634"/>
      <c r="DO36" s="634"/>
      <c r="DP36" s="634"/>
      <c r="DQ36" s="634"/>
      <c r="DR36" s="634"/>
      <c r="DS36" s="634"/>
      <c r="DT36" s="634"/>
      <c r="DU36" s="634"/>
      <c r="DV36" s="635"/>
      <c r="DW36" s="638">
        <v>16.399999999999999</v>
      </c>
      <c r="DX36" s="662"/>
      <c r="DY36" s="662"/>
      <c r="DZ36" s="662"/>
      <c r="EA36" s="662"/>
      <c r="EB36" s="662"/>
      <c r="EC36" s="663"/>
    </row>
    <row r="37" spans="2:133" ht="11.25" customHeight="1" x14ac:dyDescent="0.15">
      <c r="B37" s="630" t="s">
        <v>334</v>
      </c>
      <c r="C37" s="631"/>
      <c r="D37" s="631"/>
      <c r="E37" s="631"/>
      <c r="F37" s="631"/>
      <c r="G37" s="631"/>
      <c r="H37" s="631"/>
      <c r="I37" s="631"/>
      <c r="J37" s="631"/>
      <c r="K37" s="631"/>
      <c r="L37" s="631"/>
      <c r="M37" s="631"/>
      <c r="N37" s="631"/>
      <c r="O37" s="631"/>
      <c r="P37" s="631"/>
      <c r="Q37" s="632"/>
      <c r="R37" s="633">
        <v>387422</v>
      </c>
      <c r="S37" s="634"/>
      <c r="T37" s="634"/>
      <c r="U37" s="634"/>
      <c r="V37" s="634"/>
      <c r="W37" s="634"/>
      <c r="X37" s="634"/>
      <c r="Y37" s="635"/>
      <c r="Z37" s="636">
        <v>7.6</v>
      </c>
      <c r="AA37" s="636"/>
      <c r="AB37" s="636"/>
      <c r="AC37" s="636"/>
      <c r="AD37" s="637" t="s">
        <v>127</v>
      </c>
      <c r="AE37" s="637"/>
      <c r="AF37" s="637"/>
      <c r="AG37" s="637"/>
      <c r="AH37" s="637"/>
      <c r="AI37" s="637"/>
      <c r="AJ37" s="637"/>
      <c r="AK37" s="637"/>
      <c r="AL37" s="638" t="s">
        <v>127</v>
      </c>
      <c r="AM37" s="639"/>
      <c r="AN37" s="639"/>
      <c r="AO37" s="640"/>
      <c r="AQ37" s="699" t="s">
        <v>335</v>
      </c>
      <c r="AR37" s="700"/>
      <c r="AS37" s="700"/>
      <c r="AT37" s="700"/>
      <c r="AU37" s="700"/>
      <c r="AV37" s="700"/>
      <c r="AW37" s="700"/>
      <c r="AX37" s="700"/>
      <c r="AY37" s="701"/>
      <c r="AZ37" s="633">
        <v>148204</v>
      </c>
      <c r="BA37" s="634"/>
      <c r="BB37" s="634"/>
      <c r="BC37" s="634"/>
      <c r="BD37" s="660"/>
      <c r="BE37" s="660"/>
      <c r="BF37" s="679"/>
      <c r="BG37" s="630" t="s">
        <v>336</v>
      </c>
      <c r="BH37" s="631"/>
      <c r="BI37" s="631"/>
      <c r="BJ37" s="631"/>
      <c r="BK37" s="631"/>
      <c r="BL37" s="631"/>
      <c r="BM37" s="631"/>
      <c r="BN37" s="631"/>
      <c r="BO37" s="631"/>
      <c r="BP37" s="631"/>
      <c r="BQ37" s="631"/>
      <c r="BR37" s="631"/>
      <c r="BS37" s="631"/>
      <c r="BT37" s="631"/>
      <c r="BU37" s="632"/>
      <c r="BV37" s="633">
        <v>981</v>
      </c>
      <c r="BW37" s="634"/>
      <c r="BX37" s="634"/>
      <c r="BY37" s="634"/>
      <c r="BZ37" s="634"/>
      <c r="CA37" s="634"/>
      <c r="CB37" s="643"/>
      <c r="CD37" s="630" t="s">
        <v>337</v>
      </c>
      <c r="CE37" s="631"/>
      <c r="CF37" s="631"/>
      <c r="CG37" s="631"/>
      <c r="CH37" s="631"/>
      <c r="CI37" s="631"/>
      <c r="CJ37" s="631"/>
      <c r="CK37" s="631"/>
      <c r="CL37" s="631"/>
      <c r="CM37" s="631"/>
      <c r="CN37" s="631"/>
      <c r="CO37" s="631"/>
      <c r="CP37" s="631"/>
      <c r="CQ37" s="632"/>
      <c r="CR37" s="633">
        <v>289444</v>
      </c>
      <c r="CS37" s="660"/>
      <c r="CT37" s="660"/>
      <c r="CU37" s="660"/>
      <c r="CV37" s="660"/>
      <c r="CW37" s="660"/>
      <c r="CX37" s="660"/>
      <c r="CY37" s="661"/>
      <c r="CZ37" s="638">
        <v>5.8</v>
      </c>
      <c r="DA37" s="662"/>
      <c r="DB37" s="662"/>
      <c r="DC37" s="668"/>
      <c r="DD37" s="642">
        <v>257422</v>
      </c>
      <c r="DE37" s="660"/>
      <c r="DF37" s="660"/>
      <c r="DG37" s="660"/>
      <c r="DH37" s="660"/>
      <c r="DI37" s="660"/>
      <c r="DJ37" s="660"/>
      <c r="DK37" s="661"/>
      <c r="DL37" s="642">
        <v>167196</v>
      </c>
      <c r="DM37" s="660"/>
      <c r="DN37" s="660"/>
      <c r="DO37" s="660"/>
      <c r="DP37" s="660"/>
      <c r="DQ37" s="660"/>
      <c r="DR37" s="660"/>
      <c r="DS37" s="660"/>
      <c r="DT37" s="660"/>
      <c r="DU37" s="660"/>
      <c r="DV37" s="661"/>
      <c r="DW37" s="638">
        <v>6.3</v>
      </c>
      <c r="DX37" s="662"/>
      <c r="DY37" s="662"/>
      <c r="DZ37" s="662"/>
      <c r="EA37" s="662"/>
      <c r="EB37" s="662"/>
      <c r="EC37" s="663"/>
    </row>
    <row r="38" spans="2:133" ht="11.25" customHeight="1" x14ac:dyDescent="0.15">
      <c r="B38" s="630" t="s">
        <v>338</v>
      </c>
      <c r="C38" s="631"/>
      <c r="D38" s="631"/>
      <c r="E38" s="631"/>
      <c r="F38" s="631"/>
      <c r="G38" s="631"/>
      <c r="H38" s="631"/>
      <c r="I38" s="631"/>
      <c r="J38" s="631"/>
      <c r="K38" s="631"/>
      <c r="L38" s="631"/>
      <c r="M38" s="631"/>
      <c r="N38" s="631"/>
      <c r="O38" s="631"/>
      <c r="P38" s="631"/>
      <c r="Q38" s="632"/>
      <c r="R38" s="633">
        <v>177678</v>
      </c>
      <c r="S38" s="634"/>
      <c r="T38" s="634"/>
      <c r="U38" s="634"/>
      <c r="V38" s="634"/>
      <c r="W38" s="634"/>
      <c r="X38" s="634"/>
      <c r="Y38" s="635"/>
      <c r="Z38" s="636">
        <v>3.5</v>
      </c>
      <c r="AA38" s="636"/>
      <c r="AB38" s="636"/>
      <c r="AC38" s="636"/>
      <c r="AD38" s="637" t="s">
        <v>127</v>
      </c>
      <c r="AE38" s="637"/>
      <c r="AF38" s="637"/>
      <c r="AG38" s="637"/>
      <c r="AH38" s="637"/>
      <c r="AI38" s="637"/>
      <c r="AJ38" s="637"/>
      <c r="AK38" s="637"/>
      <c r="AL38" s="638" t="s">
        <v>127</v>
      </c>
      <c r="AM38" s="639"/>
      <c r="AN38" s="639"/>
      <c r="AO38" s="640"/>
      <c r="AQ38" s="699" t="s">
        <v>339</v>
      </c>
      <c r="AR38" s="700"/>
      <c r="AS38" s="700"/>
      <c r="AT38" s="700"/>
      <c r="AU38" s="700"/>
      <c r="AV38" s="700"/>
      <c r="AW38" s="700"/>
      <c r="AX38" s="700"/>
      <c r="AY38" s="701"/>
      <c r="AZ38" s="633">
        <v>28042</v>
      </c>
      <c r="BA38" s="634"/>
      <c r="BB38" s="634"/>
      <c r="BC38" s="634"/>
      <c r="BD38" s="660"/>
      <c r="BE38" s="660"/>
      <c r="BF38" s="679"/>
      <c r="BG38" s="630" t="s">
        <v>340</v>
      </c>
      <c r="BH38" s="631"/>
      <c r="BI38" s="631"/>
      <c r="BJ38" s="631"/>
      <c r="BK38" s="631"/>
      <c r="BL38" s="631"/>
      <c r="BM38" s="631"/>
      <c r="BN38" s="631"/>
      <c r="BO38" s="631"/>
      <c r="BP38" s="631"/>
      <c r="BQ38" s="631"/>
      <c r="BR38" s="631"/>
      <c r="BS38" s="631"/>
      <c r="BT38" s="631"/>
      <c r="BU38" s="632"/>
      <c r="BV38" s="633">
        <v>496</v>
      </c>
      <c r="BW38" s="634"/>
      <c r="BX38" s="634"/>
      <c r="BY38" s="634"/>
      <c r="BZ38" s="634"/>
      <c r="CA38" s="634"/>
      <c r="CB38" s="643"/>
      <c r="CD38" s="630" t="s">
        <v>341</v>
      </c>
      <c r="CE38" s="631"/>
      <c r="CF38" s="631"/>
      <c r="CG38" s="631"/>
      <c r="CH38" s="631"/>
      <c r="CI38" s="631"/>
      <c r="CJ38" s="631"/>
      <c r="CK38" s="631"/>
      <c r="CL38" s="631"/>
      <c r="CM38" s="631"/>
      <c r="CN38" s="631"/>
      <c r="CO38" s="631"/>
      <c r="CP38" s="631"/>
      <c r="CQ38" s="632"/>
      <c r="CR38" s="633">
        <v>94140</v>
      </c>
      <c r="CS38" s="634"/>
      <c r="CT38" s="634"/>
      <c r="CU38" s="634"/>
      <c r="CV38" s="634"/>
      <c r="CW38" s="634"/>
      <c r="CX38" s="634"/>
      <c r="CY38" s="635"/>
      <c r="CZ38" s="638">
        <v>1.9</v>
      </c>
      <c r="DA38" s="662"/>
      <c r="DB38" s="662"/>
      <c r="DC38" s="668"/>
      <c r="DD38" s="642">
        <v>71768</v>
      </c>
      <c r="DE38" s="634"/>
      <c r="DF38" s="634"/>
      <c r="DG38" s="634"/>
      <c r="DH38" s="634"/>
      <c r="DI38" s="634"/>
      <c r="DJ38" s="634"/>
      <c r="DK38" s="635"/>
      <c r="DL38" s="642">
        <v>71768</v>
      </c>
      <c r="DM38" s="634"/>
      <c r="DN38" s="634"/>
      <c r="DO38" s="634"/>
      <c r="DP38" s="634"/>
      <c r="DQ38" s="634"/>
      <c r="DR38" s="634"/>
      <c r="DS38" s="634"/>
      <c r="DT38" s="634"/>
      <c r="DU38" s="634"/>
      <c r="DV38" s="635"/>
      <c r="DW38" s="638">
        <v>2.7</v>
      </c>
      <c r="DX38" s="662"/>
      <c r="DY38" s="662"/>
      <c r="DZ38" s="662"/>
      <c r="EA38" s="662"/>
      <c r="EB38" s="662"/>
      <c r="EC38" s="663"/>
    </row>
    <row r="39" spans="2:133" ht="11.25" customHeight="1" x14ac:dyDescent="0.15">
      <c r="B39" s="630" t="s">
        <v>342</v>
      </c>
      <c r="C39" s="631"/>
      <c r="D39" s="631"/>
      <c r="E39" s="631"/>
      <c r="F39" s="631"/>
      <c r="G39" s="631"/>
      <c r="H39" s="631"/>
      <c r="I39" s="631"/>
      <c r="J39" s="631"/>
      <c r="K39" s="631"/>
      <c r="L39" s="631"/>
      <c r="M39" s="631"/>
      <c r="N39" s="631"/>
      <c r="O39" s="631"/>
      <c r="P39" s="631"/>
      <c r="Q39" s="632"/>
      <c r="R39" s="633">
        <v>104196</v>
      </c>
      <c r="S39" s="634"/>
      <c r="T39" s="634"/>
      <c r="U39" s="634"/>
      <c r="V39" s="634"/>
      <c r="W39" s="634"/>
      <c r="X39" s="634"/>
      <c r="Y39" s="635"/>
      <c r="Z39" s="636">
        <v>2</v>
      </c>
      <c r="AA39" s="636"/>
      <c r="AB39" s="636"/>
      <c r="AC39" s="636"/>
      <c r="AD39" s="637" t="s">
        <v>127</v>
      </c>
      <c r="AE39" s="637"/>
      <c r="AF39" s="637"/>
      <c r="AG39" s="637"/>
      <c r="AH39" s="637"/>
      <c r="AI39" s="637"/>
      <c r="AJ39" s="637"/>
      <c r="AK39" s="637"/>
      <c r="AL39" s="638" t="s">
        <v>127</v>
      </c>
      <c r="AM39" s="639"/>
      <c r="AN39" s="639"/>
      <c r="AO39" s="640"/>
      <c r="AQ39" s="699" t="s">
        <v>343</v>
      </c>
      <c r="AR39" s="700"/>
      <c r="AS39" s="700"/>
      <c r="AT39" s="700"/>
      <c r="AU39" s="700"/>
      <c r="AV39" s="700"/>
      <c r="AW39" s="700"/>
      <c r="AX39" s="700"/>
      <c r="AY39" s="701"/>
      <c r="AZ39" s="633" t="s">
        <v>127</v>
      </c>
      <c r="BA39" s="634"/>
      <c r="BB39" s="634"/>
      <c r="BC39" s="634"/>
      <c r="BD39" s="660"/>
      <c r="BE39" s="660"/>
      <c r="BF39" s="679"/>
      <c r="BG39" s="630" t="s">
        <v>344</v>
      </c>
      <c r="BH39" s="631"/>
      <c r="BI39" s="631"/>
      <c r="BJ39" s="631"/>
      <c r="BK39" s="631"/>
      <c r="BL39" s="631"/>
      <c r="BM39" s="631"/>
      <c r="BN39" s="631"/>
      <c r="BO39" s="631"/>
      <c r="BP39" s="631"/>
      <c r="BQ39" s="631"/>
      <c r="BR39" s="631"/>
      <c r="BS39" s="631"/>
      <c r="BT39" s="631"/>
      <c r="BU39" s="632"/>
      <c r="BV39" s="633">
        <v>835</v>
      </c>
      <c r="BW39" s="634"/>
      <c r="BX39" s="634"/>
      <c r="BY39" s="634"/>
      <c r="BZ39" s="634"/>
      <c r="CA39" s="634"/>
      <c r="CB39" s="643"/>
      <c r="CD39" s="630" t="s">
        <v>345</v>
      </c>
      <c r="CE39" s="631"/>
      <c r="CF39" s="631"/>
      <c r="CG39" s="631"/>
      <c r="CH39" s="631"/>
      <c r="CI39" s="631"/>
      <c r="CJ39" s="631"/>
      <c r="CK39" s="631"/>
      <c r="CL39" s="631"/>
      <c r="CM39" s="631"/>
      <c r="CN39" s="631"/>
      <c r="CO39" s="631"/>
      <c r="CP39" s="631"/>
      <c r="CQ39" s="632"/>
      <c r="CR39" s="633">
        <v>362788</v>
      </c>
      <c r="CS39" s="660"/>
      <c r="CT39" s="660"/>
      <c r="CU39" s="660"/>
      <c r="CV39" s="660"/>
      <c r="CW39" s="660"/>
      <c r="CX39" s="660"/>
      <c r="CY39" s="661"/>
      <c r="CZ39" s="638">
        <v>7.3</v>
      </c>
      <c r="DA39" s="662"/>
      <c r="DB39" s="662"/>
      <c r="DC39" s="668"/>
      <c r="DD39" s="642">
        <v>21868</v>
      </c>
      <c r="DE39" s="660"/>
      <c r="DF39" s="660"/>
      <c r="DG39" s="660"/>
      <c r="DH39" s="660"/>
      <c r="DI39" s="660"/>
      <c r="DJ39" s="660"/>
      <c r="DK39" s="661"/>
      <c r="DL39" s="642" t="s">
        <v>127</v>
      </c>
      <c r="DM39" s="660"/>
      <c r="DN39" s="660"/>
      <c r="DO39" s="660"/>
      <c r="DP39" s="660"/>
      <c r="DQ39" s="660"/>
      <c r="DR39" s="660"/>
      <c r="DS39" s="660"/>
      <c r="DT39" s="660"/>
      <c r="DU39" s="660"/>
      <c r="DV39" s="661"/>
      <c r="DW39" s="638" t="s">
        <v>127</v>
      </c>
      <c r="DX39" s="662"/>
      <c r="DY39" s="662"/>
      <c r="DZ39" s="662"/>
      <c r="EA39" s="662"/>
      <c r="EB39" s="662"/>
      <c r="EC39" s="663"/>
    </row>
    <row r="40" spans="2:133" ht="11.25" customHeight="1" x14ac:dyDescent="0.15">
      <c r="B40" s="630" t="s">
        <v>346</v>
      </c>
      <c r="C40" s="631"/>
      <c r="D40" s="631"/>
      <c r="E40" s="631"/>
      <c r="F40" s="631"/>
      <c r="G40" s="631"/>
      <c r="H40" s="631"/>
      <c r="I40" s="631"/>
      <c r="J40" s="631"/>
      <c r="K40" s="631"/>
      <c r="L40" s="631"/>
      <c r="M40" s="631"/>
      <c r="N40" s="631"/>
      <c r="O40" s="631"/>
      <c r="P40" s="631"/>
      <c r="Q40" s="632"/>
      <c r="R40" s="633">
        <v>419394</v>
      </c>
      <c r="S40" s="634"/>
      <c r="T40" s="634"/>
      <c r="U40" s="634"/>
      <c r="V40" s="634"/>
      <c r="W40" s="634"/>
      <c r="X40" s="634"/>
      <c r="Y40" s="635"/>
      <c r="Z40" s="636">
        <v>8.1999999999999993</v>
      </c>
      <c r="AA40" s="636"/>
      <c r="AB40" s="636"/>
      <c r="AC40" s="636"/>
      <c r="AD40" s="637" t="s">
        <v>127</v>
      </c>
      <c r="AE40" s="637"/>
      <c r="AF40" s="637"/>
      <c r="AG40" s="637"/>
      <c r="AH40" s="637"/>
      <c r="AI40" s="637"/>
      <c r="AJ40" s="637"/>
      <c r="AK40" s="637"/>
      <c r="AL40" s="638" t="s">
        <v>127</v>
      </c>
      <c r="AM40" s="639"/>
      <c r="AN40" s="639"/>
      <c r="AO40" s="640"/>
      <c r="AQ40" s="699" t="s">
        <v>347</v>
      </c>
      <c r="AR40" s="700"/>
      <c r="AS40" s="700"/>
      <c r="AT40" s="700"/>
      <c r="AU40" s="700"/>
      <c r="AV40" s="700"/>
      <c r="AW40" s="700"/>
      <c r="AX40" s="700"/>
      <c r="AY40" s="701"/>
      <c r="AZ40" s="633" t="s">
        <v>127</v>
      </c>
      <c r="BA40" s="634"/>
      <c r="BB40" s="634"/>
      <c r="BC40" s="634"/>
      <c r="BD40" s="660"/>
      <c r="BE40" s="660"/>
      <c r="BF40" s="679"/>
      <c r="BG40" s="683" t="s">
        <v>348</v>
      </c>
      <c r="BH40" s="684"/>
      <c r="BI40" s="684"/>
      <c r="BJ40" s="684"/>
      <c r="BK40" s="684"/>
      <c r="BL40" s="345"/>
      <c r="BM40" s="631" t="s">
        <v>349</v>
      </c>
      <c r="BN40" s="631"/>
      <c r="BO40" s="631"/>
      <c r="BP40" s="631"/>
      <c r="BQ40" s="631"/>
      <c r="BR40" s="631"/>
      <c r="BS40" s="631"/>
      <c r="BT40" s="631"/>
      <c r="BU40" s="632"/>
      <c r="BV40" s="633">
        <v>82</v>
      </c>
      <c r="BW40" s="634"/>
      <c r="BX40" s="634"/>
      <c r="BY40" s="634"/>
      <c r="BZ40" s="634"/>
      <c r="CA40" s="634"/>
      <c r="CB40" s="643"/>
      <c r="CD40" s="630" t="s">
        <v>350</v>
      </c>
      <c r="CE40" s="631"/>
      <c r="CF40" s="631"/>
      <c r="CG40" s="631"/>
      <c r="CH40" s="631"/>
      <c r="CI40" s="631"/>
      <c r="CJ40" s="631"/>
      <c r="CK40" s="631"/>
      <c r="CL40" s="631"/>
      <c r="CM40" s="631"/>
      <c r="CN40" s="631"/>
      <c r="CO40" s="631"/>
      <c r="CP40" s="631"/>
      <c r="CQ40" s="632"/>
      <c r="CR40" s="633">
        <v>19500</v>
      </c>
      <c r="CS40" s="634"/>
      <c r="CT40" s="634"/>
      <c r="CU40" s="634"/>
      <c r="CV40" s="634"/>
      <c r="CW40" s="634"/>
      <c r="CX40" s="634"/>
      <c r="CY40" s="635"/>
      <c r="CZ40" s="638">
        <v>0.4</v>
      </c>
      <c r="DA40" s="662"/>
      <c r="DB40" s="662"/>
      <c r="DC40" s="668"/>
      <c r="DD40" s="642" t="s">
        <v>127</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2"/>
      <c r="DY40" s="662"/>
      <c r="DZ40" s="662"/>
      <c r="EA40" s="662"/>
      <c r="EB40" s="662"/>
      <c r="EC40" s="663"/>
    </row>
    <row r="41" spans="2:133" ht="11.25" customHeight="1" x14ac:dyDescent="0.15">
      <c r="B41" s="630" t="s">
        <v>351</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352</v>
      </c>
      <c r="AR41" s="700"/>
      <c r="AS41" s="700"/>
      <c r="AT41" s="700"/>
      <c r="AU41" s="700"/>
      <c r="AV41" s="700"/>
      <c r="AW41" s="700"/>
      <c r="AX41" s="700"/>
      <c r="AY41" s="701"/>
      <c r="AZ41" s="633">
        <v>18223</v>
      </c>
      <c r="BA41" s="634"/>
      <c r="BB41" s="634"/>
      <c r="BC41" s="634"/>
      <c r="BD41" s="660"/>
      <c r="BE41" s="660"/>
      <c r="BF41" s="679"/>
      <c r="BG41" s="683"/>
      <c r="BH41" s="684"/>
      <c r="BI41" s="684"/>
      <c r="BJ41" s="684"/>
      <c r="BK41" s="684"/>
      <c r="BL41" s="345"/>
      <c r="BM41" s="631" t="s">
        <v>353</v>
      </c>
      <c r="BN41" s="631"/>
      <c r="BO41" s="631"/>
      <c r="BP41" s="631"/>
      <c r="BQ41" s="631"/>
      <c r="BR41" s="631"/>
      <c r="BS41" s="631"/>
      <c r="BT41" s="631"/>
      <c r="BU41" s="632"/>
      <c r="BV41" s="633" t="s">
        <v>127</v>
      </c>
      <c r="BW41" s="634"/>
      <c r="BX41" s="634"/>
      <c r="BY41" s="634"/>
      <c r="BZ41" s="634"/>
      <c r="CA41" s="634"/>
      <c r="CB41" s="643"/>
      <c r="CD41" s="630" t="s">
        <v>354</v>
      </c>
      <c r="CE41" s="631"/>
      <c r="CF41" s="631"/>
      <c r="CG41" s="631"/>
      <c r="CH41" s="631"/>
      <c r="CI41" s="631"/>
      <c r="CJ41" s="631"/>
      <c r="CK41" s="631"/>
      <c r="CL41" s="631"/>
      <c r="CM41" s="631"/>
      <c r="CN41" s="631"/>
      <c r="CO41" s="631"/>
      <c r="CP41" s="631"/>
      <c r="CQ41" s="632"/>
      <c r="CR41" s="633" t="s">
        <v>127</v>
      </c>
      <c r="CS41" s="660"/>
      <c r="CT41" s="660"/>
      <c r="CU41" s="660"/>
      <c r="CV41" s="660"/>
      <c r="CW41" s="660"/>
      <c r="CX41" s="660"/>
      <c r="CY41" s="661"/>
      <c r="CZ41" s="638" t="s">
        <v>127</v>
      </c>
      <c r="DA41" s="662"/>
      <c r="DB41" s="662"/>
      <c r="DC41" s="668"/>
      <c r="DD41" s="642" t="s">
        <v>127</v>
      </c>
      <c r="DE41" s="660"/>
      <c r="DF41" s="660"/>
      <c r="DG41" s="660"/>
      <c r="DH41" s="660"/>
      <c r="DI41" s="660"/>
      <c r="DJ41" s="660"/>
      <c r="DK41" s="661"/>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15">
      <c r="B42" s="630" t="s">
        <v>355</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5" t="s">
        <v>356</v>
      </c>
      <c r="AR42" s="706"/>
      <c r="AS42" s="706"/>
      <c r="AT42" s="706"/>
      <c r="AU42" s="706"/>
      <c r="AV42" s="706"/>
      <c r="AW42" s="706"/>
      <c r="AX42" s="706"/>
      <c r="AY42" s="707"/>
      <c r="AZ42" s="711">
        <v>75917</v>
      </c>
      <c r="BA42" s="712"/>
      <c r="BB42" s="712"/>
      <c r="BC42" s="712"/>
      <c r="BD42" s="692"/>
      <c r="BE42" s="692"/>
      <c r="BF42" s="694"/>
      <c r="BG42" s="685"/>
      <c r="BH42" s="686"/>
      <c r="BI42" s="686"/>
      <c r="BJ42" s="686"/>
      <c r="BK42" s="686"/>
      <c r="BL42" s="346"/>
      <c r="BM42" s="652" t="s">
        <v>357</v>
      </c>
      <c r="BN42" s="652"/>
      <c r="BO42" s="652"/>
      <c r="BP42" s="652"/>
      <c r="BQ42" s="652"/>
      <c r="BR42" s="652"/>
      <c r="BS42" s="652"/>
      <c r="BT42" s="652"/>
      <c r="BU42" s="653"/>
      <c r="BV42" s="711">
        <v>256</v>
      </c>
      <c r="BW42" s="712"/>
      <c r="BX42" s="712"/>
      <c r="BY42" s="712"/>
      <c r="BZ42" s="712"/>
      <c r="CA42" s="712"/>
      <c r="CB42" s="718"/>
      <c r="CD42" s="630" t="s">
        <v>358</v>
      </c>
      <c r="CE42" s="631"/>
      <c r="CF42" s="631"/>
      <c r="CG42" s="631"/>
      <c r="CH42" s="631"/>
      <c r="CI42" s="631"/>
      <c r="CJ42" s="631"/>
      <c r="CK42" s="631"/>
      <c r="CL42" s="631"/>
      <c r="CM42" s="631"/>
      <c r="CN42" s="631"/>
      <c r="CO42" s="631"/>
      <c r="CP42" s="631"/>
      <c r="CQ42" s="632"/>
      <c r="CR42" s="633">
        <v>825999</v>
      </c>
      <c r="CS42" s="660"/>
      <c r="CT42" s="660"/>
      <c r="CU42" s="660"/>
      <c r="CV42" s="660"/>
      <c r="CW42" s="660"/>
      <c r="CX42" s="660"/>
      <c r="CY42" s="661"/>
      <c r="CZ42" s="638">
        <v>16.600000000000001</v>
      </c>
      <c r="DA42" s="662"/>
      <c r="DB42" s="662"/>
      <c r="DC42" s="668"/>
      <c r="DD42" s="642">
        <v>52672</v>
      </c>
      <c r="DE42" s="660"/>
      <c r="DF42" s="660"/>
      <c r="DG42" s="660"/>
      <c r="DH42" s="660"/>
      <c r="DI42" s="660"/>
      <c r="DJ42" s="660"/>
      <c r="DK42" s="661"/>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15">
      <c r="B43" s="630" t="s">
        <v>359</v>
      </c>
      <c r="C43" s="631"/>
      <c r="D43" s="631"/>
      <c r="E43" s="631"/>
      <c r="F43" s="631"/>
      <c r="G43" s="631"/>
      <c r="H43" s="631"/>
      <c r="I43" s="631"/>
      <c r="J43" s="631"/>
      <c r="K43" s="631"/>
      <c r="L43" s="631"/>
      <c r="M43" s="631"/>
      <c r="N43" s="631"/>
      <c r="O43" s="631"/>
      <c r="P43" s="631"/>
      <c r="Q43" s="632"/>
      <c r="R43" s="633">
        <v>64594</v>
      </c>
      <c r="S43" s="634"/>
      <c r="T43" s="634"/>
      <c r="U43" s="634"/>
      <c r="V43" s="634"/>
      <c r="W43" s="634"/>
      <c r="X43" s="634"/>
      <c r="Y43" s="635"/>
      <c r="Z43" s="636">
        <v>1.3</v>
      </c>
      <c r="AA43" s="636"/>
      <c r="AB43" s="636"/>
      <c r="AC43" s="636"/>
      <c r="AD43" s="637" t="s">
        <v>127</v>
      </c>
      <c r="AE43" s="637"/>
      <c r="AF43" s="637"/>
      <c r="AG43" s="637"/>
      <c r="AH43" s="637"/>
      <c r="AI43" s="637"/>
      <c r="AJ43" s="637"/>
      <c r="AK43" s="637"/>
      <c r="AL43" s="638" t="s">
        <v>127</v>
      </c>
      <c r="AM43" s="639"/>
      <c r="AN43" s="639"/>
      <c r="AO43" s="640"/>
      <c r="CD43" s="630" t="s">
        <v>360</v>
      </c>
      <c r="CE43" s="631"/>
      <c r="CF43" s="631"/>
      <c r="CG43" s="631"/>
      <c r="CH43" s="631"/>
      <c r="CI43" s="631"/>
      <c r="CJ43" s="631"/>
      <c r="CK43" s="631"/>
      <c r="CL43" s="631"/>
      <c r="CM43" s="631"/>
      <c r="CN43" s="631"/>
      <c r="CO43" s="631"/>
      <c r="CP43" s="631"/>
      <c r="CQ43" s="632"/>
      <c r="CR43" s="633">
        <v>15581</v>
      </c>
      <c r="CS43" s="660"/>
      <c r="CT43" s="660"/>
      <c r="CU43" s="660"/>
      <c r="CV43" s="660"/>
      <c r="CW43" s="660"/>
      <c r="CX43" s="660"/>
      <c r="CY43" s="661"/>
      <c r="CZ43" s="638">
        <v>0.3</v>
      </c>
      <c r="DA43" s="662"/>
      <c r="DB43" s="662"/>
      <c r="DC43" s="668"/>
      <c r="DD43" s="642">
        <v>7856</v>
      </c>
      <c r="DE43" s="660"/>
      <c r="DF43" s="660"/>
      <c r="DG43" s="660"/>
      <c r="DH43" s="660"/>
      <c r="DI43" s="660"/>
      <c r="DJ43" s="660"/>
      <c r="DK43" s="661"/>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15">
      <c r="B44" s="651" t="s">
        <v>361</v>
      </c>
      <c r="C44" s="652"/>
      <c r="D44" s="652"/>
      <c r="E44" s="652"/>
      <c r="F44" s="652"/>
      <c r="G44" s="652"/>
      <c r="H44" s="652"/>
      <c r="I44" s="652"/>
      <c r="J44" s="652"/>
      <c r="K44" s="652"/>
      <c r="L44" s="652"/>
      <c r="M44" s="652"/>
      <c r="N44" s="652"/>
      <c r="O44" s="652"/>
      <c r="P44" s="652"/>
      <c r="Q44" s="653"/>
      <c r="R44" s="711">
        <v>5121328</v>
      </c>
      <c r="S44" s="712"/>
      <c r="T44" s="712"/>
      <c r="U44" s="712"/>
      <c r="V44" s="712"/>
      <c r="W44" s="712"/>
      <c r="X44" s="712"/>
      <c r="Y44" s="713"/>
      <c r="Z44" s="714">
        <v>100</v>
      </c>
      <c r="AA44" s="714"/>
      <c r="AB44" s="714"/>
      <c r="AC44" s="714"/>
      <c r="AD44" s="715">
        <v>2589709</v>
      </c>
      <c r="AE44" s="715"/>
      <c r="AF44" s="715"/>
      <c r="AG44" s="715"/>
      <c r="AH44" s="715"/>
      <c r="AI44" s="715"/>
      <c r="AJ44" s="715"/>
      <c r="AK44" s="715"/>
      <c r="AL44" s="716">
        <v>100</v>
      </c>
      <c r="AM44" s="693"/>
      <c r="AN44" s="693"/>
      <c r="AO44" s="717"/>
      <c r="CD44" s="671" t="s">
        <v>308</v>
      </c>
      <c r="CE44" s="672"/>
      <c r="CF44" s="630" t="s">
        <v>362</v>
      </c>
      <c r="CG44" s="631"/>
      <c r="CH44" s="631"/>
      <c r="CI44" s="631"/>
      <c r="CJ44" s="631"/>
      <c r="CK44" s="631"/>
      <c r="CL44" s="631"/>
      <c r="CM44" s="631"/>
      <c r="CN44" s="631"/>
      <c r="CO44" s="631"/>
      <c r="CP44" s="631"/>
      <c r="CQ44" s="632"/>
      <c r="CR44" s="633">
        <v>811786</v>
      </c>
      <c r="CS44" s="634"/>
      <c r="CT44" s="634"/>
      <c r="CU44" s="634"/>
      <c r="CV44" s="634"/>
      <c r="CW44" s="634"/>
      <c r="CX44" s="634"/>
      <c r="CY44" s="635"/>
      <c r="CZ44" s="638">
        <v>16.3</v>
      </c>
      <c r="DA44" s="639"/>
      <c r="DB44" s="639"/>
      <c r="DC44" s="645"/>
      <c r="DD44" s="642">
        <v>50197</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15">
      <c r="CD45" s="673"/>
      <c r="CE45" s="674"/>
      <c r="CF45" s="630" t="s">
        <v>363</v>
      </c>
      <c r="CG45" s="631"/>
      <c r="CH45" s="631"/>
      <c r="CI45" s="631"/>
      <c r="CJ45" s="631"/>
      <c r="CK45" s="631"/>
      <c r="CL45" s="631"/>
      <c r="CM45" s="631"/>
      <c r="CN45" s="631"/>
      <c r="CO45" s="631"/>
      <c r="CP45" s="631"/>
      <c r="CQ45" s="632"/>
      <c r="CR45" s="633">
        <v>450079</v>
      </c>
      <c r="CS45" s="660"/>
      <c r="CT45" s="660"/>
      <c r="CU45" s="660"/>
      <c r="CV45" s="660"/>
      <c r="CW45" s="660"/>
      <c r="CX45" s="660"/>
      <c r="CY45" s="661"/>
      <c r="CZ45" s="638">
        <v>9.1</v>
      </c>
      <c r="DA45" s="662"/>
      <c r="DB45" s="662"/>
      <c r="DC45" s="668"/>
      <c r="DD45" s="642">
        <v>20966</v>
      </c>
      <c r="DE45" s="660"/>
      <c r="DF45" s="660"/>
      <c r="DG45" s="660"/>
      <c r="DH45" s="660"/>
      <c r="DI45" s="660"/>
      <c r="DJ45" s="660"/>
      <c r="DK45" s="661"/>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15">
      <c r="B46" s="344" t="s">
        <v>364</v>
      </c>
      <c r="CD46" s="673"/>
      <c r="CE46" s="674"/>
      <c r="CF46" s="630" t="s">
        <v>365</v>
      </c>
      <c r="CG46" s="631"/>
      <c r="CH46" s="631"/>
      <c r="CI46" s="631"/>
      <c r="CJ46" s="631"/>
      <c r="CK46" s="631"/>
      <c r="CL46" s="631"/>
      <c r="CM46" s="631"/>
      <c r="CN46" s="631"/>
      <c r="CO46" s="631"/>
      <c r="CP46" s="631"/>
      <c r="CQ46" s="632"/>
      <c r="CR46" s="633">
        <v>361707</v>
      </c>
      <c r="CS46" s="634"/>
      <c r="CT46" s="634"/>
      <c r="CU46" s="634"/>
      <c r="CV46" s="634"/>
      <c r="CW46" s="634"/>
      <c r="CX46" s="634"/>
      <c r="CY46" s="635"/>
      <c r="CZ46" s="638">
        <v>7.3</v>
      </c>
      <c r="DA46" s="639"/>
      <c r="DB46" s="639"/>
      <c r="DC46" s="645"/>
      <c r="DD46" s="642">
        <v>29231</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15">
      <c r="B47" s="729" t="s">
        <v>366</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367</v>
      </c>
      <c r="CG47" s="631"/>
      <c r="CH47" s="631"/>
      <c r="CI47" s="631"/>
      <c r="CJ47" s="631"/>
      <c r="CK47" s="631"/>
      <c r="CL47" s="631"/>
      <c r="CM47" s="631"/>
      <c r="CN47" s="631"/>
      <c r="CO47" s="631"/>
      <c r="CP47" s="631"/>
      <c r="CQ47" s="632"/>
      <c r="CR47" s="633">
        <v>14213</v>
      </c>
      <c r="CS47" s="660"/>
      <c r="CT47" s="660"/>
      <c r="CU47" s="660"/>
      <c r="CV47" s="660"/>
      <c r="CW47" s="660"/>
      <c r="CX47" s="660"/>
      <c r="CY47" s="661"/>
      <c r="CZ47" s="638">
        <v>0.3</v>
      </c>
      <c r="DA47" s="662"/>
      <c r="DB47" s="662"/>
      <c r="DC47" s="668"/>
      <c r="DD47" s="642">
        <v>2475</v>
      </c>
      <c r="DE47" s="660"/>
      <c r="DF47" s="660"/>
      <c r="DG47" s="660"/>
      <c r="DH47" s="660"/>
      <c r="DI47" s="660"/>
      <c r="DJ47" s="660"/>
      <c r="DK47" s="661"/>
      <c r="DL47" s="708"/>
      <c r="DM47" s="709"/>
      <c r="DN47" s="709"/>
      <c r="DO47" s="709"/>
      <c r="DP47" s="709"/>
      <c r="DQ47" s="709"/>
      <c r="DR47" s="709"/>
      <c r="DS47" s="709"/>
      <c r="DT47" s="709"/>
      <c r="DU47" s="709"/>
      <c r="DV47" s="710"/>
      <c r="DW47" s="702"/>
      <c r="DX47" s="703"/>
      <c r="DY47" s="703"/>
      <c r="DZ47" s="703"/>
      <c r="EA47" s="703"/>
      <c r="EB47" s="703"/>
      <c r="EC47" s="704"/>
    </row>
    <row r="48" spans="2:133" x14ac:dyDescent="0.15">
      <c r="B48" s="729" t="s">
        <v>368</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369</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15">
      <c r="B49" s="343"/>
      <c r="CD49" s="651" t="s">
        <v>370</v>
      </c>
      <c r="CE49" s="652"/>
      <c r="CF49" s="652"/>
      <c r="CG49" s="652"/>
      <c r="CH49" s="652"/>
      <c r="CI49" s="652"/>
      <c r="CJ49" s="652"/>
      <c r="CK49" s="652"/>
      <c r="CL49" s="652"/>
      <c r="CM49" s="652"/>
      <c r="CN49" s="652"/>
      <c r="CO49" s="652"/>
      <c r="CP49" s="652"/>
      <c r="CQ49" s="653"/>
      <c r="CR49" s="711">
        <v>4967037</v>
      </c>
      <c r="CS49" s="692"/>
      <c r="CT49" s="692"/>
      <c r="CU49" s="692"/>
      <c r="CV49" s="692"/>
      <c r="CW49" s="692"/>
      <c r="CX49" s="692"/>
      <c r="CY49" s="719"/>
      <c r="CZ49" s="716">
        <v>100</v>
      </c>
      <c r="DA49" s="720"/>
      <c r="DB49" s="720"/>
      <c r="DC49" s="721"/>
      <c r="DD49" s="722">
        <v>3037945</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3"/>
    </row>
  </sheetData>
  <sheetProtection algorithmName="SHA-512" hashValue="aj5xZCH9z4MgCLxbN76oFaEwsdNoJj7serJlgGamA9lAloyJCpBhq5Eoi2tb49H0O47zkvN2acQNHR3fYCyMJw==" saltValue="V/iMerAyMjB3aAvC6Vj2q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5" zoomScale="70" zoomScaleNormal="25" zoomScaleSheetLayoutView="70" workbookViewId="0">
      <selection activeCell="AF83" sqref="AF83:AJ83"/>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30" t="s">
        <v>371</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1" t="s">
        <v>372</v>
      </c>
      <c r="DK2" s="732"/>
      <c r="DL2" s="732"/>
      <c r="DM2" s="732"/>
      <c r="DN2" s="732"/>
      <c r="DO2" s="733"/>
      <c r="DP2" s="213"/>
      <c r="DQ2" s="731" t="s">
        <v>373</v>
      </c>
      <c r="DR2" s="732"/>
      <c r="DS2" s="732"/>
      <c r="DT2" s="732"/>
      <c r="DU2" s="732"/>
      <c r="DV2" s="732"/>
      <c r="DW2" s="732"/>
      <c r="DX2" s="732"/>
      <c r="DY2" s="732"/>
      <c r="DZ2" s="733"/>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1" customFormat="1" ht="26.25" customHeight="1" thickBot="1" x14ac:dyDescent="0.2">
      <c r="A4" s="734" t="s">
        <v>374</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7"/>
      <c r="BA4" s="217"/>
      <c r="BB4" s="217"/>
      <c r="BC4" s="217"/>
      <c r="BD4" s="217"/>
      <c r="BE4" s="218"/>
      <c r="BF4" s="218"/>
      <c r="BG4" s="218"/>
      <c r="BH4" s="218"/>
      <c r="BI4" s="218"/>
      <c r="BJ4" s="218"/>
      <c r="BK4" s="218"/>
      <c r="BL4" s="218"/>
      <c r="BM4" s="218"/>
      <c r="BN4" s="218"/>
      <c r="BO4" s="218"/>
      <c r="BP4" s="218"/>
      <c r="BQ4" s="735" t="s">
        <v>375</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0"/>
    </row>
    <row r="5" spans="1:131" s="221" customFormat="1" ht="26.25" customHeight="1" x14ac:dyDescent="0.15">
      <c r="A5" s="736" t="s">
        <v>376</v>
      </c>
      <c r="B5" s="737"/>
      <c r="C5" s="737"/>
      <c r="D5" s="737"/>
      <c r="E5" s="737"/>
      <c r="F5" s="737"/>
      <c r="G5" s="737"/>
      <c r="H5" s="737"/>
      <c r="I5" s="737"/>
      <c r="J5" s="737"/>
      <c r="K5" s="737"/>
      <c r="L5" s="737"/>
      <c r="M5" s="737"/>
      <c r="N5" s="737"/>
      <c r="O5" s="737"/>
      <c r="P5" s="738"/>
      <c r="Q5" s="742" t="s">
        <v>377</v>
      </c>
      <c r="R5" s="743"/>
      <c r="S5" s="743"/>
      <c r="T5" s="743"/>
      <c r="U5" s="744"/>
      <c r="V5" s="742" t="s">
        <v>378</v>
      </c>
      <c r="W5" s="743"/>
      <c r="X5" s="743"/>
      <c r="Y5" s="743"/>
      <c r="Z5" s="744"/>
      <c r="AA5" s="742" t="s">
        <v>379</v>
      </c>
      <c r="AB5" s="743"/>
      <c r="AC5" s="743"/>
      <c r="AD5" s="743"/>
      <c r="AE5" s="743"/>
      <c r="AF5" s="748" t="s">
        <v>380</v>
      </c>
      <c r="AG5" s="743"/>
      <c r="AH5" s="743"/>
      <c r="AI5" s="743"/>
      <c r="AJ5" s="749"/>
      <c r="AK5" s="743" t="s">
        <v>381</v>
      </c>
      <c r="AL5" s="743"/>
      <c r="AM5" s="743"/>
      <c r="AN5" s="743"/>
      <c r="AO5" s="744"/>
      <c r="AP5" s="742" t="s">
        <v>382</v>
      </c>
      <c r="AQ5" s="743"/>
      <c r="AR5" s="743"/>
      <c r="AS5" s="743"/>
      <c r="AT5" s="744"/>
      <c r="AU5" s="742" t="s">
        <v>383</v>
      </c>
      <c r="AV5" s="743"/>
      <c r="AW5" s="743"/>
      <c r="AX5" s="743"/>
      <c r="AY5" s="749"/>
      <c r="AZ5" s="217"/>
      <c r="BA5" s="217"/>
      <c r="BB5" s="217"/>
      <c r="BC5" s="217"/>
      <c r="BD5" s="217"/>
      <c r="BE5" s="218"/>
      <c r="BF5" s="218"/>
      <c r="BG5" s="218"/>
      <c r="BH5" s="218"/>
      <c r="BI5" s="218"/>
      <c r="BJ5" s="218"/>
      <c r="BK5" s="218"/>
      <c r="BL5" s="218"/>
      <c r="BM5" s="218"/>
      <c r="BN5" s="218"/>
      <c r="BO5" s="218"/>
      <c r="BP5" s="218"/>
      <c r="BQ5" s="736" t="s">
        <v>384</v>
      </c>
      <c r="BR5" s="737"/>
      <c r="BS5" s="737"/>
      <c r="BT5" s="737"/>
      <c r="BU5" s="737"/>
      <c r="BV5" s="737"/>
      <c r="BW5" s="737"/>
      <c r="BX5" s="737"/>
      <c r="BY5" s="737"/>
      <c r="BZ5" s="737"/>
      <c r="CA5" s="737"/>
      <c r="CB5" s="737"/>
      <c r="CC5" s="737"/>
      <c r="CD5" s="737"/>
      <c r="CE5" s="737"/>
      <c r="CF5" s="737"/>
      <c r="CG5" s="738"/>
      <c r="CH5" s="742" t="s">
        <v>385</v>
      </c>
      <c r="CI5" s="743"/>
      <c r="CJ5" s="743"/>
      <c r="CK5" s="743"/>
      <c r="CL5" s="744"/>
      <c r="CM5" s="742" t="s">
        <v>386</v>
      </c>
      <c r="CN5" s="743"/>
      <c r="CO5" s="743"/>
      <c r="CP5" s="743"/>
      <c r="CQ5" s="744"/>
      <c r="CR5" s="742" t="s">
        <v>387</v>
      </c>
      <c r="CS5" s="743"/>
      <c r="CT5" s="743"/>
      <c r="CU5" s="743"/>
      <c r="CV5" s="744"/>
      <c r="CW5" s="742" t="s">
        <v>388</v>
      </c>
      <c r="CX5" s="743"/>
      <c r="CY5" s="743"/>
      <c r="CZ5" s="743"/>
      <c r="DA5" s="744"/>
      <c r="DB5" s="742" t="s">
        <v>389</v>
      </c>
      <c r="DC5" s="743"/>
      <c r="DD5" s="743"/>
      <c r="DE5" s="743"/>
      <c r="DF5" s="744"/>
      <c r="DG5" s="772" t="s">
        <v>390</v>
      </c>
      <c r="DH5" s="773"/>
      <c r="DI5" s="773"/>
      <c r="DJ5" s="773"/>
      <c r="DK5" s="774"/>
      <c r="DL5" s="772" t="s">
        <v>391</v>
      </c>
      <c r="DM5" s="773"/>
      <c r="DN5" s="773"/>
      <c r="DO5" s="773"/>
      <c r="DP5" s="774"/>
      <c r="DQ5" s="742" t="s">
        <v>392</v>
      </c>
      <c r="DR5" s="743"/>
      <c r="DS5" s="743"/>
      <c r="DT5" s="743"/>
      <c r="DU5" s="744"/>
      <c r="DV5" s="742" t="s">
        <v>383</v>
      </c>
      <c r="DW5" s="743"/>
      <c r="DX5" s="743"/>
      <c r="DY5" s="743"/>
      <c r="DZ5" s="749"/>
      <c r="EA5" s="220"/>
    </row>
    <row r="6" spans="1:131" s="221"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7"/>
      <c r="BA6" s="217"/>
      <c r="BB6" s="217"/>
      <c r="BC6" s="217"/>
      <c r="BD6" s="217"/>
      <c r="BE6" s="218"/>
      <c r="BF6" s="218"/>
      <c r="BG6" s="218"/>
      <c r="BH6" s="218"/>
      <c r="BI6" s="218"/>
      <c r="BJ6" s="218"/>
      <c r="BK6" s="218"/>
      <c r="BL6" s="218"/>
      <c r="BM6" s="218"/>
      <c r="BN6" s="218"/>
      <c r="BO6" s="218"/>
      <c r="BP6" s="218"/>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0"/>
    </row>
    <row r="7" spans="1:131" s="221" customFormat="1" ht="26.25" customHeight="1" thickTop="1" x14ac:dyDescent="0.15">
      <c r="A7" s="222">
        <v>1</v>
      </c>
      <c r="B7" s="758" t="s">
        <v>393</v>
      </c>
      <c r="C7" s="759"/>
      <c r="D7" s="759"/>
      <c r="E7" s="759"/>
      <c r="F7" s="759"/>
      <c r="G7" s="759"/>
      <c r="H7" s="759"/>
      <c r="I7" s="759"/>
      <c r="J7" s="759"/>
      <c r="K7" s="759"/>
      <c r="L7" s="759"/>
      <c r="M7" s="759"/>
      <c r="N7" s="759"/>
      <c r="O7" s="759"/>
      <c r="P7" s="760"/>
      <c r="Q7" s="761">
        <v>5121</v>
      </c>
      <c r="R7" s="762"/>
      <c r="S7" s="762"/>
      <c r="T7" s="762"/>
      <c r="U7" s="762"/>
      <c r="V7" s="762">
        <v>4967</v>
      </c>
      <c r="W7" s="762"/>
      <c r="X7" s="762"/>
      <c r="Y7" s="762"/>
      <c r="Z7" s="762"/>
      <c r="AA7" s="762">
        <v>154</v>
      </c>
      <c r="AB7" s="762"/>
      <c r="AC7" s="762"/>
      <c r="AD7" s="762"/>
      <c r="AE7" s="763"/>
      <c r="AF7" s="764">
        <v>97</v>
      </c>
      <c r="AG7" s="765"/>
      <c r="AH7" s="765"/>
      <c r="AI7" s="765"/>
      <c r="AJ7" s="766"/>
      <c r="AK7" s="767">
        <v>0</v>
      </c>
      <c r="AL7" s="768"/>
      <c r="AM7" s="768"/>
      <c r="AN7" s="768"/>
      <c r="AO7" s="768"/>
      <c r="AP7" s="768">
        <v>4938</v>
      </c>
      <c r="AQ7" s="768"/>
      <c r="AR7" s="768"/>
      <c r="AS7" s="768"/>
      <c r="AT7" s="768"/>
      <c r="AU7" s="769"/>
      <c r="AV7" s="769"/>
      <c r="AW7" s="769"/>
      <c r="AX7" s="769"/>
      <c r="AY7" s="770"/>
      <c r="AZ7" s="217"/>
      <c r="BA7" s="217"/>
      <c r="BB7" s="217"/>
      <c r="BC7" s="217"/>
      <c r="BD7" s="217"/>
      <c r="BE7" s="218"/>
      <c r="BF7" s="218"/>
      <c r="BG7" s="218"/>
      <c r="BH7" s="218"/>
      <c r="BI7" s="218"/>
      <c r="BJ7" s="218"/>
      <c r="BK7" s="218"/>
      <c r="BL7" s="218"/>
      <c r="BM7" s="218"/>
      <c r="BN7" s="218"/>
      <c r="BO7" s="218"/>
      <c r="BP7" s="218"/>
      <c r="BQ7" s="222">
        <v>1</v>
      </c>
      <c r="BR7" s="223"/>
      <c r="BS7" s="755" t="s">
        <v>584</v>
      </c>
      <c r="BT7" s="756"/>
      <c r="BU7" s="756"/>
      <c r="BV7" s="756"/>
      <c r="BW7" s="756"/>
      <c r="BX7" s="756"/>
      <c r="BY7" s="756"/>
      <c r="BZ7" s="756"/>
      <c r="CA7" s="756"/>
      <c r="CB7" s="756"/>
      <c r="CC7" s="756"/>
      <c r="CD7" s="756"/>
      <c r="CE7" s="756"/>
      <c r="CF7" s="756"/>
      <c r="CG7" s="771"/>
      <c r="CH7" s="752">
        <v>-37</v>
      </c>
      <c r="CI7" s="753"/>
      <c r="CJ7" s="753"/>
      <c r="CK7" s="753"/>
      <c r="CL7" s="754"/>
      <c r="CM7" s="752">
        <v>19</v>
      </c>
      <c r="CN7" s="753"/>
      <c r="CO7" s="753"/>
      <c r="CP7" s="753"/>
      <c r="CQ7" s="754"/>
      <c r="CR7" s="752">
        <v>7</v>
      </c>
      <c r="CS7" s="753"/>
      <c r="CT7" s="753"/>
      <c r="CU7" s="753"/>
      <c r="CV7" s="754"/>
      <c r="CW7" s="752" t="s">
        <v>587</v>
      </c>
      <c r="CX7" s="753"/>
      <c r="CY7" s="753"/>
      <c r="CZ7" s="753"/>
      <c r="DA7" s="754"/>
      <c r="DB7" s="752" t="s">
        <v>587</v>
      </c>
      <c r="DC7" s="753"/>
      <c r="DD7" s="753"/>
      <c r="DE7" s="753"/>
      <c r="DF7" s="754"/>
      <c r="DG7" s="752" t="s">
        <v>587</v>
      </c>
      <c r="DH7" s="753"/>
      <c r="DI7" s="753"/>
      <c r="DJ7" s="753"/>
      <c r="DK7" s="754"/>
      <c r="DL7" s="752" t="s">
        <v>587</v>
      </c>
      <c r="DM7" s="753"/>
      <c r="DN7" s="753"/>
      <c r="DO7" s="753"/>
      <c r="DP7" s="754"/>
      <c r="DQ7" s="752" t="s">
        <v>587</v>
      </c>
      <c r="DR7" s="753"/>
      <c r="DS7" s="753"/>
      <c r="DT7" s="753"/>
      <c r="DU7" s="754"/>
      <c r="DV7" s="755"/>
      <c r="DW7" s="756"/>
      <c r="DX7" s="756"/>
      <c r="DY7" s="756"/>
      <c r="DZ7" s="757"/>
      <c r="EA7" s="220"/>
    </row>
    <row r="8" spans="1:131" s="221" customFormat="1" ht="26.25" customHeight="1" x14ac:dyDescent="0.15">
      <c r="A8" s="224">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7"/>
      <c r="BA8" s="217"/>
      <c r="BB8" s="217"/>
      <c r="BC8" s="217"/>
      <c r="BD8" s="217"/>
      <c r="BE8" s="218"/>
      <c r="BF8" s="218"/>
      <c r="BG8" s="218"/>
      <c r="BH8" s="218"/>
      <c r="BI8" s="218"/>
      <c r="BJ8" s="218"/>
      <c r="BK8" s="218"/>
      <c r="BL8" s="218"/>
      <c r="BM8" s="218"/>
      <c r="BN8" s="218"/>
      <c r="BO8" s="218"/>
      <c r="BP8" s="218"/>
      <c r="BQ8" s="224">
        <v>2</v>
      </c>
      <c r="BR8" s="225"/>
      <c r="BS8" s="782" t="s">
        <v>585</v>
      </c>
      <c r="BT8" s="783"/>
      <c r="BU8" s="783"/>
      <c r="BV8" s="783"/>
      <c r="BW8" s="783"/>
      <c r="BX8" s="783"/>
      <c r="BY8" s="783"/>
      <c r="BZ8" s="783"/>
      <c r="CA8" s="783"/>
      <c r="CB8" s="783"/>
      <c r="CC8" s="783"/>
      <c r="CD8" s="783"/>
      <c r="CE8" s="783"/>
      <c r="CF8" s="783"/>
      <c r="CG8" s="784"/>
      <c r="CH8" s="785">
        <v>-32</v>
      </c>
      <c r="CI8" s="786"/>
      <c r="CJ8" s="786"/>
      <c r="CK8" s="786"/>
      <c r="CL8" s="787"/>
      <c r="CM8" s="785">
        <v>2</v>
      </c>
      <c r="CN8" s="786"/>
      <c r="CO8" s="786"/>
      <c r="CP8" s="786"/>
      <c r="CQ8" s="787"/>
      <c r="CR8" s="785">
        <v>9</v>
      </c>
      <c r="CS8" s="786"/>
      <c r="CT8" s="786"/>
      <c r="CU8" s="786"/>
      <c r="CV8" s="787"/>
      <c r="CW8" s="785" t="s">
        <v>587</v>
      </c>
      <c r="CX8" s="786"/>
      <c r="CY8" s="786"/>
      <c r="CZ8" s="786"/>
      <c r="DA8" s="787"/>
      <c r="DB8" s="785" t="s">
        <v>587</v>
      </c>
      <c r="DC8" s="786"/>
      <c r="DD8" s="786"/>
      <c r="DE8" s="786"/>
      <c r="DF8" s="787"/>
      <c r="DG8" s="785" t="s">
        <v>587</v>
      </c>
      <c r="DH8" s="786"/>
      <c r="DI8" s="786"/>
      <c r="DJ8" s="786"/>
      <c r="DK8" s="787"/>
      <c r="DL8" s="785" t="s">
        <v>587</v>
      </c>
      <c r="DM8" s="786"/>
      <c r="DN8" s="786"/>
      <c r="DO8" s="786"/>
      <c r="DP8" s="787"/>
      <c r="DQ8" s="785" t="s">
        <v>587</v>
      </c>
      <c r="DR8" s="786"/>
      <c r="DS8" s="786"/>
      <c r="DT8" s="786"/>
      <c r="DU8" s="787"/>
      <c r="DV8" s="782"/>
      <c r="DW8" s="783"/>
      <c r="DX8" s="783"/>
      <c r="DY8" s="783"/>
      <c r="DZ8" s="788"/>
      <c r="EA8" s="220"/>
    </row>
    <row r="9" spans="1:131" s="221" customFormat="1" ht="26.25" customHeight="1" x14ac:dyDescent="0.15">
      <c r="A9" s="224">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7"/>
      <c r="BA9" s="217"/>
      <c r="BB9" s="217"/>
      <c r="BC9" s="217"/>
      <c r="BD9" s="217"/>
      <c r="BE9" s="218"/>
      <c r="BF9" s="218"/>
      <c r="BG9" s="218"/>
      <c r="BH9" s="218"/>
      <c r="BI9" s="218"/>
      <c r="BJ9" s="218"/>
      <c r="BK9" s="218"/>
      <c r="BL9" s="218"/>
      <c r="BM9" s="218"/>
      <c r="BN9" s="218"/>
      <c r="BO9" s="218"/>
      <c r="BP9" s="218"/>
      <c r="BQ9" s="224">
        <v>3</v>
      </c>
      <c r="BR9" s="225"/>
      <c r="BS9" s="782" t="s">
        <v>586</v>
      </c>
      <c r="BT9" s="783"/>
      <c r="BU9" s="783"/>
      <c r="BV9" s="783"/>
      <c r="BW9" s="783"/>
      <c r="BX9" s="783"/>
      <c r="BY9" s="783"/>
      <c r="BZ9" s="783"/>
      <c r="CA9" s="783"/>
      <c r="CB9" s="783"/>
      <c r="CC9" s="783"/>
      <c r="CD9" s="783"/>
      <c r="CE9" s="783"/>
      <c r="CF9" s="783"/>
      <c r="CG9" s="784"/>
      <c r="CH9" s="785">
        <v>0</v>
      </c>
      <c r="CI9" s="786"/>
      <c r="CJ9" s="786"/>
      <c r="CK9" s="786"/>
      <c r="CL9" s="787"/>
      <c r="CM9" s="785">
        <v>9</v>
      </c>
      <c r="CN9" s="786"/>
      <c r="CO9" s="786"/>
      <c r="CP9" s="786"/>
      <c r="CQ9" s="787"/>
      <c r="CR9" s="785">
        <v>10</v>
      </c>
      <c r="CS9" s="786"/>
      <c r="CT9" s="786"/>
      <c r="CU9" s="786"/>
      <c r="CV9" s="787"/>
      <c r="CW9" s="785" t="s">
        <v>587</v>
      </c>
      <c r="CX9" s="786"/>
      <c r="CY9" s="786"/>
      <c r="CZ9" s="786"/>
      <c r="DA9" s="787"/>
      <c r="DB9" s="785" t="s">
        <v>587</v>
      </c>
      <c r="DC9" s="786"/>
      <c r="DD9" s="786"/>
      <c r="DE9" s="786"/>
      <c r="DF9" s="787"/>
      <c r="DG9" s="785" t="s">
        <v>587</v>
      </c>
      <c r="DH9" s="786"/>
      <c r="DI9" s="786"/>
      <c r="DJ9" s="786"/>
      <c r="DK9" s="787"/>
      <c r="DL9" s="785" t="s">
        <v>587</v>
      </c>
      <c r="DM9" s="786"/>
      <c r="DN9" s="786"/>
      <c r="DO9" s="786"/>
      <c r="DP9" s="787"/>
      <c r="DQ9" s="785" t="s">
        <v>587</v>
      </c>
      <c r="DR9" s="786"/>
      <c r="DS9" s="786"/>
      <c r="DT9" s="786"/>
      <c r="DU9" s="787"/>
      <c r="DV9" s="782"/>
      <c r="DW9" s="783"/>
      <c r="DX9" s="783"/>
      <c r="DY9" s="783"/>
      <c r="DZ9" s="788"/>
      <c r="EA9" s="220"/>
    </row>
    <row r="10" spans="1:131" s="221" customFormat="1" ht="26.25" customHeight="1" x14ac:dyDescent="0.15">
      <c r="A10" s="224">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7"/>
      <c r="BA10" s="217"/>
      <c r="BB10" s="217"/>
      <c r="BC10" s="217"/>
      <c r="BD10" s="217"/>
      <c r="BE10" s="218"/>
      <c r="BF10" s="218"/>
      <c r="BG10" s="218"/>
      <c r="BH10" s="218"/>
      <c r="BI10" s="218"/>
      <c r="BJ10" s="218"/>
      <c r="BK10" s="218"/>
      <c r="BL10" s="218"/>
      <c r="BM10" s="218"/>
      <c r="BN10" s="218"/>
      <c r="BO10" s="218"/>
      <c r="BP10" s="218"/>
      <c r="BQ10" s="224">
        <v>4</v>
      </c>
      <c r="BR10" s="22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0"/>
    </row>
    <row r="11" spans="1:131" s="221" customFormat="1" ht="26.25" customHeight="1" x14ac:dyDescent="0.15">
      <c r="A11" s="224">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7"/>
      <c r="BA11" s="217"/>
      <c r="BB11" s="217"/>
      <c r="BC11" s="217"/>
      <c r="BD11" s="217"/>
      <c r="BE11" s="218"/>
      <c r="BF11" s="218"/>
      <c r="BG11" s="218"/>
      <c r="BH11" s="218"/>
      <c r="BI11" s="218"/>
      <c r="BJ11" s="218"/>
      <c r="BK11" s="218"/>
      <c r="BL11" s="218"/>
      <c r="BM11" s="218"/>
      <c r="BN11" s="218"/>
      <c r="BO11" s="218"/>
      <c r="BP11" s="218"/>
      <c r="BQ11" s="224">
        <v>5</v>
      </c>
      <c r="BR11" s="22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0"/>
    </row>
    <row r="12" spans="1:131" s="221" customFormat="1" ht="26.25" customHeight="1" x14ac:dyDescent="0.15">
      <c r="A12" s="224">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7"/>
      <c r="BA12" s="217"/>
      <c r="BB12" s="217"/>
      <c r="BC12" s="217"/>
      <c r="BD12" s="217"/>
      <c r="BE12" s="218"/>
      <c r="BF12" s="218"/>
      <c r="BG12" s="218"/>
      <c r="BH12" s="218"/>
      <c r="BI12" s="218"/>
      <c r="BJ12" s="218"/>
      <c r="BK12" s="218"/>
      <c r="BL12" s="218"/>
      <c r="BM12" s="218"/>
      <c r="BN12" s="218"/>
      <c r="BO12" s="218"/>
      <c r="BP12" s="218"/>
      <c r="BQ12" s="224">
        <v>6</v>
      </c>
      <c r="BR12" s="22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0"/>
    </row>
    <row r="13" spans="1:131" s="221" customFormat="1" ht="26.25" customHeight="1" x14ac:dyDescent="0.15">
      <c r="A13" s="224">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7"/>
      <c r="BA13" s="217"/>
      <c r="BB13" s="217"/>
      <c r="BC13" s="217"/>
      <c r="BD13" s="217"/>
      <c r="BE13" s="218"/>
      <c r="BF13" s="218"/>
      <c r="BG13" s="218"/>
      <c r="BH13" s="218"/>
      <c r="BI13" s="218"/>
      <c r="BJ13" s="218"/>
      <c r="BK13" s="218"/>
      <c r="BL13" s="218"/>
      <c r="BM13" s="218"/>
      <c r="BN13" s="218"/>
      <c r="BO13" s="218"/>
      <c r="BP13" s="218"/>
      <c r="BQ13" s="224">
        <v>7</v>
      </c>
      <c r="BR13" s="22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0"/>
    </row>
    <row r="14" spans="1:131" s="221" customFormat="1" ht="26.25" customHeight="1" x14ac:dyDescent="0.15">
      <c r="A14" s="224">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7"/>
      <c r="BA14" s="217"/>
      <c r="BB14" s="217"/>
      <c r="BC14" s="217"/>
      <c r="BD14" s="217"/>
      <c r="BE14" s="218"/>
      <c r="BF14" s="218"/>
      <c r="BG14" s="218"/>
      <c r="BH14" s="218"/>
      <c r="BI14" s="218"/>
      <c r="BJ14" s="218"/>
      <c r="BK14" s="218"/>
      <c r="BL14" s="218"/>
      <c r="BM14" s="218"/>
      <c r="BN14" s="218"/>
      <c r="BO14" s="218"/>
      <c r="BP14" s="218"/>
      <c r="BQ14" s="224">
        <v>8</v>
      </c>
      <c r="BR14" s="22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0"/>
    </row>
    <row r="15" spans="1:131" s="221" customFormat="1" ht="26.25" customHeight="1" x14ac:dyDescent="0.15">
      <c r="A15" s="224">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7"/>
      <c r="BA15" s="217"/>
      <c r="BB15" s="217"/>
      <c r="BC15" s="217"/>
      <c r="BD15" s="217"/>
      <c r="BE15" s="218"/>
      <c r="BF15" s="218"/>
      <c r="BG15" s="218"/>
      <c r="BH15" s="218"/>
      <c r="BI15" s="218"/>
      <c r="BJ15" s="218"/>
      <c r="BK15" s="218"/>
      <c r="BL15" s="218"/>
      <c r="BM15" s="218"/>
      <c r="BN15" s="218"/>
      <c r="BO15" s="218"/>
      <c r="BP15" s="218"/>
      <c r="BQ15" s="224">
        <v>9</v>
      </c>
      <c r="BR15" s="22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0"/>
    </row>
    <row r="16" spans="1:131" s="221" customFormat="1" ht="26.25" customHeight="1" x14ac:dyDescent="0.15">
      <c r="A16" s="224">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7"/>
      <c r="BA16" s="217"/>
      <c r="BB16" s="217"/>
      <c r="BC16" s="217"/>
      <c r="BD16" s="217"/>
      <c r="BE16" s="218"/>
      <c r="BF16" s="218"/>
      <c r="BG16" s="218"/>
      <c r="BH16" s="218"/>
      <c r="BI16" s="218"/>
      <c r="BJ16" s="218"/>
      <c r="BK16" s="218"/>
      <c r="BL16" s="218"/>
      <c r="BM16" s="218"/>
      <c r="BN16" s="218"/>
      <c r="BO16" s="218"/>
      <c r="BP16" s="218"/>
      <c r="BQ16" s="224">
        <v>10</v>
      </c>
      <c r="BR16" s="22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0"/>
    </row>
    <row r="17" spans="1:131" s="221" customFormat="1" ht="26.25" customHeight="1" x14ac:dyDescent="0.15">
      <c r="A17" s="224">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7"/>
      <c r="BA17" s="217"/>
      <c r="BB17" s="217"/>
      <c r="BC17" s="217"/>
      <c r="BD17" s="217"/>
      <c r="BE17" s="218"/>
      <c r="BF17" s="218"/>
      <c r="BG17" s="218"/>
      <c r="BH17" s="218"/>
      <c r="BI17" s="218"/>
      <c r="BJ17" s="218"/>
      <c r="BK17" s="218"/>
      <c r="BL17" s="218"/>
      <c r="BM17" s="218"/>
      <c r="BN17" s="218"/>
      <c r="BO17" s="218"/>
      <c r="BP17" s="218"/>
      <c r="BQ17" s="224">
        <v>11</v>
      </c>
      <c r="BR17" s="22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0"/>
    </row>
    <row r="18" spans="1:131" s="221" customFormat="1" ht="26.25" customHeight="1" x14ac:dyDescent="0.15">
      <c r="A18" s="224">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7"/>
      <c r="BA18" s="217"/>
      <c r="BB18" s="217"/>
      <c r="BC18" s="217"/>
      <c r="BD18" s="217"/>
      <c r="BE18" s="218"/>
      <c r="BF18" s="218"/>
      <c r="BG18" s="218"/>
      <c r="BH18" s="218"/>
      <c r="BI18" s="218"/>
      <c r="BJ18" s="218"/>
      <c r="BK18" s="218"/>
      <c r="BL18" s="218"/>
      <c r="BM18" s="218"/>
      <c r="BN18" s="218"/>
      <c r="BO18" s="218"/>
      <c r="BP18" s="218"/>
      <c r="BQ18" s="224">
        <v>12</v>
      </c>
      <c r="BR18" s="22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0"/>
    </row>
    <row r="19" spans="1:131" s="221" customFormat="1" ht="26.25" customHeight="1" x14ac:dyDescent="0.15">
      <c r="A19" s="224">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7"/>
      <c r="BA19" s="217"/>
      <c r="BB19" s="217"/>
      <c r="BC19" s="217"/>
      <c r="BD19" s="217"/>
      <c r="BE19" s="218"/>
      <c r="BF19" s="218"/>
      <c r="BG19" s="218"/>
      <c r="BH19" s="218"/>
      <c r="BI19" s="218"/>
      <c r="BJ19" s="218"/>
      <c r="BK19" s="218"/>
      <c r="BL19" s="218"/>
      <c r="BM19" s="218"/>
      <c r="BN19" s="218"/>
      <c r="BO19" s="218"/>
      <c r="BP19" s="218"/>
      <c r="BQ19" s="224">
        <v>13</v>
      </c>
      <c r="BR19" s="22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0"/>
    </row>
    <row r="20" spans="1:131" s="221" customFormat="1" ht="26.25" customHeight="1" x14ac:dyDescent="0.15">
      <c r="A20" s="224">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7"/>
      <c r="BA20" s="217"/>
      <c r="BB20" s="217"/>
      <c r="BC20" s="217"/>
      <c r="BD20" s="217"/>
      <c r="BE20" s="218"/>
      <c r="BF20" s="218"/>
      <c r="BG20" s="218"/>
      <c r="BH20" s="218"/>
      <c r="BI20" s="218"/>
      <c r="BJ20" s="218"/>
      <c r="BK20" s="218"/>
      <c r="BL20" s="218"/>
      <c r="BM20" s="218"/>
      <c r="BN20" s="218"/>
      <c r="BO20" s="218"/>
      <c r="BP20" s="218"/>
      <c r="BQ20" s="224">
        <v>14</v>
      </c>
      <c r="BR20" s="22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0"/>
    </row>
    <row r="21" spans="1:131" s="221" customFormat="1" ht="26.25" customHeight="1" thickBot="1" x14ac:dyDescent="0.2">
      <c r="A21" s="224">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7"/>
      <c r="BA21" s="217"/>
      <c r="BB21" s="217"/>
      <c r="BC21" s="217"/>
      <c r="BD21" s="217"/>
      <c r="BE21" s="218"/>
      <c r="BF21" s="218"/>
      <c r="BG21" s="218"/>
      <c r="BH21" s="218"/>
      <c r="BI21" s="218"/>
      <c r="BJ21" s="218"/>
      <c r="BK21" s="218"/>
      <c r="BL21" s="218"/>
      <c r="BM21" s="218"/>
      <c r="BN21" s="218"/>
      <c r="BO21" s="218"/>
      <c r="BP21" s="218"/>
      <c r="BQ21" s="224">
        <v>15</v>
      </c>
      <c r="BR21" s="22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0"/>
    </row>
    <row r="22" spans="1:131" s="221" customFormat="1" ht="26.25" customHeight="1" x14ac:dyDescent="0.15">
      <c r="A22" s="224">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394</v>
      </c>
      <c r="BA22" s="815"/>
      <c r="BB22" s="815"/>
      <c r="BC22" s="815"/>
      <c r="BD22" s="816"/>
      <c r="BE22" s="218"/>
      <c r="BF22" s="218"/>
      <c r="BG22" s="218"/>
      <c r="BH22" s="218"/>
      <c r="BI22" s="218"/>
      <c r="BJ22" s="218"/>
      <c r="BK22" s="218"/>
      <c r="BL22" s="218"/>
      <c r="BM22" s="218"/>
      <c r="BN22" s="218"/>
      <c r="BO22" s="218"/>
      <c r="BP22" s="218"/>
      <c r="BQ22" s="224">
        <v>16</v>
      </c>
      <c r="BR22" s="22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0"/>
    </row>
    <row r="23" spans="1:131" s="221" customFormat="1" ht="26.25" customHeight="1" thickBot="1" x14ac:dyDescent="0.2">
      <c r="A23" s="226" t="s">
        <v>395</v>
      </c>
      <c r="B23" s="798" t="s">
        <v>396</v>
      </c>
      <c r="C23" s="799"/>
      <c r="D23" s="799"/>
      <c r="E23" s="799"/>
      <c r="F23" s="799"/>
      <c r="G23" s="799"/>
      <c r="H23" s="799"/>
      <c r="I23" s="799"/>
      <c r="J23" s="799"/>
      <c r="K23" s="799"/>
      <c r="L23" s="799"/>
      <c r="M23" s="799"/>
      <c r="N23" s="799"/>
      <c r="O23" s="799"/>
      <c r="P23" s="800"/>
      <c r="Q23" s="801"/>
      <c r="R23" s="802"/>
      <c r="S23" s="802"/>
      <c r="T23" s="802"/>
      <c r="U23" s="802"/>
      <c r="V23" s="802"/>
      <c r="W23" s="802"/>
      <c r="X23" s="802"/>
      <c r="Y23" s="802"/>
      <c r="Z23" s="802"/>
      <c r="AA23" s="802"/>
      <c r="AB23" s="802"/>
      <c r="AC23" s="802"/>
      <c r="AD23" s="802"/>
      <c r="AE23" s="803"/>
      <c r="AF23" s="804">
        <v>97</v>
      </c>
      <c r="AG23" s="802"/>
      <c r="AH23" s="802"/>
      <c r="AI23" s="802"/>
      <c r="AJ23" s="805"/>
      <c r="AK23" s="806"/>
      <c r="AL23" s="807"/>
      <c r="AM23" s="807"/>
      <c r="AN23" s="807"/>
      <c r="AO23" s="807"/>
      <c r="AP23" s="802"/>
      <c r="AQ23" s="802"/>
      <c r="AR23" s="802"/>
      <c r="AS23" s="802"/>
      <c r="AT23" s="802"/>
      <c r="AU23" s="818"/>
      <c r="AV23" s="818"/>
      <c r="AW23" s="818"/>
      <c r="AX23" s="818"/>
      <c r="AY23" s="819"/>
      <c r="AZ23" s="820" t="s">
        <v>397</v>
      </c>
      <c r="BA23" s="821"/>
      <c r="BB23" s="821"/>
      <c r="BC23" s="821"/>
      <c r="BD23" s="822"/>
      <c r="BE23" s="218"/>
      <c r="BF23" s="218"/>
      <c r="BG23" s="218"/>
      <c r="BH23" s="218"/>
      <c r="BI23" s="218"/>
      <c r="BJ23" s="218"/>
      <c r="BK23" s="218"/>
      <c r="BL23" s="218"/>
      <c r="BM23" s="218"/>
      <c r="BN23" s="218"/>
      <c r="BO23" s="218"/>
      <c r="BP23" s="218"/>
      <c r="BQ23" s="224">
        <v>17</v>
      </c>
      <c r="BR23" s="22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0"/>
    </row>
    <row r="24" spans="1:131" s="221" customFormat="1" ht="26.25" customHeight="1" x14ac:dyDescent="0.15">
      <c r="A24" s="817" t="s">
        <v>398</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7"/>
      <c r="BB24" s="217"/>
      <c r="BC24" s="217"/>
      <c r="BD24" s="217"/>
      <c r="BE24" s="218"/>
      <c r="BF24" s="218"/>
      <c r="BG24" s="218"/>
      <c r="BH24" s="218"/>
      <c r="BI24" s="218"/>
      <c r="BJ24" s="218"/>
      <c r="BK24" s="218"/>
      <c r="BL24" s="218"/>
      <c r="BM24" s="218"/>
      <c r="BN24" s="218"/>
      <c r="BO24" s="218"/>
      <c r="BP24" s="218"/>
      <c r="BQ24" s="224">
        <v>18</v>
      </c>
      <c r="BR24" s="22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0"/>
    </row>
    <row r="25" spans="1:131" ht="26.25" customHeight="1" thickBot="1" x14ac:dyDescent="0.2">
      <c r="A25" s="734" t="s">
        <v>399</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7"/>
      <c r="BK25" s="217"/>
      <c r="BL25" s="217"/>
      <c r="BM25" s="217"/>
      <c r="BN25" s="217"/>
      <c r="BO25" s="227"/>
      <c r="BP25" s="227"/>
      <c r="BQ25" s="224">
        <v>19</v>
      </c>
      <c r="BR25" s="22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5"/>
    </row>
    <row r="26" spans="1:131" ht="26.25" customHeight="1" x14ac:dyDescent="0.15">
      <c r="A26" s="736" t="s">
        <v>376</v>
      </c>
      <c r="B26" s="737"/>
      <c r="C26" s="737"/>
      <c r="D26" s="737"/>
      <c r="E26" s="737"/>
      <c r="F26" s="737"/>
      <c r="G26" s="737"/>
      <c r="H26" s="737"/>
      <c r="I26" s="737"/>
      <c r="J26" s="737"/>
      <c r="K26" s="737"/>
      <c r="L26" s="737"/>
      <c r="M26" s="737"/>
      <c r="N26" s="737"/>
      <c r="O26" s="737"/>
      <c r="P26" s="738"/>
      <c r="Q26" s="742" t="s">
        <v>400</v>
      </c>
      <c r="R26" s="743"/>
      <c r="S26" s="743"/>
      <c r="T26" s="743"/>
      <c r="U26" s="744"/>
      <c r="V26" s="742" t="s">
        <v>401</v>
      </c>
      <c r="W26" s="743"/>
      <c r="X26" s="743"/>
      <c r="Y26" s="743"/>
      <c r="Z26" s="744"/>
      <c r="AA26" s="742" t="s">
        <v>402</v>
      </c>
      <c r="AB26" s="743"/>
      <c r="AC26" s="743"/>
      <c r="AD26" s="743"/>
      <c r="AE26" s="743"/>
      <c r="AF26" s="823" t="s">
        <v>403</v>
      </c>
      <c r="AG26" s="824"/>
      <c r="AH26" s="824"/>
      <c r="AI26" s="824"/>
      <c r="AJ26" s="825"/>
      <c r="AK26" s="743" t="s">
        <v>404</v>
      </c>
      <c r="AL26" s="743"/>
      <c r="AM26" s="743"/>
      <c r="AN26" s="743"/>
      <c r="AO26" s="744"/>
      <c r="AP26" s="742" t="s">
        <v>405</v>
      </c>
      <c r="AQ26" s="743"/>
      <c r="AR26" s="743"/>
      <c r="AS26" s="743"/>
      <c r="AT26" s="744"/>
      <c r="AU26" s="742" t="s">
        <v>406</v>
      </c>
      <c r="AV26" s="743"/>
      <c r="AW26" s="743"/>
      <c r="AX26" s="743"/>
      <c r="AY26" s="744"/>
      <c r="AZ26" s="742" t="s">
        <v>407</v>
      </c>
      <c r="BA26" s="743"/>
      <c r="BB26" s="743"/>
      <c r="BC26" s="743"/>
      <c r="BD26" s="744"/>
      <c r="BE26" s="742" t="s">
        <v>383</v>
      </c>
      <c r="BF26" s="743"/>
      <c r="BG26" s="743"/>
      <c r="BH26" s="743"/>
      <c r="BI26" s="749"/>
      <c r="BJ26" s="217"/>
      <c r="BK26" s="217"/>
      <c r="BL26" s="217"/>
      <c r="BM26" s="217"/>
      <c r="BN26" s="217"/>
      <c r="BO26" s="227"/>
      <c r="BP26" s="227"/>
      <c r="BQ26" s="224">
        <v>20</v>
      </c>
      <c r="BR26" s="22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5"/>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7"/>
      <c r="BK27" s="217"/>
      <c r="BL27" s="217"/>
      <c r="BM27" s="217"/>
      <c r="BN27" s="217"/>
      <c r="BO27" s="227"/>
      <c r="BP27" s="227"/>
      <c r="BQ27" s="224">
        <v>21</v>
      </c>
      <c r="BR27" s="22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5"/>
    </row>
    <row r="28" spans="1:131" ht="26.25" customHeight="1" thickTop="1" x14ac:dyDescent="0.15">
      <c r="A28" s="228">
        <v>1</v>
      </c>
      <c r="B28" s="758" t="s">
        <v>408</v>
      </c>
      <c r="C28" s="759"/>
      <c r="D28" s="759"/>
      <c r="E28" s="759"/>
      <c r="F28" s="759"/>
      <c r="G28" s="759"/>
      <c r="H28" s="759"/>
      <c r="I28" s="759"/>
      <c r="J28" s="759"/>
      <c r="K28" s="759"/>
      <c r="L28" s="759"/>
      <c r="M28" s="759"/>
      <c r="N28" s="759"/>
      <c r="O28" s="759"/>
      <c r="P28" s="760"/>
      <c r="Q28" s="831">
        <v>317</v>
      </c>
      <c r="R28" s="832"/>
      <c r="S28" s="832"/>
      <c r="T28" s="832"/>
      <c r="U28" s="832"/>
      <c r="V28" s="832">
        <v>316</v>
      </c>
      <c r="W28" s="832"/>
      <c r="X28" s="832"/>
      <c r="Y28" s="832"/>
      <c r="Z28" s="832"/>
      <c r="AA28" s="832">
        <v>1</v>
      </c>
      <c r="AB28" s="832"/>
      <c r="AC28" s="832"/>
      <c r="AD28" s="832"/>
      <c r="AE28" s="833"/>
      <c r="AF28" s="834">
        <v>1</v>
      </c>
      <c r="AG28" s="832"/>
      <c r="AH28" s="832"/>
      <c r="AI28" s="832"/>
      <c r="AJ28" s="835"/>
      <c r="AK28" s="836">
        <v>21</v>
      </c>
      <c r="AL28" s="837"/>
      <c r="AM28" s="837"/>
      <c r="AN28" s="837"/>
      <c r="AO28" s="837"/>
      <c r="AP28" s="837">
        <v>0</v>
      </c>
      <c r="AQ28" s="837"/>
      <c r="AR28" s="837"/>
      <c r="AS28" s="837"/>
      <c r="AT28" s="837"/>
      <c r="AU28" s="837">
        <v>0</v>
      </c>
      <c r="AV28" s="837"/>
      <c r="AW28" s="837"/>
      <c r="AX28" s="837"/>
      <c r="AY28" s="837"/>
      <c r="AZ28" s="838" t="s">
        <v>587</v>
      </c>
      <c r="BA28" s="838"/>
      <c r="BB28" s="838"/>
      <c r="BC28" s="838"/>
      <c r="BD28" s="838"/>
      <c r="BE28" s="829"/>
      <c r="BF28" s="829"/>
      <c r="BG28" s="829"/>
      <c r="BH28" s="829"/>
      <c r="BI28" s="830"/>
      <c r="BJ28" s="217"/>
      <c r="BK28" s="217"/>
      <c r="BL28" s="217"/>
      <c r="BM28" s="217"/>
      <c r="BN28" s="217"/>
      <c r="BO28" s="227"/>
      <c r="BP28" s="227"/>
      <c r="BQ28" s="224">
        <v>22</v>
      </c>
      <c r="BR28" s="22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5"/>
    </row>
    <row r="29" spans="1:131" ht="26.25" customHeight="1" x14ac:dyDescent="0.15">
      <c r="A29" s="228">
        <v>2</v>
      </c>
      <c r="B29" s="789" t="s">
        <v>409</v>
      </c>
      <c r="C29" s="790"/>
      <c r="D29" s="790"/>
      <c r="E29" s="790"/>
      <c r="F29" s="790"/>
      <c r="G29" s="790"/>
      <c r="H29" s="790"/>
      <c r="I29" s="790"/>
      <c r="J29" s="790"/>
      <c r="K29" s="790"/>
      <c r="L29" s="790"/>
      <c r="M29" s="790"/>
      <c r="N29" s="790"/>
      <c r="O29" s="790"/>
      <c r="P29" s="791"/>
      <c r="Q29" s="792">
        <v>93</v>
      </c>
      <c r="R29" s="793"/>
      <c r="S29" s="793"/>
      <c r="T29" s="793"/>
      <c r="U29" s="793"/>
      <c r="V29" s="793">
        <v>88</v>
      </c>
      <c r="W29" s="793"/>
      <c r="X29" s="793"/>
      <c r="Y29" s="793"/>
      <c r="Z29" s="793"/>
      <c r="AA29" s="793">
        <v>5</v>
      </c>
      <c r="AB29" s="793"/>
      <c r="AC29" s="793"/>
      <c r="AD29" s="793"/>
      <c r="AE29" s="794"/>
      <c r="AF29" s="795">
        <v>5</v>
      </c>
      <c r="AG29" s="796"/>
      <c r="AH29" s="796"/>
      <c r="AI29" s="796"/>
      <c r="AJ29" s="797"/>
      <c r="AK29" s="843">
        <v>20</v>
      </c>
      <c r="AL29" s="839"/>
      <c r="AM29" s="839"/>
      <c r="AN29" s="839"/>
      <c r="AO29" s="839"/>
      <c r="AP29" s="839">
        <v>0</v>
      </c>
      <c r="AQ29" s="839"/>
      <c r="AR29" s="839"/>
      <c r="AS29" s="839"/>
      <c r="AT29" s="839"/>
      <c r="AU29" s="839">
        <v>0</v>
      </c>
      <c r="AV29" s="839"/>
      <c r="AW29" s="839"/>
      <c r="AX29" s="839"/>
      <c r="AY29" s="839"/>
      <c r="AZ29" s="840" t="s">
        <v>587</v>
      </c>
      <c r="BA29" s="840"/>
      <c r="BB29" s="840"/>
      <c r="BC29" s="840"/>
      <c r="BD29" s="840"/>
      <c r="BE29" s="841"/>
      <c r="BF29" s="841"/>
      <c r="BG29" s="841"/>
      <c r="BH29" s="841"/>
      <c r="BI29" s="842"/>
      <c r="BJ29" s="217"/>
      <c r="BK29" s="217"/>
      <c r="BL29" s="217"/>
      <c r="BM29" s="217"/>
      <c r="BN29" s="217"/>
      <c r="BO29" s="227"/>
      <c r="BP29" s="227"/>
      <c r="BQ29" s="224">
        <v>23</v>
      </c>
      <c r="BR29" s="22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5"/>
    </row>
    <row r="30" spans="1:131" ht="26.25" customHeight="1" x14ac:dyDescent="0.15">
      <c r="A30" s="228">
        <v>3</v>
      </c>
      <c r="B30" s="789" t="s">
        <v>410</v>
      </c>
      <c r="C30" s="790"/>
      <c r="D30" s="790"/>
      <c r="E30" s="790"/>
      <c r="F30" s="790"/>
      <c r="G30" s="790"/>
      <c r="H30" s="790"/>
      <c r="I30" s="790"/>
      <c r="J30" s="790"/>
      <c r="K30" s="790"/>
      <c r="L30" s="790"/>
      <c r="M30" s="790"/>
      <c r="N30" s="790"/>
      <c r="O30" s="790"/>
      <c r="P30" s="791"/>
      <c r="Q30" s="792">
        <v>37</v>
      </c>
      <c r="R30" s="793"/>
      <c r="S30" s="793"/>
      <c r="T30" s="793"/>
      <c r="U30" s="793"/>
      <c r="V30" s="793">
        <v>37</v>
      </c>
      <c r="W30" s="793"/>
      <c r="X30" s="793"/>
      <c r="Y30" s="793"/>
      <c r="Z30" s="793"/>
      <c r="AA30" s="793">
        <v>0</v>
      </c>
      <c r="AB30" s="793"/>
      <c r="AC30" s="793"/>
      <c r="AD30" s="793"/>
      <c r="AE30" s="794"/>
      <c r="AF30" s="795">
        <v>0</v>
      </c>
      <c r="AG30" s="796"/>
      <c r="AH30" s="796"/>
      <c r="AI30" s="796"/>
      <c r="AJ30" s="797"/>
      <c r="AK30" s="843">
        <v>11</v>
      </c>
      <c r="AL30" s="839"/>
      <c r="AM30" s="839"/>
      <c r="AN30" s="839"/>
      <c r="AO30" s="839"/>
      <c r="AP30" s="839">
        <v>0</v>
      </c>
      <c r="AQ30" s="839"/>
      <c r="AR30" s="839"/>
      <c r="AS30" s="839"/>
      <c r="AT30" s="839"/>
      <c r="AU30" s="839">
        <v>0</v>
      </c>
      <c r="AV30" s="839"/>
      <c r="AW30" s="839"/>
      <c r="AX30" s="839"/>
      <c r="AY30" s="839"/>
      <c r="AZ30" s="840" t="s">
        <v>587</v>
      </c>
      <c r="BA30" s="840"/>
      <c r="BB30" s="840"/>
      <c r="BC30" s="840"/>
      <c r="BD30" s="840"/>
      <c r="BE30" s="841"/>
      <c r="BF30" s="841"/>
      <c r="BG30" s="841"/>
      <c r="BH30" s="841"/>
      <c r="BI30" s="842"/>
      <c r="BJ30" s="217"/>
      <c r="BK30" s="217"/>
      <c r="BL30" s="217"/>
      <c r="BM30" s="217"/>
      <c r="BN30" s="217"/>
      <c r="BO30" s="227"/>
      <c r="BP30" s="227"/>
      <c r="BQ30" s="224">
        <v>24</v>
      </c>
      <c r="BR30" s="22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5"/>
    </row>
    <row r="31" spans="1:131" ht="26.25" customHeight="1" x14ac:dyDescent="0.15">
      <c r="A31" s="228">
        <v>4</v>
      </c>
      <c r="B31" s="789" t="s">
        <v>411</v>
      </c>
      <c r="C31" s="790"/>
      <c r="D31" s="790"/>
      <c r="E31" s="790"/>
      <c r="F31" s="790"/>
      <c r="G31" s="790"/>
      <c r="H31" s="790"/>
      <c r="I31" s="790"/>
      <c r="J31" s="790"/>
      <c r="K31" s="790"/>
      <c r="L31" s="790"/>
      <c r="M31" s="790"/>
      <c r="N31" s="790"/>
      <c r="O31" s="790"/>
      <c r="P31" s="791"/>
      <c r="Q31" s="792">
        <v>186</v>
      </c>
      <c r="R31" s="793"/>
      <c r="S31" s="793"/>
      <c r="T31" s="793"/>
      <c r="U31" s="793"/>
      <c r="V31" s="793">
        <v>173</v>
      </c>
      <c r="W31" s="793"/>
      <c r="X31" s="793"/>
      <c r="Y31" s="793"/>
      <c r="Z31" s="793"/>
      <c r="AA31" s="793">
        <v>13</v>
      </c>
      <c r="AB31" s="793"/>
      <c r="AC31" s="793"/>
      <c r="AD31" s="793"/>
      <c r="AE31" s="794"/>
      <c r="AF31" s="795">
        <v>17</v>
      </c>
      <c r="AG31" s="796"/>
      <c r="AH31" s="796"/>
      <c r="AI31" s="796"/>
      <c r="AJ31" s="797"/>
      <c r="AK31" s="843">
        <v>28</v>
      </c>
      <c r="AL31" s="839"/>
      <c r="AM31" s="839"/>
      <c r="AN31" s="839"/>
      <c r="AO31" s="839"/>
      <c r="AP31" s="839">
        <v>416</v>
      </c>
      <c r="AQ31" s="839"/>
      <c r="AR31" s="839"/>
      <c r="AS31" s="839"/>
      <c r="AT31" s="839"/>
      <c r="AU31" s="839">
        <v>208</v>
      </c>
      <c r="AV31" s="839"/>
      <c r="AW31" s="839"/>
      <c r="AX31" s="839"/>
      <c r="AY31" s="839"/>
      <c r="AZ31" s="840" t="s">
        <v>587</v>
      </c>
      <c r="BA31" s="840"/>
      <c r="BB31" s="840"/>
      <c r="BC31" s="840"/>
      <c r="BD31" s="840"/>
      <c r="BE31" s="841" t="s">
        <v>412</v>
      </c>
      <c r="BF31" s="841"/>
      <c r="BG31" s="841"/>
      <c r="BH31" s="841"/>
      <c r="BI31" s="842"/>
      <c r="BJ31" s="217"/>
      <c r="BK31" s="217"/>
      <c r="BL31" s="217"/>
      <c r="BM31" s="217"/>
      <c r="BN31" s="217"/>
      <c r="BO31" s="227"/>
      <c r="BP31" s="227"/>
      <c r="BQ31" s="224">
        <v>25</v>
      </c>
      <c r="BR31" s="22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5"/>
    </row>
    <row r="32" spans="1:131" ht="26.25" customHeight="1" x14ac:dyDescent="0.15">
      <c r="A32" s="228">
        <v>5</v>
      </c>
      <c r="B32" s="789" t="s">
        <v>605</v>
      </c>
      <c r="C32" s="790"/>
      <c r="D32" s="790"/>
      <c r="E32" s="790"/>
      <c r="F32" s="790"/>
      <c r="G32" s="790"/>
      <c r="H32" s="790"/>
      <c r="I32" s="790"/>
      <c r="J32" s="790"/>
      <c r="K32" s="790"/>
      <c r="L32" s="790"/>
      <c r="M32" s="790"/>
      <c r="N32" s="790"/>
      <c r="O32" s="790"/>
      <c r="P32" s="791"/>
      <c r="Q32" s="792">
        <v>288</v>
      </c>
      <c r="R32" s="793"/>
      <c r="S32" s="793"/>
      <c r="T32" s="793"/>
      <c r="U32" s="793"/>
      <c r="V32" s="793">
        <v>221</v>
      </c>
      <c r="W32" s="793"/>
      <c r="X32" s="793"/>
      <c r="Y32" s="793"/>
      <c r="Z32" s="793"/>
      <c r="AA32" s="793">
        <v>67</v>
      </c>
      <c r="AB32" s="793"/>
      <c r="AC32" s="793"/>
      <c r="AD32" s="793"/>
      <c r="AE32" s="794"/>
      <c r="AF32" s="795">
        <v>8</v>
      </c>
      <c r="AG32" s="796"/>
      <c r="AH32" s="796"/>
      <c r="AI32" s="796"/>
      <c r="AJ32" s="797"/>
      <c r="AK32" s="843">
        <v>113</v>
      </c>
      <c r="AL32" s="839"/>
      <c r="AM32" s="839"/>
      <c r="AN32" s="839"/>
      <c r="AO32" s="839"/>
      <c r="AP32" s="839">
        <v>531</v>
      </c>
      <c r="AQ32" s="839"/>
      <c r="AR32" s="839"/>
      <c r="AS32" s="839"/>
      <c r="AT32" s="839"/>
      <c r="AU32" s="839">
        <v>531</v>
      </c>
      <c r="AV32" s="839"/>
      <c r="AW32" s="839"/>
      <c r="AX32" s="839"/>
      <c r="AY32" s="839"/>
      <c r="AZ32" s="840" t="s">
        <v>587</v>
      </c>
      <c r="BA32" s="840"/>
      <c r="BB32" s="840"/>
      <c r="BC32" s="840"/>
      <c r="BD32" s="840"/>
      <c r="BE32" s="841" t="s">
        <v>412</v>
      </c>
      <c r="BF32" s="841"/>
      <c r="BG32" s="841"/>
      <c r="BH32" s="841"/>
      <c r="BI32" s="842"/>
      <c r="BJ32" s="217"/>
      <c r="BK32" s="217"/>
      <c r="BL32" s="217"/>
      <c r="BM32" s="217"/>
      <c r="BN32" s="217"/>
      <c r="BO32" s="227"/>
      <c r="BP32" s="227"/>
      <c r="BQ32" s="224">
        <v>26</v>
      </c>
      <c r="BR32" s="22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5"/>
    </row>
    <row r="33" spans="1:131" ht="26.25" customHeight="1" x14ac:dyDescent="0.15">
      <c r="A33" s="228">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7"/>
      <c r="BK33" s="217"/>
      <c r="BL33" s="217"/>
      <c r="BM33" s="217"/>
      <c r="BN33" s="217"/>
      <c r="BO33" s="227"/>
      <c r="BP33" s="227"/>
      <c r="BQ33" s="224">
        <v>27</v>
      </c>
      <c r="BR33" s="22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5"/>
    </row>
    <row r="34" spans="1:131" ht="26.25" customHeight="1" x14ac:dyDescent="0.15">
      <c r="A34" s="228">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7"/>
      <c r="BK34" s="217"/>
      <c r="BL34" s="217"/>
      <c r="BM34" s="217"/>
      <c r="BN34" s="217"/>
      <c r="BO34" s="227"/>
      <c r="BP34" s="227"/>
      <c r="BQ34" s="224">
        <v>28</v>
      </c>
      <c r="BR34" s="22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5"/>
    </row>
    <row r="35" spans="1:131" ht="26.25" customHeight="1" x14ac:dyDescent="0.15">
      <c r="A35" s="228">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7"/>
      <c r="BK35" s="217"/>
      <c r="BL35" s="217"/>
      <c r="BM35" s="217"/>
      <c r="BN35" s="217"/>
      <c r="BO35" s="227"/>
      <c r="BP35" s="227"/>
      <c r="BQ35" s="224">
        <v>29</v>
      </c>
      <c r="BR35" s="22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5"/>
    </row>
    <row r="36" spans="1:131" ht="26.25" customHeight="1" x14ac:dyDescent="0.15">
      <c r="A36" s="228">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7"/>
      <c r="BK36" s="217"/>
      <c r="BL36" s="217"/>
      <c r="BM36" s="217"/>
      <c r="BN36" s="217"/>
      <c r="BO36" s="227"/>
      <c r="BP36" s="227"/>
      <c r="BQ36" s="224">
        <v>30</v>
      </c>
      <c r="BR36" s="22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5"/>
    </row>
    <row r="37" spans="1:131" ht="26.25" customHeight="1" x14ac:dyDescent="0.15">
      <c r="A37" s="228">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7"/>
      <c r="BK37" s="217"/>
      <c r="BL37" s="217"/>
      <c r="BM37" s="217"/>
      <c r="BN37" s="217"/>
      <c r="BO37" s="227"/>
      <c r="BP37" s="227"/>
      <c r="BQ37" s="224">
        <v>31</v>
      </c>
      <c r="BR37" s="22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5"/>
    </row>
    <row r="38" spans="1:131" ht="26.25" customHeight="1" x14ac:dyDescent="0.15">
      <c r="A38" s="228">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7"/>
      <c r="BK38" s="217"/>
      <c r="BL38" s="217"/>
      <c r="BM38" s="217"/>
      <c r="BN38" s="217"/>
      <c r="BO38" s="227"/>
      <c r="BP38" s="227"/>
      <c r="BQ38" s="224">
        <v>32</v>
      </c>
      <c r="BR38" s="22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5"/>
    </row>
    <row r="39" spans="1:131" ht="26.25" customHeight="1" x14ac:dyDescent="0.15">
      <c r="A39" s="228">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7"/>
      <c r="BK39" s="217"/>
      <c r="BL39" s="217"/>
      <c r="BM39" s="217"/>
      <c r="BN39" s="217"/>
      <c r="BO39" s="227"/>
      <c r="BP39" s="227"/>
      <c r="BQ39" s="224">
        <v>33</v>
      </c>
      <c r="BR39" s="22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5"/>
    </row>
    <row r="40" spans="1:131" ht="26.25" customHeight="1" x14ac:dyDescent="0.15">
      <c r="A40" s="224">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7"/>
      <c r="BK40" s="217"/>
      <c r="BL40" s="217"/>
      <c r="BM40" s="217"/>
      <c r="BN40" s="217"/>
      <c r="BO40" s="227"/>
      <c r="BP40" s="227"/>
      <c r="BQ40" s="224">
        <v>34</v>
      </c>
      <c r="BR40" s="22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5"/>
    </row>
    <row r="41" spans="1:131" ht="26.25" customHeight="1" x14ac:dyDescent="0.15">
      <c r="A41" s="224">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7"/>
      <c r="BK41" s="217"/>
      <c r="BL41" s="217"/>
      <c r="BM41" s="217"/>
      <c r="BN41" s="217"/>
      <c r="BO41" s="227"/>
      <c r="BP41" s="227"/>
      <c r="BQ41" s="224">
        <v>35</v>
      </c>
      <c r="BR41" s="22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5"/>
    </row>
    <row r="42" spans="1:131" ht="26.25" customHeight="1" x14ac:dyDescent="0.15">
      <c r="A42" s="224">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7"/>
      <c r="BK42" s="217"/>
      <c r="BL42" s="217"/>
      <c r="BM42" s="217"/>
      <c r="BN42" s="217"/>
      <c r="BO42" s="227"/>
      <c r="BP42" s="227"/>
      <c r="BQ42" s="224">
        <v>36</v>
      </c>
      <c r="BR42" s="22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5"/>
    </row>
    <row r="43" spans="1:131" ht="26.25" customHeight="1" x14ac:dyDescent="0.15">
      <c r="A43" s="224">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7"/>
      <c r="BK43" s="217"/>
      <c r="BL43" s="217"/>
      <c r="BM43" s="217"/>
      <c r="BN43" s="217"/>
      <c r="BO43" s="227"/>
      <c r="BP43" s="227"/>
      <c r="BQ43" s="224">
        <v>37</v>
      </c>
      <c r="BR43" s="22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5"/>
    </row>
    <row r="44" spans="1:131" ht="26.25" customHeight="1" x14ac:dyDescent="0.15">
      <c r="A44" s="224">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7"/>
      <c r="BK44" s="217"/>
      <c r="BL44" s="217"/>
      <c r="BM44" s="217"/>
      <c r="BN44" s="217"/>
      <c r="BO44" s="227"/>
      <c r="BP44" s="227"/>
      <c r="BQ44" s="224">
        <v>38</v>
      </c>
      <c r="BR44" s="22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5"/>
    </row>
    <row r="45" spans="1:131" ht="26.25" customHeight="1" x14ac:dyDescent="0.15">
      <c r="A45" s="224">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7"/>
      <c r="BK45" s="217"/>
      <c r="BL45" s="217"/>
      <c r="BM45" s="217"/>
      <c r="BN45" s="217"/>
      <c r="BO45" s="227"/>
      <c r="BP45" s="227"/>
      <c r="BQ45" s="224">
        <v>39</v>
      </c>
      <c r="BR45" s="22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5"/>
    </row>
    <row r="46" spans="1:131" ht="26.25" customHeight="1" x14ac:dyDescent="0.15">
      <c r="A46" s="224">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7"/>
      <c r="BK46" s="217"/>
      <c r="BL46" s="217"/>
      <c r="BM46" s="217"/>
      <c r="BN46" s="217"/>
      <c r="BO46" s="227"/>
      <c r="BP46" s="227"/>
      <c r="BQ46" s="224">
        <v>40</v>
      </c>
      <c r="BR46" s="22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5"/>
    </row>
    <row r="47" spans="1:131" ht="26.25" customHeight="1" x14ac:dyDescent="0.15">
      <c r="A47" s="224">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7"/>
      <c r="BK47" s="217"/>
      <c r="BL47" s="217"/>
      <c r="BM47" s="217"/>
      <c r="BN47" s="217"/>
      <c r="BO47" s="227"/>
      <c r="BP47" s="227"/>
      <c r="BQ47" s="224">
        <v>41</v>
      </c>
      <c r="BR47" s="22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5"/>
    </row>
    <row r="48" spans="1:131" ht="26.25" customHeight="1" x14ac:dyDescent="0.15">
      <c r="A48" s="224">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7"/>
      <c r="BK48" s="217"/>
      <c r="BL48" s="217"/>
      <c r="BM48" s="217"/>
      <c r="BN48" s="217"/>
      <c r="BO48" s="227"/>
      <c r="BP48" s="227"/>
      <c r="BQ48" s="224">
        <v>42</v>
      </c>
      <c r="BR48" s="22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5"/>
    </row>
    <row r="49" spans="1:131" ht="26.25" customHeight="1" x14ac:dyDescent="0.15">
      <c r="A49" s="224">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7"/>
      <c r="BK49" s="217"/>
      <c r="BL49" s="217"/>
      <c r="BM49" s="217"/>
      <c r="BN49" s="217"/>
      <c r="BO49" s="227"/>
      <c r="BP49" s="227"/>
      <c r="BQ49" s="224">
        <v>43</v>
      </c>
      <c r="BR49" s="22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5"/>
    </row>
    <row r="50" spans="1:131" ht="26.25" customHeight="1" x14ac:dyDescent="0.15">
      <c r="A50" s="224">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7"/>
      <c r="BK50" s="217"/>
      <c r="BL50" s="217"/>
      <c r="BM50" s="217"/>
      <c r="BN50" s="217"/>
      <c r="BO50" s="227"/>
      <c r="BP50" s="227"/>
      <c r="BQ50" s="224">
        <v>44</v>
      </c>
      <c r="BR50" s="22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5"/>
    </row>
    <row r="51" spans="1:131" ht="26.25" customHeight="1" x14ac:dyDescent="0.15">
      <c r="A51" s="224">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7"/>
      <c r="BK51" s="217"/>
      <c r="BL51" s="217"/>
      <c r="BM51" s="217"/>
      <c r="BN51" s="217"/>
      <c r="BO51" s="227"/>
      <c r="BP51" s="227"/>
      <c r="BQ51" s="224">
        <v>45</v>
      </c>
      <c r="BR51" s="22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5"/>
    </row>
    <row r="52" spans="1:131" ht="26.25" customHeight="1" x14ac:dyDescent="0.15">
      <c r="A52" s="224">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7"/>
      <c r="BK52" s="217"/>
      <c r="BL52" s="217"/>
      <c r="BM52" s="217"/>
      <c r="BN52" s="217"/>
      <c r="BO52" s="227"/>
      <c r="BP52" s="227"/>
      <c r="BQ52" s="224">
        <v>46</v>
      </c>
      <c r="BR52" s="22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5"/>
    </row>
    <row r="53" spans="1:131" ht="26.25" customHeight="1" x14ac:dyDescent="0.15">
      <c r="A53" s="224">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7"/>
      <c r="BK53" s="217"/>
      <c r="BL53" s="217"/>
      <c r="BM53" s="217"/>
      <c r="BN53" s="217"/>
      <c r="BO53" s="227"/>
      <c r="BP53" s="227"/>
      <c r="BQ53" s="224">
        <v>47</v>
      </c>
      <c r="BR53" s="22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5"/>
    </row>
    <row r="54" spans="1:131" ht="26.25" customHeight="1" x14ac:dyDescent="0.15">
      <c r="A54" s="224">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7"/>
      <c r="BK54" s="217"/>
      <c r="BL54" s="217"/>
      <c r="BM54" s="217"/>
      <c r="BN54" s="217"/>
      <c r="BO54" s="227"/>
      <c r="BP54" s="227"/>
      <c r="BQ54" s="224">
        <v>48</v>
      </c>
      <c r="BR54" s="22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5"/>
    </row>
    <row r="55" spans="1:131" ht="26.25" customHeight="1" x14ac:dyDescent="0.15">
      <c r="A55" s="224">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7"/>
      <c r="BK55" s="217"/>
      <c r="BL55" s="217"/>
      <c r="BM55" s="217"/>
      <c r="BN55" s="217"/>
      <c r="BO55" s="227"/>
      <c r="BP55" s="227"/>
      <c r="BQ55" s="224">
        <v>49</v>
      </c>
      <c r="BR55" s="22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5"/>
    </row>
    <row r="56" spans="1:131" ht="26.25" customHeight="1" x14ac:dyDescent="0.15">
      <c r="A56" s="224">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7"/>
      <c r="BK56" s="217"/>
      <c r="BL56" s="217"/>
      <c r="BM56" s="217"/>
      <c r="BN56" s="217"/>
      <c r="BO56" s="227"/>
      <c r="BP56" s="227"/>
      <c r="BQ56" s="224">
        <v>50</v>
      </c>
      <c r="BR56" s="22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5"/>
    </row>
    <row r="57" spans="1:131" ht="26.25" customHeight="1" x14ac:dyDescent="0.15">
      <c r="A57" s="224">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7"/>
      <c r="BK57" s="217"/>
      <c r="BL57" s="217"/>
      <c r="BM57" s="217"/>
      <c r="BN57" s="217"/>
      <c r="BO57" s="227"/>
      <c r="BP57" s="227"/>
      <c r="BQ57" s="224">
        <v>51</v>
      </c>
      <c r="BR57" s="22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5"/>
    </row>
    <row r="58" spans="1:131" ht="26.25" customHeight="1" x14ac:dyDescent="0.15">
      <c r="A58" s="224">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7"/>
      <c r="BK58" s="217"/>
      <c r="BL58" s="217"/>
      <c r="BM58" s="217"/>
      <c r="BN58" s="217"/>
      <c r="BO58" s="227"/>
      <c r="BP58" s="227"/>
      <c r="BQ58" s="224">
        <v>52</v>
      </c>
      <c r="BR58" s="22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5"/>
    </row>
    <row r="59" spans="1:131" ht="26.25" customHeight="1" x14ac:dyDescent="0.15">
      <c r="A59" s="224">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7"/>
      <c r="BK59" s="217"/>
      <c r="BL59" s="217"/>
      <c r="BM59" s="217"/>
      <c r="BN59" s="217"/>
      <c r="BO59" s="227"/>
      <c r="BP59" s="227"/>
      <c r="BQ59" s="224">
        <v>53</v>
      </c>
      <c r="BR59" s="22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5"/>
    </row>
    <row r="60" spans="1:131" ht="26.25" customHeight="1" x14ac:dyDescent="0.15">
      <c r="A60" s="224">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7"/>
      <c r="BK60" s="217"/>
      <c r="BL60" s="217"/>
      <c r="BM60" s="217"/>
      <c r="BN60" s="217"/>
      <c r="BO60" s="227"/>
      <c r="BP60" s="227"/>
      <c r="BQ60" s="224">
        <v>54</v>
      </c>
      <c r="BR60" s="22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5"/>
    </row>
    <row r="61" spans="1:131" ht="26.25" customHeight="1" thickBot="1" x14ac:dyDescent="0.2">
      <c r="A61" s="224">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7"/>
      <c r="BK61" s="217"/>
      <c r="BL61" s="217"/>
      <c r="BM61" s="217"/>
      <c r="BN61" s="217"/>
      <c r="BO61" s="227"/>
      <c r="BP61" s="227"/>
      <c r="BQ61" s="224">
        <v>55</v>
      </c>
      <c r="BR61" s="22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5"/>
    </row>
    <row r="62" spans="1:131" ht="26.25" customHeight="1" x14ac:dyDescent="0.15">
      <c r="A62" s="224">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414</v>
      </c>
      <c r="BK62" s="815"/>
      <c r="BL62" s="815"/>
      <c r="BM62" s="815"/>
      <c r="BN62" s="816"/>
      <c r="BO62" s="227"/>
      <c r="BP62" s="227"/>
      <c r="BQ62" s="224">
        <v>56</v>
      </c>
      <c r="BR62" s="22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5"/>
    </row>
    <row r="63" spans="1:131" ht="26.25" customHeight="1" thickBot="1" x14ac:dyDescent="0.2">
      <c r="A63" s="226" t="s">
        <v>395</v>
      </c>
      <c r="B63" s="798" t="s">
        <v>415</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31</v>
      </c>
      <c r="AG63" s="853"/>
      <c r="AH63" s="853"/>
      <c r="AI63" s="853"/>
      <c r="AJ63" s="854"/>
      <c r="AK63" s="855"/>
      <c r="AL63" s="850"/>
      <c r="AM63" s="850"/>
      <c r="AN63" s="850"/>
      <c r="AO63" s="850"/>
      <c r="AP63" s="853"/>
      <c r="AQ63" s="853"/>
      <c r="AR63" s="853"/>
      <c r="AS63" s="853"/>
      <c r="AT63" s="853"/>
      <c r="AU63" s="853"/>
      <c r="AV63" s="853"/>
      <c r="AW63" s="853"/>
      <c r="AX63" s="853"/>
      <c r="AY63" s="853"/>
      <c r="AZ63" s="857"/>
      <c r="BA63" s="857"/>
      <c r="BB63" s="857"/>
      <c r="BC63" s="857"/>
      <c r="BD63" s="857"/>
      <c r="BE63" s="858"/>
      <c r="BF63" s="858"/>
      <c r="BG63" s="858"/>
      <c r="BH63" s="858"/>
      <c r="BI63" s="859"/>
      <c r="BJ63" s="860" t="s">
        <v>416</v>
      </c>
      <c r="BK63" s="861"/>
      <c r="BL63" s="861"/>
      <c r="BM63" s="861"/>
      <c r="BN63" s="862"/>
      <c r="BO63" s="227"/>
      <c r="BP63" s="227"/>
      <c r="BQ63" s="224">
        <v>57</v>
      </c>
      <c r="BR63" s="22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5"/>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5"/>
    </row>
    <row r="65" spans="1:131" ht="26.25" customHeight="1" thickBot="1" x14ac:dyDescent="0.2">
      <c r="A65" s="217" t="s">
        <v>417</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7"/>
      <c r="BF65" s="227"/>
      <c r="BG65" s="227"/>
      <c r="BH65" s="227"/>
      <c r="BI65" s="227"/>
      <c r="BJ65" s="227"/>
      <c r="BK65" s="227"/>
      <c r="BL65" s="227"/>
      <c r="BM65" s="227"/>
      <c r="BN65" s="227"/>
      <c r="BO65" s="227"/>
      <c r="BP65" s="227"/>
      <c r="BQ65" s="224">
        <v>59</v>
      </c>
      <c r="BR65" s="22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5"/>
    </row>
    <row r="66" spans="1:131" ht="26.25" customHeight="1" x14ac:dyDescent="0.15">
      <c r="A66" s="736" t="s">
        <v>418</v>
      </c>
      <c r="B66" s="737"/>
      <c r="C66" s="737"/>
      <c r="D66" s="737"/>
      <c r="E66" s="737"/>
      <c r="F66" s="737"/>
      <c r="G66" s="737"/>
      <c r="H66" s="737"/>
      <c r="I66" s="737"/>
      <c r="J66" s="737"/>
      <c r="K66" s="737"/>
      <c r="L66" s="737"/>
      <c r="M66" s="737"/>
      <c r="N66" s="737"/>
      <c r="O66" s="737"/>
      <c r="P66" s="738"/>
      <c r="Q66" s="742" t="s">
        <v>419</v>
      </c>
      <c r="R66" s="743"/>
      <c r="S66" s="743"/>
      <c r="T66" s="743"/>
      <c r="U66" s="744"/>
      <c r="V66" s="742" t="s">
        <v>420</v>
      </c>
      <c r="W66" s="743"/>
      <c r="X66" s="743"/>
      <c r="Y66" s="743"/>
      <c r="Z66" s="744"/>
      <c r="AA66" s="742" t="s">
        <v>421</v>
      </c>
      <c r="AB66" s="743"/>
      <c r="AC66" s="743"/>
      <c r="AD66" s="743"/>
      <c r="AE66" s="744"/>
      <c r="AF66" s="863" t="s">
        <v>422</v>
      </c>
      <c r="AG66" s="824"/>
      <c r="AH66" s="824"/>
      <c r="AI66" s="824"/>
      <c r="AJ66" s="864"/>
      <c r="AK66" s="742" t="s">
        <v>423</v>
      </c>
      <c r="AL66" s="737"/>
      <c r="AM66" s="737"/>
      <c r="AN66" s="737"/>
      <c r="AO66" s="738"/>
      <c r="AP66" s="742" t="s">
        <v>424</v>
      </c>
      <c r="AQ66" s="743"/>
      <c r="AR66" s="743"/>
      <c r="AS66" s="743"/>
      <c r="AT66" s="744"/>
      <c r="AU66" s="742" t="s">
        <v>425</v>
      </c>
      <c r="AV66" s="743"/>
      <c r="AW66" s="743"/>
      <c r="AX66" s="743"/>
      <c r="AY66" s="744"/>
      <c r="AZ66" s="742" t="s">
        <v>383</v>
      </c>
      <c r="BA66" s="743"/>
      <c r="BB66" s="743"/>
      <c r="BC66" s="743"/>
      <c r="BD66" s="749"/>
      <c r="BE66" s="227"/>
      <c r="BF66" s="227"/>
      <c r="BG66" s="227"/>
      <c r="BH66" s="227"/>
      <c r="BI66" s="227"/>
      <c r="BJ66" s="227"/>
      <c r="BK66" s="227"/>
      <c r="BL66" s="227"/>
      <c r="BM66" s="227"/>
      <c r="BN66" s="227"/>
      <c r="BO66" s="227"/>
      <c r="BP66" s="227"/>
      <c r="BQ66" s="224">
        <v>60</v>
      </c>
      <c r="BR66" s="229"/>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5"/>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7"/>
      <c r="BF67" s="227"/>
      <c r="BG67" s="227"/>
      <c r="BH67" s="227"/>
      <c r="BI67" s="227"/>
      <c r="BJ67" s="227"/>
      <c r="BK67" s="227"/>
      <c r="BL67" s="227"/>
      <c r="BM67" s="227"/>
      <c r="BN67" s="227"/>
      <c r="BO67" s="227"/>
      <c r="BP67" s="227"/>
      <c r="BQ67" s="224">
        <v>61</v>
      </c>
      <c r="BR67" s="229"/>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5"/>
    </row>
    <row r="68" spans="1:131" ht="26.25" customHeight="1" thickTop="1" x14ac:dyDescent="0.15">
      <c r="A68" s="222">
        <v>1</v>
      </c>
      <c r="B68" s="878" t="s">
        <v>593</v>
      </c>
      <c r="C68" s="879"/>
      <c r="D68" s="879"/>
      <c r="E68" s="879"/>
      <c r="F68" s="879"/>
      <c r="G68" s="879"/>
      <c r="H68" s="879"/>
      <c r="I68" s="879"/>
      <c r="J68" s="879"/>
      <c r="K68" s="879"/>
      <c r="L68" s="879"/>
      <c r="M68" s="879"/>
      <c r="N68" s="879"/>
      <c r="O68" s="879"/>
      <c r="P68" s="880"/>
      <c r="Q68" s="881"/>
      <c r="R68" s="875"/>
      <c r="S68" s="875"/>
      <c r="T68" s="875"/>
      <c r="U68" s="875"/>
      <c r="V68" s="875"/>
      <c r="W68" s="875"/>
      <c r="X68" s="875"/>
      <c r="Y68" s="875"/>
      <c r="Z68" s="875"/>
      <c r="AA68" s="875"/>
      <c r="AB68" s="875"/>
      <c r="AC68" s="875"/>
      <c r="AD68" s="875"/>
      <c r="AE68" s="875"/>
      <c r="AF68" s="875"/>
      <c r="AG68" s="875"/>
      <c r="AH68" s="875"/>
      <c r="AI68" s="875"/>
      <c r="AJ68" s="875"/>
      <c r="AK68" s="875"/>
      <c r="AL68" s="875"/>
      <c r="AM68" s="875"/>
      <c r="AN68" s="875"/>
      <c r="AO68" s="875"/>
      <c r="AP68" s="875"/>
      <c r="AQ68" s="875"/>
      <c r="AR68" s="875"/>
      <c r="AS68" s="875"/>
      <c r="AT68" s="875"/>
      <c r="AU68" s="875"/>
      <c r="AV68" s="875"/>
      <c r="AW68" s="875"/>
      <c r="AX68" s="875"/>
      <c r="AY68" s="875"/>
      <c r="AZ68" s="876"/>
      <c r="BA68" s="876"/>
      <c r="BB68" s="876"/>
      <c r="BC68" s="876"/>
      <c r="BD68" s="877"/>
      <c r="BE68" s="227"/>
      <c r="BF68" s="227"/>
      <c r="BG68" s="227"/>
      <c r="BH68" s="227"/>
      <c r="BI68" s="227"/>
      <c r="BJ68" s="227"/>
      <c r="BK68" s="227"/>
      <c r="BL68" s="227"/>
      <c r="BM68" s="227"/>
      <c r="BN68" s="227"/>
      <c r="BO68" s="227"/>
      <c r="BP68" s="227"/>
      <c r="BQ68" s="224">
        <v>62</v>
      </c>
      <c r="BR68" s="229"/>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5"/>
    </row>
    <row r="69" spans="1:131" ht="26.25" customHeight="1" x14ac:dyDescent="0.15">
      <c r="A69" s="224">
        <v>2</v>
      </c>
      <c r="B69" s="882" t="s">
        <v>604</v>
      </c>
      <c r="C69" s="883"/>
      <c r="D69" s="883"/>
      <c r="E69" s="883"/>
      <c r="F69" s="883"/>
      <c r="G69" s="883"/>
      <c r="H69" s="883"/>
      <c r="I69" s="883"/>
      <c r="J69" s="883"/>
      <c r="K69" s="883"/>
      <c r="L69" s="883"/>
      <c r="M69" s="883"/>
      <c r="N69" s="883"/>
      <c r="O69" s="883"/>
      <c r="P69" s="884"/>
      <c r="Q69" s="885">
        <v>2449</v>
      </c>
      <c r="R69" s="839"/>
      <c r="S69" s="839"/>
      <c r="T69" s="839"/>
      <c r="U69" s="839"/>
      <c r="V69" s="839">
        <v>2341</v>
      </c>
      <c r="W69" s="839"/>
      <c r="X69" s="839"/>
      <c r="Y69" s="839"/>
      <c r="Z69" s="839"/>
      <c r="AA69" s="839">
        <v>108</v>
      </c>
      <c r="AB69" s="839"/>
      <c r="AC69" s="839"/>
      <c r="AD69" s="839"/>
      <c r="AE69" s="839"/>
      <c r="AF69" s="839">
        <v>108</v>
      </c>
      <c r="AG69" s="839"/>
      <c r="AH69" s="839"/>
      <c r="AI69" s="839"/>
      <c r="AJ69" s="839"/>
      <c r="AK69" s="839">
        <v>108</v>
      </c>
      <c r="AL69" s="839"/>
      <c r="AM69" s="839"/>
      <c r="AN69" s="839"/>
      <c r="AO69" s="839"/>
      <c r="AP69" s="839">
        <v>343</v>
      </c>
      <c r="AQ69" s="839"/>
      <c r="AR69" s="839"/>
      <c r="AS69" s="839"/>
      <c r="AT69" s="839"/>
      <c r="AU69" s="839">
        <v>32</v>
      </c>
      <c r="AV69" s="839"/>
      <c r="AW69" s="839"/>
      <c r="AX69" s="839"/>
      <c r="AY69" s="839"/>
      <c r="AZ69" s="841"/>
      <c r="BA69" s="841"/>
      <c r="BB69" s="841"/>
      <c r="BC69" s="841"/>
      <c r="BD69" s="842"/>
      <c r="BE69" s="227"/>
      <c r="BF69" s="227"/>
      <c r="BG69" s="227"/>
      <c r="BH69" s="227"/>
      <c r="BI69" s="227"/>
      <c r="BJ69" s="227"/>
      <c r="BK69" s="227"/>
      <c r="BL69" s="227"/>
      <c r="BM69" s="227"/>
      <c r="BN69" s="227"/>
      <c r="BO69" s="227"/>
      <c r="BP69" s="227"/>
      <c r="BQ69" s="224">
        <v>63</v>
      </c>
      <c r="BR69" s="229"/>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5"/>
    </row>
    <row r="70" spans="1:131" ht="26.25" customHeight="1" x14ac:dyDescent="0.15">
      <c r="A70" s="224">
        <v>3</v>
      </c>
      <c r="B70" s="882" t="s">
        <v>595</v>
      </c>
      <c r="C70" s="883"/>
      <c r="D70" s="883"/>
      <c r="E70" s="883"/>
      <c r="F70" s="883"/>
      <c r="G70" s="883"/>
      <c r="H70" s="883"/>
      <c r="I70" s="883"/>
      <c r="J70" s="883"/>
      <c r="K70" s="883"/>
      <c r="L70" s="883"/>
      <c r="M70" s="883"/>
      <c r="N70" s="883"/>
      <c r="O70" s="883"/>
      <c r="P70" s="884"/>
      <c r="Q70" s="885">
        <v>7156</v>
      </c>
      <c r="R70" s="839"/>
      <c r="S70" s="839"/>
      <c r="T70" s="839"/>
      <c r="U70" s="839"/>
      <c r="V70" s="839">
        <v>7009</v>
      </c>
      <c r="W70" s="839"/>
      <c r="X70" s="839"/>
      <c r="Y70" s="839"/>
      <c r="Z70" s="839"/>
      <c r="AA70" s="839">
        <v>147</v>
      </c>
      <c r="AB70" s="839"/>
      <c r="AC70" s="839"/>
      <c r="AD70" s="839"/>
      <c r="AE70" s="839"/>
      <c r="AF70" s="839">
        <v>147</v>
      </c>
      <c r="AG70" s="839"/>
      <c r="AH70" s="839"/>
      <c r="AI70" s="839"/>
      <c r="AJ70" s="839"/>
      <c r="AK70" s="839">
        <v>77</v>
      </c>
      <c r="AL70" s="839"/>
      <c r="AM70" s="839"/>
      <c r="AN70" s="839"/>
      <c r="AO70" s="839"/>
      <c r="AP70" s="839" t="s">
        <v>520</v>
      </c>
      <c r="AQ70" s="839"/>
      <c r="AR70" s="839"/>
      <c r="AS70" s="839"/>
      <c r="AT70" s="839"/>
      <c r="AU70" s="839" t="s">
        <v>520</v>
      </c>
      <c r="AV70" s="839"/>
      <c r="AW70" s="839"/>
      <c r="AX70" s="839"/>
      <c r="AY70" s="839"/>
      <c r="AZ70" s="841"/>
      <c r="BA70" s="841"/>
      <c r="BB70" s="841"/>
      <c r="BC70" s="841"/>
      <c r="BD70" s="842"/>
      <c r="BE70" s="227"/>
      <c r="BF70" s="227"/>
      <c r="BG70" s="227"/>
      <c r="BH70" s="227"/>
      <c r="BI70" s="227"/>
      <c r="BJ70" s="227"/>
      <c r="BK70" s="227"/>
      <c r="BL70" s="227"/>
      <c r="BM70" s="227"/>
      <c r="BN70" s="227"/>
      <c r="BO70" s="227"/>
      <c r="BP70" s="227"/>
      <c r="BQ70" s="224">
        <v>64</v>
      </c>
      <c r="BR70" s="229"/>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5"/>
    </row>
    <row r="71" spans="1:131" ht="26.25" customHeight="1" x14ac:dyDescent="0.15">
      <c r="A71" s="224">
        <v>4</v>
      </c>
      <c r="B71" s="882" t="s">
        <v>596</v>
      </c>
      <c r="C71" s="883"/>
      <c r="D71" s="883"/>
      <c r="E71" s="883"/>
      <c r="F71" s="883"/>
      <c r="G71" s="883"/>
      <c r="H71" s="883"/>
      <c r="I71" s="883"/>
      <c r="J71" s="883"/>
      <c r="K71" s="883"/>
      <c r="L71" s="883"/>
      <c r="M71" s="883"/>
      <c r="N71" s="883"/>
      <c r="O71" s="883"/>
      <c r="P71" s="884"/>
      <c r="Q71" s="885">
        <v>358</v>
      </c>
      <c r="R71" s="839"/>
      <c r="S71" s="839"/>
      <c r="T71" s="839"/>
      <c r="U71" s="839"/>
      <c r="V71" s="839">
        <v>348</v>
      </c>
      <c r="W71" s="839"/>
      <c r="X71" s="839"/>
      <c r="Y71" s="839"/>
      <c r="Z71" s="839"/>
      <c r="AA71" s="839">
        <v>10</v>
      </c>
      <c r="AB71" s="839"/>
      <c r="AC71" s="839"/>
      <c r="AD71" s="839"/>
      <c r="AE71" s="839"/>
      <c r="AF71" s="839">
        <v>10</v>
      </c>
      <c r="AG71" s="839"/>
      <c r="AH71" s="839"/>
      <c r="AI71" s="839"/>
      <c r="AJ71" s="839"/>
      <c r="AK71" s="839" t="s">
        <v>587</v>
      </c>
      <c r="AL71" s="839"/>
      <c r="AM71" s="839"/>
      <c r="AN71" s="839"/>
      <c r="AO71" s="839"/>
      <c r="AP71" s="839">
        <v>7</v>
      </c>
      <c r="AQ71" s="839"/>
      <c r="AR71" s="839"/>
      <c r="AS71" s="839"/>
      <c r="AT71" s="839"/>
      <c r="AU71" s="839">
        <v>3</v>
      </c>
      <c r="AV71" s="839"/>
      <c r="AW71" s="839"/>
      <c r="AX71" s="839"/>
      <c r="AY71" s="839"/>
      <c r="AZ71" s="841"/>
      <c r="BA71" s="841"/>
      <c r="BB71" s="841"/>
      <c r="BC71" s="841"/>
      <c r="BD71" s="842"/>
      <c r="BE71" s="227"/>
      <c r="BF71" s="227"/>
      <c r="BG71" s="227"/>
      <c r="BH71" s="227"/>
      <c r="BI71" s="227"/>
      <c r="BJ71" s="227"/>
      <c r="BK71" s="227"/>
      <c r="BL71" s="227"/>
      <c r="BM71" s="227"/>
      <c r="BN71" s="227"/>
      <c r="BO71" s="227"/>
      <c r="BP71" s="227"/>
      <c r="BQ71" s="224">
        <v>65</v>
      </c>
      <c r="BR71" s="229"/>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5"/>
    </row>
    <row r="72" spans="1:131" ht="26.25" customHeight="1" x14ac:dyDescent="0.15">
      <c r="A72" s="224">
        <v>5</v>
      </c>
      <c r="B72" s="882" t="s">
        <v>597</v>
      </c>
      <c r="C72" s="883"/>
      <c r="D72" s="883"/>
      <c r="E72" s="883"/>
      <c r="F72" s="883"/>
      <c r="G72" s="883"/>
      <c r="H72" s="883"/>
      <c r="I72" s="883"/>
      <c r="J72" s="883"/>
      <c r="K72" s="883"/>
      <c r="L72" s="883"/>
      <c r="M72" s="883"/>
      <c r="N72" s="883"/>
      <c r="O72" s="883"/>
      <c r="P72" s="884"/>
      <c r="Q72" s="885"/>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839"/>
      <c r="AS72" s="839"/>
      <c r="AT72" s="839"/>
      <c r="AU72" s="839"/>
      <c r="AV72" s="839"/>
      <c r="AW72" s="839"/>
      <c r="AX72" s="839"/>
      <c r="AY72" s="839"/>
      <c r="AZ72" s="841"/>
      <c r="BA72" s="841"/>
      <c r="BB72" s="841"/>
      <c r="BC72" s="841"/>
      <c r="BD72" s="842"/>
      <c r="BE72" s="227"/>
      <c r="BF72" s="227"/>
      <c r="BG72" s="227"/>
      <c r="BH72" s="227"/>
      <c r="BI72" s="227"/>
      <c r="BJ72" s="227"/>
      <c r="BK72" s="227"/>
      <c r="BL72" s="227"/>
      <c r="BM72" s="227"/>
      <c r="BN72" s="227"/>
      <c r="BO72" s="227"/>
      <c r="BP72" s="227"/>
      <c r="BQ72" s="224">
        <v>66</v>
      </c>
      <c r="BR72" s="229"/>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5"/>
    </row>
    <row r="73" spans="1:131" ht="26.25" customHeight="1" x14ac:dyDescent="0.15">
      <c r="A73" s="224">
        <v>6</v>
      </c>
      <c r="B73" s="882" t="s">
        <v>594</v>
      </c>
      <c r="C73" s="883"/>
      <c r="D73" s="883"/>
      <c r="E73" s="883"/>
      <c r="F73" s="883"/>
      <c r="G73" s="883"/>
      <c r="H73" s="883"/>
      <c r="I73" s="883"/>
      <c r="J73" s="883"/>
      <c r="K73" s="883"/>
      <c r="L73" s="883"/>
      <c r="M73" s="883"/>
      <c r="N73" s="883"/>
      <c r="O73" s="883"/>
      <c r="P73" s="884"/>
      <c r="Q73" s="885">
        <v>347</v>
      </c>
      <c r="R73" s="839"/>
      <c r="S73" s="839"/>
      <c r="T73" s="839"/>
      <c r="U73" s="839"/>
      <c r="V73" s="839">
        <v>294</v>
      </c>
      <c r="W73" s="839"/>
      <c r="X73" s="839"/>
      <c r="Y73" s="839"/>
      <c r="Z73" s="839"/>
      <c r="AA73" s="839">
        <v>54</v>
      </c>
      <c r="AB73" s="839"/>
      <c r="AC73" s="839"/>
      <c r="AD73" s="839"/>
      <c r="AE73" s="839"/>
      <c r="AF73" s="839">
        <v>54</v>
      </c>
      <c r="AG73" s="839"/>
      <c r="AH73" s="839"/>
      <c r="AI73" s="839"/>
      <c r="AJ73" s="839"/>
      <c r="AK73" s="839">
        <v>135</v>
      </c>
      <c r="AL73" s="839"/>
      <c r="AM73" s="839"/>
      <c r="AN73" s="839"/>
      <c r="AO73" s="839"/>
      <c r="AP73" s="839" t="s">
        <v>520</v>
      </c>
      <c r="AQ73" s="839"/>
      <c r="AR73" s="839"/>
      <c r="AS73" s="839"/>
      <c r="AT73" s="839"/>
      <c r="AU73" s="839" t="s">
        <v>520</v>
      </c>
      <c r="AV73" s="839"/>
      <c r="AW73" s="839"/>
      <c r="AX73" s="839"/>
      <c r="AY73" s="839"/>
      <c r="AZ73" s="841"/>
      <c r="BA73" s="841"/>
      <c r="BB73" s="841"/>
      <c r="BC73" s="841"/>
      <c r="BD73" s="842"/>
      <c r="BE73" s="227"/>
      <c r="BF73" s="227"/>
      <c r="BG73" s="227"/>
      <c r="BH73" s="227"/>
      <c r="BI73" s="227"/>
      <c r="BJ73" s="227"/>
      <c r="BK73" s="227"/>
      <c r="BL73" s="227"/>
      <c r="BM73" s="227"/>
      <c r="BN73" s="227"/>
      <c r="BO73" s="227"/>
      <c r="BP73" s="227"/>
      <c r="BQ73" s="224">
        <v>67</v>
      </c>
      <c r="BR73" s="229"/>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5"/>
    </row>
    <row r="74" spans="1:131" ht="26.25" customHeight="1" x14ac:dyDescent="0.15">
      <c r="A74" s="224">
        <v>7</v>
      </c>
      <c r="B74" s="882" t="s">
        <v>598</v>
      </c>
      <c r="C74" s="883"/>
      <c r="D74" s="883"/>
      <c r="E74" s="883"/>
      <c r="F74" s="883"/>
      <c r="G74" s="883"/>
      <c r="H74" s="883"/>
      <c r="I74" s="883"/>
      <c r="J74" s="883"/>
      <c r="K74" s="883"/>
      <c r="L74" s="883"/>
      <c r="M74" s="883"/>
      <c r="N74" s="883"/>
      <c r="O74" s="883"/>
      <c r="P74" s="884"/>
      <c r="Q74" s="885">
        <v>304201</v>
      </c>
      <c r="R74" s="839"/>
      <c r="S74" s="839"/>
      <c r="T74" s="839"/>
      <c r="U74" s="839"/>
      <c r="V74" s="839">
        <v>288028</v>
      </c>
      <c r="W74" s="839"/>
      <c r="X74" s="839"/>
      <c r="Y74" s="839"/>
      <c r="Z74" s="839"/>
      <c r="AA74" s="839">
        <v>16173</v>
      </c>
      <c r="AB74" s="839"/>
      <c r="AC74" s="839"/>
      <c r="AD74" s="839"/>
      <c r="AE74" s="839"/>
      <c r="AF74" s="839">
        <v>16179</v>
      </c>
      <c r="AG74" s="839"/>
      <c r="AH74" s="839"/>
      <c r="AI74" s="839"/>
      <c r="AJ74" s="839"/>
      <c r="AK74" s="839">
        <v>0</v>
      </c>
      <c r="AL74" s="839"/>
      <c r="AM74" s="839"/>
      <c r="AN74" s="839"/>
      <c r="AO74" s="839"/>
      <c r="AP74" s="839" t="s">
        <v>520</v>
      </c>
      <c r="AQ74" s="839"/>
      <c r="AR74" s="839"/>
      <c r="AS74" s="839"/>
      <c r="AT74" s="839"/>
      <c r="AU74" s="839" t="s">
        <v>520</v>
      </c>
      <c r="AV74" s="839"/>
      <c r="AW74" s="839"/>
      <c r="AX74" s="839"/>
      <c r="AY74" s="839"/>
      <c r="AZ74" s="841"/>
      <c r="BA74" s="841"/>
      <c r="BB74" s="841"/>
      <c r="BC74" s="841"/>
      <c r="BD74" s="842"/>
      <c r="BE74" s="227"/>
      <c r="BF74" s="227"/>
      <c r="BG74" s="227"/>
      <c r="BH74" s="227"/>
      <c r="BI74" s="227"/>
      <c r="BJ74" s="227"/>
      <c r="BK74" s="227"/>
      <c r="BL74" s="227"/>
      <c r="BM74" s="227"/>
      <c r="BN74" s="227"/>
      <c r="BO74" s="227"/>
      <c r="BP74" s="227"/>
      <c r="BQ74" s="224">
        <v>68</v>
      </c>
      <c r="BR74" s="229"/>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5"/>
    </row>
    <row r="75" spans="1:131" ht="26.25" customHeight="1" x14ac:dyDescent="0.15">
      <c r="A75" s="224">
        <v>8</v>
      </c>
      <c r="B75" s="882" t="s">
        <v>599</v>
      </c>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27"/>
      <c r="BF75" s="227"/>
      <c r="BG75" s="227"/>
      <c r="BH75" s="227"/>
      <c r="BI75" s="227"/>
      <c r="BJ75" s="227"/>
      <c r="BK75" s="227"/>
      <c r="BL75" s="227"/>
      <c r="BM75" s="227"/>
      <c r="BN75" s="227"/>
      <c r="BO75" s="227"/>
      <c r="BP75" s="227"/>
      <c r="BQ75" s="224">
        <v>69</v>
      </c>
      <c r="BR75" s="229"/>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5"/>
    </row>
    <row r="76" spans="1:131" ht="26.25" customHeight="1" x14ac:dyDescent="0.15">
      <c r="A76" s="224">
        <v>9</v>
      </c>
      <c r="B76" s="882" t="s">
        <v>594</v>
      </c>
      <c r="C76" s="883"/>
      <c r="D76" s="883"/>
      <c r="E76" s="883"/>
      <c r="F76" s="883"/>
      <c r="G76" s="883"/>
      <c r="H76" s="883"/>
      <c r="I76" s="883"/>
      <c r="J76" s="883"/>
      <c r="K76" s="883"/>
      <c r="L76" s="883"/>
      <c r="M76" s="883"/>
      <c r="N76" s="883"/>
      <c r="O76" s="883"/>
      <c r="P76" s="884"/>
      <c r="Q76" s="886">
        <v>6522</v>
      </c>
      <c r="R76" s="887"/>
      <c r="S76" s="887"/>
      <c r="T76" s="887"/>
      <c r="U76" s="843"/>
      <c r="V76" s="888">
        <v>5585</v>
      </c>
      <c r="W76" s="887"/>
      <c r="X76" s="887"/>
      <c r="Y76" s="887"/>
      <c r="Z76" s="843"/>
      <c r="AA76" s="888">
        <v>937</v>
      </c>
      <c r="AB76" s="887"/>
      <c r="AC76" s="887"/>
      <c r="AD76" s="887"/>
      <c r="AE76" s="843"/>
      <c r="AF76" s="888">
        <v>937</v>
      </c>
      <c r="AG76" s="887"/>
      <c r="AH76" s="887"/>
      <c r="AI76" s="887"/>
      <c r="AJ76" s="843"/>
      <c r="AK76" s="888">
        <v>7</v>
      </c>
      <c r="AL76" s="887"/>
      <c r="AM76" s="887"/>
      <c r="AN76" s="887"/>
      <c r="AO76" s="843"/>
      <c r="AP76" s="888" t="s">
        <v>520</v>
      </c>
      <c r="AQ76" s="887"/>
      <c r="AR76" s="887"/>
      <c r="AS76" s="887"/>
      <c r="AT76" s="843"/>
      <c r="AU76" s="888" t="s">
        <v>520</v>
      </c>
      <c r="AV76" s="887"/>
      <c r="AW76" s="887"/>
      <c r="AX76" s="887"/>
      <c r="AY76" s="843"/>
      <c r="AZ76" s="841"/>
      <c r="BA76" s="841"/>
      <c r="BB76" s="841"/>
      <c r="BC76" s="841"/>
      <c r="BD76" s="842"/>
      <c r="BE76" s="227"/>
      <c r="BF76" s="227"/>
      <c r="BG76" s="227"/>
      <c r="BH76" s="227"/>
      <c r="BI76" s="227"/>
      <c r="BJ76" s="227"/>
      <c r="BK76" s="227"/>
      <c r="BL76" s="227"/>
      <c r="BM76" s="227"/>
      <c r="BN76" s="227"/>
      <c r="BO76" s="227"/>
      <c r="BP76" s="227"/>
      <c r="BQ76" s="224">
        <v>70</v>
      </c>
      <c r="BR76" s="229"/>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5"/>
    </row>
    <row r="77" spans="1:131" ht="26.25" customHeight="1" x14ac:dyDescent="0.15">
      <c r="A77" s="224">
        <v>10</v>
      </c>
      <c r="B77" s="882" t="s">
        <v>600</v>
      </c>
      <c r="C77" s="883"/>
      <c r="D77" s="883"/>
      <c r="E77" s="883"/>
      <c r="F77" s="883"/>
      <c r="G77" s="883"/>
      <c r="H77" s="883"/>
      <c r="I77" s="883"/>
      <c r="J77" s="883"/>
      <c r="K77" s="883"/>
      <c r="L77" s="883"/>
      <c r="M77" s="883"/>
      <c r="N77" s="883"/>
      <c r="O77" s="883"/>
      <c r="P77" s="884"/>
      <c r="Q77" s="886">
        <v>13</v>
      </c>
      <c r="R77" s="887"/>
      <c r="S77" s="887"/>
      <c r="T77" s="887"/>
      <c r="U77" s="843"/>
      <c r="V77" s="888">
        <v>11</v>
      </c>
      <c r="W77" s="887"/>
      <c r="X77" s="887"/>
      <c r="Y77" s="887"/>
      <c r="Z77" s="843"/>
      <c r="AA77" s="888">
        <v>2</v>
      </c>
      <c r="AB77" s="887"/>
      <c r="AC77" s="887"/>
      <c r="AD77" s="887"/>
      <c r="AE77" s="843"/>
      <c r="AF77" s="888">
        <v>2</v>
      </c>
      <c r="AG77" s="887"/>
      <c r="AH77" s="887"/>
      <c r="AI77" s="887"/>
      <c r="AJ77" s="843"/>
      <c r="AK77" s="888">
        <v>0</v>
      </c>
      <c r="AL77" s="887"/>
      <c r="AM77" s="887"/>
      <c r="AN77" s="887"/>
      <c r="AO77" s="843"/>
      <c r="AP77" s="888" t="s">
        <v>520</v>
      </c>
      <c r="AQ77" s="887"/>
      <c r="AR77" s="887"/>
      <c r="AS77" s="887"/>
      <c r="AT77" s="843"/>
      <c r="AU77" s="888" t="s">
        <v>520</v>
      </c>
      <c r="AV77" s="887"/>
      <c r="AW77" s="887"/>
      <c r="AX77" s="887"/>
      <c r="AY77" s="843"/>
      <c r="AZ77" s="841"/>
      <c r="BA77" s="841"/>
      <c r="BB77" s="841"/>
      <c r="BC77" s="841"/>
      <c r="BD77" s="842"/>
      <c r="BE77" s="227"/>
      <c r="BF77" s="227"/>
      <c r="BG77" s="227"/>
      <c r="BH77" s="227"/>
      <c r="BI77" s="227"/>
      <c r="BJ77" s="227"/>
      <c r="BK77" s="227"/>
      <c r="BL77" s="227"/>
      <c r="BM77" s="227"/>
      <c r="BN77" s="227"/>
      <c r="BO77" s="227"/>
      <c r="BP77" s="227"/>
      <c r="BQ77" s="224">
        <v>71</v>
      </c>
      <c r="BR77" s="229"/>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5"/>
    </row>
    <row r="78" spans="1:131" ht="26.25" customHeight="1" x14ac:dyDescent="0.15">
      <c r="A78" s="224">
        <v>11</v>
      </c>
      <c r="B78" s="882" t="s">
        <v>601</v>
      </c>
      <c r="C78" s="883"/>
      <c r="D78" s="883"/>
      <c r="E78" s="883"/>
      <c r="F78" s="883"/>
      <c r="G78" s="883"/>
      <c r="H78" s="883"/>
      <c r="I78" s="883"/>
      <c r="J78" s="883"/>
      <c r="K78" s="883"/>
      <c r="L78" s="883"/>
      <c r="M78" s="883"/>
      <c r="N78" s="883"/>
      <c r="O78" s="883"/>
      <c r="P78" s="884"/>
      <c r="Q78" s="885">
        <v>192</v>
      </c>
      <c r="R78" s="839"/>
      <c r="S78" s="839"/>
      <c r="T78" s="839"/>
      <c r="U78" s="839"/>
      <c r="V78" s="839">
        <v>184</v>
      </c>
      <c r="W78" s="839"/>
      <c r="X78" s="839"/>
      <c r="Y78" s="839"/>
      <c r="Z78" s="839"/>
      <c r="AA78" s="839">
        <v>7</v>
      </c>
      <c r="AB78" s="839"/>
      <c r="AC78" s="839"/>
      <c r="AD78" s="839"/>
      <c r="AE78" s="839"/>
      <c r="AF78" s="839">
        <v>7</v>
      </c>
      <c r="AG78" s="839"/>
      <c r="AH78" s="839"/>
      <c r="AI78" s="839"/>
      <c r="AJ78" s="839"/>
      <c r="AK78" s="839" t="s">
        <v>520</v>
      </c>
      <c r="AL78" s="839"/>
      <c r="AM78" s="839"/>
      <c r="AN78" s="839"/>
      <c r="AO78" s="839"/>
      <c r="AP78" s="839" t="s">
        <v>520</v>
      </c>
      <c r="AQ78" s="839"/>
      <c r="AR78" s="839"/>
      <c r="AS78" s="839"/>
      <c r="AT78" s="839"/>
      <c r="AU78" s="839" t="s">
        <v>520</v>
      </c>
      <c r="AV78" s="839"/>
      <c r="AW78" s="839"/>
      <c r="AX78" s="839"/>
      <c r="AY78" s="839"/>
      <c r="AZ78" s="841"/>
      <c r="BA78" s="841"/>
      <c r="BB78" s="841"/>
      <c r="BC78" s="841"/>
      <c r="BD78" s="842"/>
      <c r="BE78" s="227"/>
      <c r="BF78" s="227"/>
      <c r="BG78" s="227"/>
      <c r="BH78" s="227"/>
      <c r="BI78" s="227"/>
      <c r="BJ78" s="215"/>
      <c r="BK78" s="215"/>
      <c r="BL78" s="215"/>
      <c r="BM78" s="215"/>
      <c r="BN78" s="215"/>
      <c r="BO78" s="227"/>
      <c r="BP78" s="227"/>
      <c r="BQ78" s="224">
        <v>72</v>
      </c>
      <c r="BR78" s="229"/>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5"/>
    </row>
    <row r="79" spans="1:131" ht="26.25" customHeight="1" x14ac:dyDescent="0.15">
      <c r="A79" s="224">
        <v>12</v>
      </c>
      <c r="B79" s="882" t="s">
        <v>602</v>
      </c>
      <c r="C79" s="883"/>
      <c r="D79" s="883"/>
      <c r="E79" s="883"/>
      <c r="F79" s="883"/>
      <c r="G79" s="883"/>
      <c r="H79" s="883"/>
      <c r="I79" s="883"/>
      <c r="J79" s="883"/>
      <c r="K79" s="883"/>
      <c r="L79" s="883"/>
      <c r="M79" s="883"/>
      <c r="N79" s="883"/>
      <c r="O79" s="883"/>
      <c r="P79" s="884"/>
      <c r="Q79" s="885">
        <v>1447</v>
      </c>
      <c r="R79" s="839"/>
      <c r="S79" s="839"/>
      <c r="T79" s="839"/>
      <c r="U79" s="839"/>
      <c r="V79" s="839">
        <v>1407</v>
      </c>
      <c r="W79" s="839"/>
      <c r="X79" s="839"/>
      <c r="Y79" s="839"/>
      <c r="Z79" s="839"/>
      <c r="AA79" s="839">
        <v>39</v>
      </c>
      <c r="AB79" s="839"/>
      <c r="AC79" s="839"/>
      <c r="AD79" s="839"/>
      <c r="AE79" s="839"/>
      <c r="AF79" s="839">
        <v>39</v>
      </c>
      <c r="AG79" s="839"/>
      <c r="AH79" s="839"/>
      <c r="AI79" s="839"/>
      <c r="AJ79" s="839"/>
      <c r="AK79" s="839">
        <v>15</v>
      </c>
      <c r="AL79" s="839"/>
      <c r="AM79" s="839"/>
      <c r="AN79" s="839"/>
      <c r="AO79" s="839"/>
      <c r="AP79" s="839" t="s">
        <v>520</v>
      </c>
      <c r="AQ79" s="839"/>
      <c r="AR79" s="839"/>
      <c r="AS79" s="839"/>
      <c r="AT79" s="839"/>
      <c r="AU79" s="839" t="s">
        <v>520</v>
      </c>
      <c r="AV79" s="839"/>
      <c r="AW79" s="839"/>
      <c r="AX79" s="839"/>
      <c r="AY79" s="839"/>
      <c r="AZ79" s="841"/>
      <c r="BA79" s="841"/>
      <c r="BB79" s="841"/>
      <c r="BC79" s="841"/>
      <c r="BD79" s="842"/>
      <c r="BE79" s="227"/>
      <c r="BF79" s="227"/>
      <c r="BG79" s="227"/>
      <c r="BH79" s="227"/>
      <c r="BI79" s="227"/>
      <c r="BJ79" s="215"/>
      <c r="BK79" s="215"/>
      <c r="BL79" s="215"/>
      <c r="BM79" s="215"/>
      <c r="BN79" s="215"/>
      <c r="BO79" s="227"/>
      <c r="BP79" s="227"/>
      <c r="BQ79" s="224">
        <v>73</v>
      </c>
      <c r="BR79" s="229"/>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5"/>
    </row>
    <row r="80" spans="1:131" ht="26.25" customHeight="1" x14ac:dyDescent="0.15">
      <c r="A80" s="224">
        <v>13</v>
      </c>
      <c r="B80" s="882" t="s">
        <v>603</v>
      </c>
      <c r="C80" s="883"/>
      <c r="D80" s="883"/>
      <c r="E80" s="883"/>
      <c r="F80" s="883"/>
      <c r="G80" s="883"/>
      <c r="H80" s="883"/>
      <c r="I80" s="883"/>
      <c r="J80" s="883"/>
      <c r="K80" s="883"/>
      <c r="L80" s="883"/>
      <c r="M80" s="883"/>
      <c r="N80" s="883"/>
      <c r="O80" s="883"/>
      <c r="P80" s="884"/>
      <c r="Q80" s="885">
        <v>38</v>
      </c>
      <c r="R80" s="839"/>
      <c r="S80" s="839"/>
      <c r="T80" s="839"/>
      <c r="U80" s="839"/>
      <c r="V80" s="839">
        <v>31</v>
      </c>
      <c r="W80" s="839"/>
      <c r="X80" s="839"/>
      <c r="Y80" s="839"/>
      <c r="Z80" s="839"/>
      <c r="AA80" s="839">
        <v>7</v>
      </c>
      <c r="AB80" s="839"/>
      <c r="AC80" s="839"/>
      <c r="AD80" s="839"/>
      <c r="AE80" s="839"/>
      <c r="AF80" s="839">
        <v>4</v>
      </c>
      <c r="AG80" s="839"/>
      <c r="AH80" s="839"/>
      <c r="AI80" s="839"/>
      <c r="AJ80" s="839"/>
      <c r="AK80" s="839">
        <v>17</v>
      </c>
      <c r="AL80" s="839"/>
      <c r="AM80" s="839"/>
      <c r="AN80" s="839"/>
      <c r="AO80" s="839"/>
      <c r="AP80" s="839" t="s">
        <v>520</v>
      </c>
      <c r="AQ80" s="839"/>
      <c r="AR80" s="839"/>
      <c r="AS80" s="839"/>
      <c r="AT80" s="839"/>
      <c r="AU80" s="839" t="s">
        <v>520</v>
      </c>
      <c r="AV80" s="839"/>
      <c r="AW80" s="839"/>
      <c r="AX80" s="839"/>
      <c r="AY80" s="839"/>
      <c r="AZ80" s="841"/>
      <c r="BA80" s="841"/>
      <c r="BB80" s="841"/>
      <c r="BC80" s="841"/>
      <c r="BD80" s="842"/>
      <c r="BE80" s="227"/>
      <c r="BF80" s="227"/>
      <c r="BG80" s="227"/>
      <c r="BH80" s="227"/>
      <c r="BI80" s="227"/>
      <c r="BJ80" s="227"/>
      <c r="BK80" s="227"/>
      <c r="BL80" s="227"/>
      <c r="BM80" s="227"/>
      <c r="BN80" s="227"/>
      <c r="BO80" s="227"/>
      <c r="BP80" s="227"/>
      <c r="BQ80" s="224">
        <v>74</v>
      </c>
      <c r="BR80" s="229"/>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5"/>
    </row>
    <row r="81" spans="1:131" ht="26.25" customHeight="1" x14ac:dyDescent="0.15">
      <c r="A81" s="224">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7"/>
      <c r="BF81" s="227"/>
      <c r="BG81" s="227"/>
      <c r="BH81" s="227"/>
      <c r="BI81" s="227"/>
      <c r="BJ81" s="227"/>
      <c r="BK81" s="227"/>
      <c r="BL81" s="227"/>
      <c r="BM81" s="227"/>
      <c r="BN81" s="227"/>
      <c r="BO81" s="227"/>
      <c r="BP81" s="227"/>
      <c r="BQ81" s="224">
        <v>75</v>
      </c>
      <c r="BR81" s="229"/>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5"/>
    </row>
    <row r="82" spans="1:131" ht="26.25" customHeight="1" x14ac:dyDescent="0.15">
      <c r="A82" s="224">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7"/>
      <c r="BF82" s="227"/>
      <c r="BG82" s="227"/>
      <c r="BH82" s="227"/>
      <c r="BI82" s="227"/>
      <c r="BJ82" s="227"/>
      <c r="BK82" s="227"/>
      <c r="BL82" s="227"/>
      <c r="BM82" s="227"/>
      <c r="BN82" s="227"/>
      <c r="BO82" s="227"/>
      <c r="BP82" s="227"/>
      <c r="BQ82" s="224">
        <v>76</v>
      </c>
      <c r="BR82" s="229"/>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5"/>
    </row>
    <row r="83" spans="1:131" ht="26.25" customHeight="1" x14ac:dyDescent="0.15">
      <c r="A83" s="224">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7"/>
      <c r="BF83" s="227"/>
      <c r="BG83" s="227"/>
      <c r="BH83" s="227"/>
      <c r="BI83" s="227"/>
      <c r="BJ83" s="227"/>
      <c r="BK83" s="227"/>
      <c r="BL83" s="227"/>
      <c r="BM83" s="227"/>
      <c r="BN83" s="227"/>
      <c r="BO83" s="227"/>
      <c r="BP83" s="227"/>
      <c r="BQ83" s="224">
        <v>77</v>
      </c>
      <c r="BR83" s="229"/>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5"/>
    </row>
    <row r="84" spans="1:131" ht="26.25" customHeight="1" x14ac:dyDescent="0.15">
      <c r="A84" s="224">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7"/>
      <c r="BF84" s="227"/>
      <c r="BG84" s="227"/>
      <c r="BH84" s="227"/>
      <c r="BI84" s="227"/>
      <c r="BJ84" s="227"/>
      <c r="BK84" s="227"/>
      <c r="BL84" s="227"/>
      <c r="BM84" s="227"/>
      <c r="BN84" s="227"/>
      <c r="BO84" s="227"/>
      <c r="BP84" s="227"/>
      <c r="BQ84" s="224">
        <v>78</v>
      </c>
      <c r="BR84" s="229"/>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5"/>
    </row>
    <row r="85" spans="1:131" ht="26.25" customHeight="1" x14ac:dyDescent="0.15">
      <c r="A85" s="224">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7"/>
      <c r="BF85" s="227"/>
      <c r="BG85" s="227"/>
      <c r="BH85" s="227"/>
      <c r="BI85" s="227"/>
      <c r="BJ85" s="227"/>
      <c r="BK85" s="227"/>
      <c r="BL85" s="227"/>
      <c r="BM85" s="227"/>
      <c r="BN85" s="227"/>
      <c r="BO85" s="227"/>
      <c r="BP85" s="227"/>
      <c r="BQ85" s="224">
        <v>79</v>
      </c>
      <c r="BR85" s="229"/>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5"/>
    </row>
    <row r="86" spans="1:131" ht="26.25" customHeight="1" x14ac:dyDescent="0.15">
      <c r="A86" s="224">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7"/>
      <c r="BF86" s="227"/>
      <c r="BG86" s="227"/>
      <c r="BH86" s="227"/>
      <c r="BI86" s="227"/>
      <c r="BJ86" s="227"/>
      <c r="BK86" s="227"/>
      <c r="BL86" s="227"/>
      <c r="BM86" s="227"/>
      <c r="BN86" s="227"/>
      <c r="BO86" s="227"/>
      <c r="BP86" s="227"/>
      <c r="BQ86" s="224">
        <v>80</v>
      </c>
      <c r="BR86" s="229"/>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5"/>
    </row>
    <row r="87" spans="1:131" ht="26.25" customHeight="1" x14ac:dyDescent="0.15">
      <c r="A87" s="230">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7"/>
      <c r="BF87" s="227"/>
      <c r="BG87" s="227"/>
      <c r="BH87" s="227"/>
      <c r="BI87" s="227"/>
      <c r="BJ87" s="227"/>
      <c r="BK87" s="227"/>
      <c r="BL87" s="227"/>
      <c r="BM87" s="227"/>
      <c r="BN87" s="227"/>
      <c r="BO87" s="227"/>
      <c r="BP87" s="227"/>
      <c r="BQ87" s="224">
        <v>81</v>
      </c>
      <c r="BR87" s="229"/>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5"/>
    </row>
    <row r="88" spans="1:131" ht="26.25" customHeight="1" thickBot="1" x14ac:dyDescent="0.2">
      <c r="A88" s="226" t="s">
        <v>395</v>
      </c>
      <c r="B88" s="798" t="s">
        <v>426</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17487</v>
      </c>
      <c r="AG88" s="853"/>
      <c r="AH88" s="853"/>
      <c r="AI88" s="853"/>
      <c r="AJ88" s="853"/>
      <c r="AK88" s="850"/>
      <c r="AL88" s="850"/>
      <c r="AM88" s="850"/>
      <c r="AN88" s="850"/>
      <c r="AO88" s="850"/>
      <c r="AP88" s="853"/>
      <c r="AQ88" s="853"/>
      <c r="AR88" s="853"/>
      <c r="AS88" s="853"/>
      <c r="AT88" s="853"/>
      <c r="AU88" s="853"/>
      <c r="AV88" s="853"/>
      <c r="AW88" s="853"/>
      <c r="AX88" s="853"/>
      <c r="AY88" s="853"/>
      <c r="AZ88" s="858"/>
      <c r="BA88" s="858"/>
      <c r="BB88" s="858"/>
      <c r="BC88" s="858"/>
      <c r="BD88" s="859"/>
      <c r="BE88" s="227"/>
      <c r="BF88" s="227"/>
      <c r="BG88" s="227"/>
      <c r="BH88" s="227"/>
      <c r="BI88" s="227"/>
      <c r="BJ88" s="227"/>
      <c r="BK88" s="227"/>
      <c r="BL88" s="227"/>
      <c r="BM88" s="227"/>
      <c r="BN88" s="227"/>
      <c r="BO88" s="227"/>
      <c r="BP88" s="227"/>
      <c r="BQ88" s="224">
        <v>82</v>
      </c>
      <c r="BR88" s="229"/>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5"/>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5"/>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5"/>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5"/>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5"/>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5"/>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5"/>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5"/>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5"/>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5"/>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5"/>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5"/>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5"/>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5"/>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395</v>
      </c>
      <c r="BR102" s="798" t="s">
        <v>427</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15"/>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4" t="s">
        <v>428</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5"/>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5" t="s">
        <v>429</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5"/>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19" t="s">
        <v>430</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19" t="s">
        <v>431</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6" t="s">
        <v>432</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433</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5" customFormat="1" ht="26.25" customHeight="1" x14ac:dyDescent="0.15">
      <c r="A109" s="921" t="s">
        <v>434</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435</v>
      </c>
      <c r="AB109" s="902"/>
      <c r="AC109" s="902"/>
      <c r="AD109" s="902"/>
      <c r="AE109" s="903"/>
      <c r="AF109" s="901" t="s">
        <v>436</v>
      </c>
      <c r="AG109" s="902"/>
      <c r="AH109" s="902"/>
      <c r="AI109" s="902"/>
      <c r="AJ109" s="903"/>
      <c r="AK109" s="901" t="s">
        <v>310</v>
      </c>
      <c r="AL109" s="902"/>
      <c r="AM109" s="902"/>
      <c r="AN109" s="902"/>
      <c r="AO109" s="903"/>
      <c r="AP109" s="901" t="s">
        <v>437</v>
      </c>
      <c r="AQ109" s="902"/>
      <c r="AR109" s="902"/>
      <c r="AS109" s="902"/>
      <c r="AT109" s="904"/>
      <c r="AU109" s="921" t="s">
        <v>434</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435</v>
      </c>
      <c r="BR109" s="902"/>
      <c r="BS109" s="902"/>
      <c r="BT109" s="902"/>
      <c r="BU109" s="903"/>
      <c r="BV109" s="901" t="s">
        <v>436</v>
      </c>
      <c r="BW109" s="902"/>
      <c r="BX109" s="902"/>
      <c r="BY109" s="902"/>
      <c r="BZ109" s="903"/>
      <c r="CA109" s="901" t="s">
        <v>310</v>
      </c>
      <c r="CB109" s="902"/>
      <c r="CC109" s="902"/>
      <c r="CD109" s="902"/>
      <c r="CE109" s="903"/>
      <c r="CF109" s="922" t="s">
        <v>437</v>
      </c>
      <c r="CG109" s="922"/>
      <c r="CH109" s="922"/>
      <c r="CI109" s="922"/>
      <c r="CJ109" s="922"/>
      <c r="CK109" s="901" t="s">
        <v>438</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435</v>
      </c>
      <c r="DH109" s="902"/>
      <c r="DI109" s="902"/>
      <c r="DJ109" s="902"/>
      <c r="DK109" s="903"/>
      <c r="DL109" s="901" t="s">
        <v>436</v>
      </c>
      <c r="DM109" s="902"/>
      <c r="DN109" s="902"/>
      <c r="DO109" s="902"/>
      <c r="DP109" s="903"/>
      <c r="DQ109" s="901" t="s">
        <v>310</v>
      </c>
      <c r="DR109" s="902"/>
      <c r="DS109" s="902"/>
      <c r="DT109" s="902"/>
      <c r="DU109" s="903"/>
      <c r="DV109" s="901" t="s">
        <v>437</v>
      </c>
      <c r="DW109" s="902"/>
      <c r="DX109" s="902"/>
      <c r="DY109" s="902"/>
      <c r="DZ109" s="904"/>
    </row>
    <row r="110" spans="1:131" s="215" customFormat="1" ht="26.25" customHeight="1" x14ac:dyDescent="0.15">
      <c r="A110" s="905" t="s">
        <v>439</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648197</v>
      </c>
      <c r="AB110" s="909"/>
      <c r="AC110" s="909"/>
      <c r="AD110" s="909"/>
      <c r="AE110" s="910"/>
      <c r="AF110" s="911">
        <v>597394</v>
      </c>
      <c r="AG110" s="909"/>
      <c r="AH110" s="909"/>
      <c r="AI110" s="909"/>
      <c r="AJ110" s="910"/>
      <c r="AK110" s="911">
        <v>615583</v>
      </c>
      <c r="AL110" s="909"/>
      <c r="AM110" s="909"/>
      <c r="AN110" s="909"/>
      <c r="AO110" s="910"/>
      <c r="AP110" s="912">
        <v>29.2</v>
      </c>
      <c r="AQ110" s="913"/>
      <c r="AR110" s="913"/>
      <c r="AS110" s="913"/>
      <c r="AT110" s="914"/>
      <c r="AU110" s="915" t="s">
        <v>73</v>
      </c>
      <c r="AV110" s="916"/>
      <c r="AW110" s="916"/>
      <c r="AX110" s="916"/>
      <c r="AY110" s="916"/>
      <c r="AZ110" s="938" t="s">
        <v>440</v>
      </c>
      <c r="BA110" s="906"/>
      <c r="BB110" s="906"/>
      <c r="BC110" s="906"/>
      <c r="BD110" s="906"/>
      <c r="BE110" s="906"/>
      <c r="BF110" s="906"/>
      <c r="BG110" s="906"/>
      <c r="BH110" s="906"/>
      <c r="BI110" s="906"/>
      <c r="BJ110" s="906"/>
      <c r="BK110" s="906"/>
      <c r="BL110" s="906"/>
      <c r="BM110" s="906"/>
      <c r="BN110" s="906"/>
      <c r="BO110" s="906"/>
      <c r="BP110" s="907"/>
      <c r="BQ110" s="939">
        <v>4940518</v>
      </c>
      <c r="BR110" s="940"/>
      <c r="BS110" s="940"/>
      <c r="BT110" s="940"/>
      <c r="BU110" s="940"/>
      <c r="BV110" s="940">
        <v>5123245</v>
      </c>
      <c r="BW110" s="940"/>
      <c r="BX110" s="940"/>
      <c r="BY110" s="940"/>
      <c r="BZ110" s="940"/>
      <c r="CA110" s="940">
        <v>4937952</v>
      </c>
      <c r="CB110" s="940"/>
      <c r="CC110" s="940"/>
      <c r="CD110" s="940"/>
      <c r="CE110" s="940"/>
      <c r="CF110" s="953">
        <v>234.1</v>
      </c>
      <c r="CG110" s="954"/>
      <c r="CH110" s="954"/>
      <c r="CI110" s="954"/>
      <c r="CJ110" s="954"/>
      <c r="CK110" s="955" t="s">
        <v>441</v>
      </c>
      <c r="CL110" s="956"/>
      <c r="CM110" s="938" t="s">
        <v>442</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443</v>
      </c>
      <c r="DH110" s="940"/>
      <c r="DI110" s="940"/>
      <c r="DJ110" s="940"/>
      <c r="DK110" s="940"/>
      <c r="DL110" s="940" t="s">
        <v>444</v>
      </c>
      <c r="DM110" s="940"/>
      <c r="DN110" s="940"/>
      <c r="DO110" s="940"/>
      <c r="DP110" s="940"/>
      <c r="DQ110" s="940" t="s">
        <v>445</v>
      </c>
      <c r="DR110" s="940"/>
      <c r="DS110" s="940"/>
      <c r="DT110" s="940"/>
      <c r="DU110" s="940"/>
      <c r="DV110" s="941" t="s">
        <v>446</v>
      </c>
      <c r="DW110" s="941"/>
      <c r="DX110" s="941"/>
      <c r="DY110" s="941"/>
      <c r="DZ110" s="942"/>
    </row>
    <row r="111" spans="1:131" s="215" customFormat="1" ht="26.25" customHeight="1" x14ac:dyDescent="0.15">
      <c r="A111" s="943" t="s">
        <v>447</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444</v>
      </c>
      <c r="AB111" s="947"/>
      <c r="AC111" s="947"/>
      <c r="AD111" s="947"/>
      <c r="AE111" s="948"/>
      <c r="AF111" s="949" t="s">
        <v>444</v>
      </c>
      <c r="AG111" s="947"/>
      <c r="AH111" s="947"/>
      <c r="AI111" s="947"/>
      <c r="AJ111" s="948"/>
      <c r="AK111" s="949" t="s">
        <v>445</v>
      </c>
      <c r="AL111" s="947"/>
      <c r="AM111" s="947"/>
      <c r="AN111" s="947"/>
      <c r="AO111" s="948"/>
      <c r="AP111" s="950" t="s">
        <v>445</v>
      </c>
      <c r="AQ111" s="951"/>
      <c r="AR111" s="951"/>
      <c r="AS111" s="951"/>
      <c r="AT111" s="952"/>
      <c r="AU111" s="917"/>
      <c r="AV111" s="918"/>
      <c r="AW111" s="918"/>
      <c r="AX111" s="918"/>
      <c r="AY111" s="918"/>
      <c r="AZ111" s="931" t="s">
        <v>448</v>
      </c>
      <c r="BA111" s="932"/>
      <c r="BB111" s="932"/>
      <c r="BC111" s="932"/>
      <c r="BD111" s="932"/>
      <c r="BE111" s="932"/>
      <c r="BF111" s="932"/>
      <c r="BG111" s="932"/>
      <c r="BH111" s="932"/>
      <c r="BI111" s="932"/>
      <c r="BJ111" s="932"/>
      <c r="BK111" s="932"/>
      <c r="BL111" s="932"/>
      <c r="BM111" s="932"/>
      <c r="BN111" s="932"/>
      <c r="BO111" s="932"/>
      <c r="BP111" s="933"/>
      <c r="BQ111" s="934">
        <v>2889</v>
      </c>
      <c r="BR111" s="935"/>
      <c r="BS111" s="935"/>
      <c r="BT111" s="935"/>
      <c r="BU111" s="935"/>
      <c r="BV111" s="935">
        <v>1444</v>
      </c>
      <c r="BW111" s="935"/>
      <c r="BX111" s="935"/>
      <c r="BY111" s="935"/>
      <c r="BZ111" s="935"/>
      <c r="CA111" s="935" t="s">
        <v>445</v>
      </c>
      <c r="CB111" s="935"/>
      <c r="CC111" s="935"/>
      <c r="CD111" s="935"/>
      <c r="CE111" s="935"/>
      <c r="CF111" s="929" t="s">
        <v>445</v>
      </c>
      <c r="CG111" s="930"/>
      <c r="CH111" s="930"/>
      <c r="CI111" s="930"/>
      <c r="CJ111" s="930"/>
      <c r="CK111" s="957"/>
      <c r="CL111" s="958"/>
      <c r="CM111" s="931" t="s">
        <v>449</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445</v>
      </c>
      <c r="DH111" s="935"/>
      <c r="DI111" s="935"/>
      <c r="DJ111" s="935"/>
      <c r="DK111" s="935"/>
      <c r="DL111" s="935" t="s">
        <v>445</v>
      </c>
      <c r="DM111" s="935"/>
      <c r="DN111" s="935"/>
      <c r="DO111" s="935"/>
      <c r="DP111" s="935"/>
      <c r="DQ111" s="935" t="s">
        <v>446</v>
      </c>
      <c r="DR111" s="935"/>
      <c r="DS111" s="935"/>
      <c r="DT111" s="935"/>
      <c r="DU111" s="935"/>
      <c r="DV111" s="936" t="s">
        <v>445</v>
      </c>
      <c r="DW111" s="936"/>
      <c r="DX111" s="936"/>
      <c r="DY111" s="936"/>
      <c r="DZ111" s="937"/>
    </row>
    <row r="112" spans="1:131" s="215" customFormat="1" ht="26.25" customHeight="1" x14ac:dyDescent="0.15">
      <c r="A112" s="961" t="s">
        <v>450</v>
      </c>
      <c r="B112" s="962"/>
      <c r="C112" s="932" t="s">
        <v>451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444</v>
      </c>
      <c r="AB112" s="968"/>
      <c r="AC112" s="968"/>
      <c r="AD112" s="968"/>
      <c r="AE112" s="969"/>
      <c r="AF112" s="970" t="s">
        <v>444</v>
      </c>
      <c r="AG112" s="968"/>
      <c r="AH112" s="968"/>
      <c r="AI112" s="968"/>
      <c r="AJ112" s="969"/>
      <c r="AK112" s="970" t="s">
        <v>444</v>
      </c>
      <c r="AL112" s="968"/>
      <c r="AM112" s="968"/>
      <c r="AN112" s="968"/>
      <c r="AO112" s="969"/>
      <c r="AP112" s="971" t="s">
        <v>444</v>
      </c>
      <c r="AQ112" s="972"/>
      <c r="AR112" s="972"/>
      <c r="AS112" s="972"/>
      <c r="AT112" s="973"/>
      <c r="AU112" s="917"/>
      <c r="AV112" s="918"/>
      <c r="AW112" s="918"/>
      <c r="AX112" s="918"/>
      <c r="AY112" s="918"/>
      <c r="AZ112" s="931" t="s">
        <v>452</v>
      </c>
      <c r="BA112" s="932"/>
      <c r="BB112" s="932"/>
      <c r="BC112" s="932"/>
      <c r="BD112" s="932"/>
      <c r="BE112" s="932"/>
      <c r="BF112" s="932"/>
      <c r="BG112" s="932"/>
      <c r="BH112" s="932"/>
      <c r="BI112" s="932"/>
      <c r="BJ112" s="932"/>
      <c r="BK112" s="932"/>
      <c r="BL112" s="932"/>
      <c r="BM112" s="932"/>
      <c r="BN112" s="932"/>
      <c r="BO112" s="932"/>
      <c r="BP112" s="933"/>
      <c r="BQ112" s="934">
        <v>896262</v>
      </c>
      <c r="BR112" s="935"/>
      <c r="BS112" s="935"/>
      <c r="BT112" s="935"/>
      <c r="BU112" s="935"/>
      <c r="BV112" s="935">
        <v>783748</v>
      </c>
      <c r="BW112" s="935"/>
      <c r="BX112" s="935"/>
      <c r="BY112" s="935"/>
      <c r="BZ112" s="935"/>
      <c r="CA112" s="935">
        <v>702198</v>
      </c>
      <c r="CB112" s="935"/>
      <c r="CC112" s="935"/>
      <c r="CD112" s="935"/>
      <c r="CE112" s="935"/>
      <c r="CF112" s="929">
        <v>33.299999999999997</v>
      </c>
      <c r="CG112" s="930"/>
      <c r="CH112" s="930"/>
      <c r="CI112" s="930"/>
      <c r="CJ112" s="930"/>
      <c r="CK112" s="957"/>
      <c r="CL112" s="958"/>
      <c r="CM112" s="931" t="s">
        <v>453</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446</v>
      </c>
      <c r="DH112" s="935"/>
      <c r="DI112" s="935"/>
      <c r="DJ112" s="935"/>
      <c r="DK112" s="935"/>
      <c r="DL112" s="935" t="s">
        <v>446</v>
      </c>
      <c r="DM112" s="935"/>
      <c r="DN112" s="935"/>
      <c r="DO112" s="935"/>
      <c r="DP112" s="935"/>
      <c r="DQ112" s="935" t="s">
        <v>443</v>
      </c>
      <c r="DR112" s="935"/>
      <c r="DS112" s="935"/>
      <c r="DT112" s="935"/>
      <c r="DU112" s="935"/>
      <c r="DV112" s="936" t="s">
        <v>445</v>
      </c>
      <c r="DW112" s="936"/>
      <c r="DX112" s="936"/>
      <c r="DY112" s="936"/>
      <c r="DZ112" s="937"/>
    </row>
    <row r="113" spans="1:130" s="215" customFormat="1" ht="26.25" customHeight="1" x14ac:dyDescent="0.15">
      <c r="A113" s="963"/>
      <c r="B113" s="964"/>
      <c r="C113" s="932" t="s">
        <v>454</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123492</v>
      </c>
      <c r="AB113" s="947"/>
      <c r="AC113" s="947"/>
      <c r="AD113" s="947"/>
      <c r="AE113" s="948"/>
      <c r="AF113" s="949">
        <v>136100</v>
      </c>
      <c r="AG113" s="947"/>
      <c r="AH113" s="947"/>
      <c r="AI113" s="947"/>
      <c r="AJ113" s="948"/>
      <c r="AK113" s="949">
        <v>135667</v>
      </c>
      <c r="AL113" s="947"/>
      <c r="AM113" s="947"/>
      <c r="AN113" s="947"/>
      <c r="AO113" s="948"/>
      <c r="AP113" s="950">
        <v>6.4</v>
      </c>
      <c r="AQ113" s="951"/>
      <c r="AR113" s="951"/>
      <c r="AS113" s="951"/>
      <c r="AT113" s="952"/>
      <c r="AU113" s="917"/>
      <c r="AV113" s="918"/>
      <c r="AW113" s="918"/>
      <c r="AX113" s="918"/>
      <c r="AY113" s="918"/>
      <c r="AZ113" s="931" t="s">
        <v>455</v>
      </c>
      <c r="BA113" s="932"/>
      <c r="BB113" s="932"/>
      <c r="BC113" s="932"/>
      <c r="BD113" s="932"/>
      <c r="BE113" s="932"/>
      <c r="BF113" s="932"/>
      <c r="BG113" s="932"/>
      <c r="BH113" s="932"/>
      <c r="BI113" s="932"/>
      <c r="BJ113" s="932"/>
      <c r="BK113" s="932"/>
      <c r="BL113" s="932"/>
      <c r="BM113" s="932"/>
      <c r="BN113" s="932"/>
      <c r="BO113" s="932"/>
      <c r="BP113" s="933"/>
      <c r="BQ113" s="934">
        <v>45422</v>
      </c>
      <c r="BR113" s="935"/>
      <c r="BS113" s="935"/>
      <c r="BT113" s="935"/>
      <c r="BU113" s="935"/>
      <c r="BV113" s="935">
        <v>62800</v>
      </c>
      <c r="BW113" s="935"/>
      <c r="BX113" s="935"/>
      <c r="BY113" s="935"/>
      <c r="BZ113" s="935"/>
      <c r="CA113" s="935">
        <v>63462</v>
      </c>
      <c r="CB113" s="935"/>
      <c r="CC113" s="935"/>
      <c r="CD113" s="935"/>
      <c r="CE113" s="935"/>
      <c r="CF113" s="929">
        <v>3</v>
      </c>
      <c r="CG113" s="930"/>
      <c r="CH113" s="930"/>
      <c r="CI113" s="930"/>
      <c r="CJ113" s="930"/>
      <c r="CK113" s="957"/>
      <c r="CL113" s="958"/>
      <c r="CM113" s="931" t="s">
        <v>456</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443</v>
      </c>
      <c r="DH113" s="968"/>
      <c r="DI113" s="968"/>
      <c r="DJ113" s="968"/>
      <c r="DK113" s="969"/>
      <c r="DL113" s="970" t="s">
        <v>443</v>
      </c>
      <c r="DM113" s="968"/>
      <c r="DN113" s="968"/>
      <c r="DO113" s="968"/>
      <c r="DP113" s="969"/>
      <c r="DQ113" s="970" t="s">
        <v>445</v>
      </c>
      <c r="DR113" s="968"/>
      <c r="DS113" s="968"/>
      <c r="DT113" s="968"/>
      <c r="DU113" s="969"/>
      <c r="DV113" s="971" t="s">
        <v>443</v>
      </c>
      <c r="DW113" s="972"/>
      <c r="DX113" s="972"/>
      <c r="DY113" s="972"/>
      <c r="DZ113" s="973"/>
    </row>
    <row r="114" spans="1:130" s="215" customFormat="1" ht="26.25" customHeight="1" x14ac:dyDescent="0.15">
      <c r="A114" s="963"/>
      <c r="B114" s="964"/>
      <c r="C114" s="932" t="s">
        <v>457</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602</v>
      </c>
      <c r="AB114" s="968"/>
      <c r="AC114" s="968"/>
      <c r="AD114" s="968"/>
      <c r="AE114" s="969"/>
      <c r="AF114" s="970">
        <v>8295</v>
      </c>
      <c r="AG114" s="968"/>
      <c r="AH114" s="968"/>
      <c r="AI114" s="968"/>
      <c r="AJ114" s="969"/>
      <c r="AK114" s="970">
        <v>7825</v>
      </c>
      <c r="AL114" s="968"/>
      <c r="AM114" s="968"/>
      <c r="AN114" s="968"/>
      <c r="AO114" s="969"/>
      <c r="AP114" s="971">
        <v>0.4</v>
      </c>
      <c r="AQ114" s="972"/>
      <c r="AR114" s="972"/>
      <c r="AS114" s="972"/>
      <c r="AT114" s="973"/>
      <c r="AU114" s="917"/>
      <c r="AV114" s="918"/>
      <c r="AW114" s="918"/>
      <c r="AX114" s="918"/>
      <c r="AY114" s="918"/>
      <c r="AZ114" s="931" t="s">
        <v>458</v>
      </c>
      <c r="BA114" s="932"/>
      <c r="BB114" s="932"/>
      <c r="BC114" s="932"/>
      <c r="BD114" s="932"/>
      <c r="BE114" s="932"/>
      <c r="BF114" s="932"/>
      <c r="BG114" s="932"/>
      <c r="BH114" s="932"/>
      <c r="BI114" s="932"/>
      <c r="BJ114" s="932"/>
      <c r="BK114" s="932"/>
      <c r="BL114" s="932"/>
      <c r="BM114" s="932"/>
      <c r="BN114" s="932"/>
      <c r="BO114" s="932"/>
      <c r="BP114" s="933"/>
      <c r="BQ114" s="934">
        <v>708981</v>
      </c>
      <c r="BR114" s="935"/>
      <c r="BS114" s="935"/>
      <c r="BT114" s="935"/>
      <c r="BU114" s="935"/>
      <c r="BV114" s="935">
        <v>701309</v>
      </c>
      <c r="BW114" s="935"/>
      <c r="BX114" s="935"/>
      <c r="BY114" s="935"/>
      <c r="BZ114" s="935"/>
      <c r="CA114" s="935">
        <v>664210</v>
      </c>
      <c r="CB114" s="935"/>
      <c r="CC114" s="935"/>
      <c r="CD114" s="935"/>
      <c r="CE114" s="935"/>
      <c r="CF114" s="929">
        <v>31.5</v>
      </c>
      <c r="CG114" s="930"/>
      <c r="CH114" s="930"/>
      <c r="CI114" s="930"/>
      <c r="CJ114" s="930"/>
      <c r="CK114" s="957"/>
      <c r="CL114" s="958"/>
      <c r="CM114" s="931" t="s">
        <v>459</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446</v>
      </c>
      <c r="DH114" s="968"/>
      <c r="DI114" s="968"/>
      <c r="DJ114" s="968"/>
      <c r="DK114" s="969"/>
      <c r="DL114" s="970" t="s">
        <v>397</v>
      </c>
      <c r="DM114" s="968"/>
      <c r="DN114" s="968"/>
      <c r="DO114" s="968"/>
      <c r="DP114" s="969"/>
      <c r="DQ114" s="970" t="s">
        <v>446</v>
      </c>
      <c r="DR114" s="968"/>
      <c r="DS114" s="968"/>
      <c r="DT114" s="968"/>
      <c r="DU114" s="969"/>
      <c r="DV114" s="971" t="s">
        <v>444</v>
      </c>
      <c r="DW114" s="972"/>
      <c r="DX114" s="972"/>
      <c r="DY114" s="972"/>
      <c r="DZ114" s="973"/>
    </row>
    <row r="115" spans="1:130" s="215" customFormat="1" ht="26.25" customHeight="1" x14ac:dyDescent="0.15">
      <c r="A115" s="963"/>
      <c r="B115" s="964"/>
      <c r="C115" s="932" t="s">
        <v>460</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443</v>
      </c>
      <c r="AB115" s="947"/>
      <c r="AC115" s="947"/>
      <c r="AD115" s="947"/>
      <c r="AE115" s="948"/>
      <c r="AF115" s="949" t="s">
        <v>443</v>
      </c>
      <c r="AG115" s="947"/>
      <c r="AH115" s="947"/>
      <c r="AI115" s="947"/>
      <c r="AJ115" s="948"/>
      <c r="AK115" s="949" t="s">
        <v>444</v>
      </c>
      <c r="AL115" s="947"/>
      <c r="AM115" s="947"/>
      <c r="AN115" s="947"/>
      <c r="AO115" s="948"/>
      <c r="AP115" s="950" t="s">
        <v>444</v>
      </c>
      <c r="AQ115" s="951"/>
      <c r="AR115" s="951"/>
      <c r="AS115" s="951"/>
      <c r="AT115" s="952"/>
      <c r="AU115" s="917"/>
      <c r="AV115" s="918"/>
      <c r="AW115" s="918"/>
      <c r="AX115" s="918"/>
      <c r="AY115" s="918"/>
      <c r="AZ115" s="931" t="s">
        <v>461</v>
      </c>
      <c r="BA115" s="932"/>
      <c r="BB115" s="932"/>
      <c r="BC115" s="932"/>
      <c r="BD115" s="932"/>
      <c r="BE115" s="932"/>
      <c r="BF115" s="932"/>
      <c r="BG115" s="932"/>
      <c r="BH115" s="932"/>
      <c r="BI115" s="932"/>
      <c r="BJ115" s="932"/>
      <c r="BK115" s="932"/>
      <c r="BL115" s="932"/>
      <c r="BM115" s="932"/>
      <c r="BN115" s="932"/>
      <c r="BO115" s="932"/>
      <c r="BP115" s="933"/>
      <c r="BQ115" s="934" t="s">
        <v>444</v>
      </c>
      <c r="BR115" s="935"/>
      <c r="BS115" s="935"/>
      <c r="BT115" s="935"/>
      <c r="BU115" s="935"/>
      <c r="BV115" s="935" t="s">
        <v>446</v>
      </c>
      <c r="BW115" s="935"/>
      <c r="BX115" s="935"/>
      <c r="BY115" s="935"/>
      <c r="BZ115" s="935"/>
      <c r="CA115" s="935" t="s">
        <v>443</v>
      </c>
      <c r="CB115" s="935"/>
      <c r="CC115" s="935"/>
      <c r="CD115" s="935"/>
      <c r="CE115" s="935"/>
      <c r="CF115" s="929" t="s">
        <v>444</v>
      </c>
      <c r="CG115" s="930"/>
      <c r="CH115" s="930"/>
      <c r="CI115" s="930"/>
      <c r="CJ115" s="930"/>
      <c r="CK115" s="957"/>
      <c r="CL115" s="958"/>
      <c r="CM115" s="931" t="s">
        <v>462</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443</v>
      </c>
      <c r="DH115" s="968"/>
      <c r="DI115" s="968"/>
      <c r="DJ115" s="968"/>
      <c r="DK115" s="969"/>
      <c r="DL115" s="970" t="s">
        <v>444</v>
      </c>
      <c r="DM115" s="968"/>
      <c r="DN115" s="968"/>
      <c r="DO115" s="968"/>
      <c r="DP115" s="969"/>
      <c r="DQ115" s="970" t="s">
        <v>446</v>
      </c>
      <c r="DR115" s="968"/>
      <c r="DS115" s="968"/>
      <c r="DT115" s="968"/>
      <c r="DU115" s="969"/>
      <c r="DV115" s="971" t="s">
        <v>443</v>
      </c>
      <c r="DW115" s="972"/>
      <c r="DX115" s="972"/>
      <c r="DY115" s="972"/>
      <c r="DZ115" s="973"/>
    </row>
    <row r="116" spans="1:130" s="215" customFormat="1" ht="26.25" customHeight="1" x14ac:dyDescent="0.15">
      <c r="A116" s="965"/>
      <c r="B116" s="966"/>
      <c r="C116" s="974" t="s">
        <v>463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444</v>
      </c>
      <c r="AB116" s="968"/>
      <c r="AC116" s="968"/>
      <c r="AD116" s="968"/>
      <c r="AE116" s="969"/>
      <c r="AF116" s="970" t="s">
        <v>445</v>
      </c>
      <c r="AG116" s="968"/>
      <c r="AH116" s="968"/>
      <c r="AI116" s="968"/>
      <c r="AJ116" s="969"/>
      <c r="AK116" s="970" t="s">
        <v>445</v>
      </c>
      <c r="AL116" s="968"/>
      <c r="AM116" s="968"/>
      <c r="AN116" s="968"/>
      <c r="AO116" s="969"/>
      <c r="AP116" s="971" t="s">
        <v>445</v>
      </c>
      <c r="AQ116" s="972"/>
      <c r="AR116" s="972"/>
      <c r="AS116" s="972"/>
      <c r="AT116" s="973"/>
      <c r="AU116" s="917"/>
      <c r="AV116" s="918"/>
      <c r="AW116" s="918"/>
      <c r="AX116" s="918"/>
      <c r="AY116" s="918"/>
      <c r="AZ116" s="976" t="s">
        <v>464</v>
      </c>
      <c r="BA116" s="977"/>
      <c r="BB116" s="977"/>
      <c r="BC116" s="977"/>
      <c r="BD116" s="977"/>
      <c r="BE116" s="977"/>
      <c r="BF116" s="977"/>
      <c r="BG116" s="977"/>
      <c r="BH116" s="977"/>
      <c r="BI116" s="977"/>
      <c r="BJ116" s="977"/>
      <c r="BK116" s="977"/>
      <c r="BL116" s="977"/>
      <c r="BM116" s="977"/>
      <c r="BN116" s="977"/>
      <c r="BO116" s="977"/>
      <c r="BP116" s="978"/>
      <c r="BQ116" s="934" t="s">
        <v>444</v>
      </c>
      <c r="BR116" s="935"/>
      <c r="BS116" s="935"/>
      <c r="BT116" s="935"/>
      <c r="BU116" s="935"/>
      <c r="BV116" s="935" t="s">
        <v>397</v>
      </c>
      <c r="BW116" s="935"/>
      <c r="BX116" s="935"/>
      <c r="BY116" s="935"/>
      <c r="BZ116" s="935"/>
      <c r="CA116" s="935" t="s">
        <v>397</v>
      </c>
      <c r="CB116" s="935"/>
      <c r="CC116" s="935"/>
      <c r="CD116" s="935"/>
      <c r="CE116" s="935"/>
      <c r="CF116" s="929" t="s">
        <v>444</v>
      </c>
      <c r="CG116" s="930"/>
      <c r="CH116" s="930"/>
      <c r="CI116" s="930"/>
      <c r="CJ116" s="930"/>
      <c r="CK116" s="957"/>
      <c r="CL116" s="958"/>
      <c r="CM116" s="931" t="s">
        <v>465</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444</v>
      </c>
      <c r="DH116" s="968"/>
      <c r="DI116" s="968"/>
      <c r="DJ116" s="968"/>
      <c r="DK116" s="969"/>
      <c r="DL116" s="970" t="s">
        <v>444</v>
      </c>
      <c r="DM116" s="968"/>
      <c r="DN116" s="968"/>
      <c r="DO116" s="968"/>
      <c r="DP116" s="969"/>
      <c r="DQ116" s="970" t="s">
        <v>444</v>
      </c>
      <c r="DR116" s="968"/>
      <c r="DS116" s="968"/>
      <c r="DT116" s="968"/>
      <c r="DU116" s="969"/>
      <c r="DV116" s="971" t="s">
        <v>443</v>
      </c>
      <c r="DW116" s="972"/>
      <c r="DX116" s="972"/>
      <c r="DY116" s="972"/>
      <c r="DZ116" s="973"/>
    </row>
    <row r="117" spans="1:130" s="215" customFormat="1" ht="26.25" customHeight="1" x14ac:dyDescent="0.15">
      <c r="A117" s="921" t="s">
        <v>190</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466</v>
      </c>
      <c r="Z117" s="903"/>
      <c r="AA117" s="987">
        <v>772291</v>
      </c>
      <c r="AB117" s="988"/>
      <c r="AC117" s="988"/>
      <c r="AD117" s="988"/>
      <c r="AE117" s="989"/>
      <c r="AF117" s="990">
        <v>741789</v>
      </c>
      <c r="AG117" s="988"/>
      <c r="AH117" s="988"/>
      <c r="AI117" s="988"/>
      <c r="AJ117" s="989"/>
      <c r="AK117" s="990">
        <v>759075</v>
      </c>
      <c r="AL117" s="988"/>
      <c r="AM117" s="988"/>
      <c r="AN117" s="988"/>
      <c r="AO117" s="989"/>
      <c r="AP117" s="991"/>
      <c r="AQ117" s="992"/>
      <c r="AR117" s="992"/>
      <c r="AS117" s="992"/>
      <c r="AT117" s="993"/>
      <c r="AU117" s="917"/>
      <c r="AV117" s="918"/>
      <c r="AW117" s="918"/>
      <c r="AX117" s="918"/>
      <c r="AY117" s="918"/>
      <c r="AZ117" s="983" t="s">
        <v>467</v>
      </c>
      <c r="BA117" s="984"/>
      <c r="BB117" s="984"/>
      <c r="BC117" s="984"/>
      <c r="BD117" s="984"/>
      <c r="BE117" s="984"/>
      <c r="BF117" s="984"/>
      <c r="BG117" s="984"/>
      <c r="BH117" s="984"/>
      <c r="BI117" s="984"/>
      <c r="BJ117" s="984"/>
      <c r="BK117" s="984"/>
      <c r="BL117" s="984"/>
      <c r="BM117" s="984"/>
      <c r="BN117" s="984"/>
      <c r="BO117" s="984"/>
      <c r="BP117" s="985"/>
      <c r="BQ117" s="934" t="s">
        <v>443</v>
      </c>
      <c r="BR117" s="935"/>
      <c r="BS117" s="935"/>
      <c r="BT117" s="935"/>
      <c r="BU117" s="935"/>
      <c r="BV117" s="935" t="s">
        <v>445</v>
      </c>
      <c r="BW117" s="935"/>
      <c r="BX117" s="935"/>
      <c r="BY117" s="935"/>
      <c r="BZ117" s="935"/>
      <c r="CA117" s="935" t="s">
        <v>446</v>
      </c>
      <c r="CB117" s="935"/>
      <c r="CC117" s="935"/>
      <c r="CD117" s="935"/>
      <c r="CE117" s="935"/>
      <c r="CF117" s="929" t="s">
        <v>443</v>
      </c>
      <c r="CG117" s="930"/>
      <c r="CH117" s="930"/>
      <c r="CI117" s="930"/>
      <c r="CJ117" s="930"/>
      <c r="CK117" s="957"/>
      <c r="CL117" s="958"/>
      <c r="CM117" s="931" t="s">
        <v>468</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445</v>
      </c>
      <c r="DH117" s="968"/>
      <c r="DI117" s="968"/>
      <c r="DJ117" s="968"/>
      <c r="DK117" s="969"/>
      <c r="DL117" s="970" t="s">
        <v>445</v>
      </c>
      <c r="DM117" s="968"/>
      <c r="DN117" s="968"/>
      <c r="DO117" s="968"/>
      <c r="DP117" s="969"/>
      <c r="DQ117" s="970" t="s">
        <v>443</v>
      </c>
      <c r="DR117" s="968"/>
      <c r="DS117" s="968"/>
      <c r="DT117" s="968"/>
      <c r="DU117" s="969"/>
      <c r="DV117" s="971" t="s">
        <v>397</v>
      </c>
      <c r="DW117" s="972"/>
      <c r="DX117" s="972"/>
      <c r="DY117" s="972"/>
      <c r="DZ117" s="973"/>
    </row>
    <row r="118" spans="1:130" s="215" customFormat="1" ht="26.25" customHeight="1" x14ac:dyDescent="0.15">
      <c r="A118" s="921" t="s">
        <v>438</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435</v>
      </c>
      <c r="AB118" s="902"/>
      <c r="AC118" s="902"/>
      <c r="AD118" s="902"/>
      <c r="AE118" s="903"/>
      <c r="AF118" s="901" t="s">
        <v>436</v>
      </c>
      <c r="AG118" s="902"/>
      <c r="AH118" s="902"/>
      <c r="AI118" s="902"/>
      <c r="AJ118" s="903"/>
      <c r="AK118" s="901" t="s">
        <v>310</v>
      </c>
      <c r="AL118" s="902"/>
      <c r="AM118" s="902"/>
      <c r="AN118" s="902"/>
      <c r="AO118" s="903"/>
      <c r="AP118" s="979" t="s">
        <v>437</v>
      </c>
      <c r="AQ118" s="980"/>
      <c r="AR118" s="980"/>
      <c r="AS118" s="980"/>
      <c r="AT118" s="981"/>
      <c r="AU118" s="917"/>
      <c r="AV118" s="918"/>
      <c r="AW118" s="918"/>
      <c r="AX118" s="918"/>
      <c r="AY118" s="918"/>
      <c r="AZ118" s="982" t="s">
        <v>469</v>
      </c>
      <c r="BA118" s="974"/>
      <c r="BB118" s="974"/>
      <c r="BC118" s="974"/>
      <c r="BD118" s="974"/>
      <c r="BE118" s="974"/>
      <c r="BF118" s="974"/>
      <c r="BG118" s="974"/>
      <c r="BH118" s="974"/>
      <c r="BI118" s="974"/>
      <c r="BJ118" s="974"/>
      <c r="BK118" s="974"/>
      <c r="BL118" s="974"/>
      <c r="BM118" s="974"/>
      <c r="BN118" s="974"/>
      <c r="BO118" s="974"/>
      <c r="BP118" s="975"/>
      <c r="BQ118" s="1008" t="s">
        <v>443</v>
      </c>
      <c r="BR118" s="1009"/>
      <c r="BS118" s="1009"/>
      <c r="BT118" s="1009"/>
      <c r="BU118" s="1009"/>
      <c r="BV118" s="1009" t="s">
        <v>445</v>
      </c>
      <c r="BW118" s="1009"/>
      <c r="BX118" s="1009"/>
      <c r="BY118" s="1009"/>
      <c r="BZ118" s="1009"/>
      <c r="CA118" s="1009" t="s">
        <v>445</v>
      </c>
      <c r="CB118" s="1009"/>
      <c r="CC118" s="1009"/>
      <c r="CD118" s="1009"/>
      <c r="CE118" s="1009"/>
      <c r="CF118" s="929" t="s">
        <v>446</v>
      </c>
      <c r="CG118" s="930"/>
      <c r="CH118" s="930"/>
      <c r="CI118" s="930"/>
      <c r="CJ118" s="930"/>
      <c r="CK118" s="957"/>
      <c r="CL118" s="958"/>
      <c r="CM118" s="931" t="s">
        <v>470</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443</v>
      </c>
      <c r="DH118" s="968"/>
      <c r="DI118" s="968"/>
      <c r="DJ118" s="968"/>
      <c r="DK118" s="969"/>
      <c r="DL118" s="970" t="s">
        <v>445</v>
      </c>
      <c r="DM118" s="968"/>
      <c r="DN118" s="968"/>
      <c r="DO118" s="968"/>
      <c r="DP118" s="969"/>
      <c r="DQ118" s="970" t="s">
        <v>443</v>
      </c>
      <c r="DR118" s="968"/>
      <c r="DS118" s="968"/>
      <c r="DT118" s="968"/>
      <c r="DU118" s="969"/>
      <c r="DV118" s="971" t="s">
        <v>471</v>
      </c>
      <c r="DW118" s="972"/>
      <c r="DX118" s="972"/>
      <c r="DY118" s="972"/>
      <c r="DZ118" s="973"/>
    </row>
    <row r="119" spans="1:130" s="215" customFormat="1" ht="26.25" customHeight="1" x14ac:dyDescent="0.15">
      <c r="A119" s="1065" t="s">
        <v>441</v>
      </c>
      <c r="B119" s="956"/>
      <c r="C119" s="938" t="s">
        <v>442</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445</v>
      </c>
      <c r="AB119" s="909"/>
      <c r="AC119" s="909"/>
      <c r="AD119" s="909"/>
      <c r="AE119" s="910"/>
      <c r="AF119" s="911" t="s">
        <v>445</v>
      </c>
      <c r="AG119" s="909"/>
      <c r="AH119" s="909"/>
      <c r="AI119" s="909"/>
      <c r="AJ119" s="910"/>
      <c r="AK119" s="911" t="s">
        <v>443</v>
      </c>
      <c r="AL119" s="909"/>
      <c r="AM119" s="909"/>
      <c r="AN119" s="909"/>
      <c r="AO119" s="910"/>
      <c r="AP119" s="912" t="s">
        <v>446</v>
      </c>
      <c r="AQ119" s="913"/>
      <c r="AR119" s="913"/>
      <c r="AS119" s="913"/>
      <c r="AT119" s="914"/>
      <c r="AU119" s="919"/>
      <c r="AV119" s="920"/>
      <c r="AW119" s="920"/>
      <c r="AX119" s="920"/>
      <c r="AY119" s="920"/>
      <c r="AZ119" s="238" t="s">
        <v>190</v>
      </c>
      <c r="BA119" s="238"/>
      <c r="BB119" s="238"/>
      <c r="BC119" s="238"/>
      <c r="BD119" s="238"/>
      <c r="BE119" s="238"/>
      <c r="BF119" s="238"/>
      <c r="BG119" s="238"/>
      <c r="BH119" s="238"/>
      <c r="BI119" s="238"/>
      <c r="BJ119" s="238"/>
      <c r="BK119" s="238"/>
      <c r="BL119" s="238"/>
      <c r="BM119" s="238"/>
      <c r="BN119" s="238"/>
      <c r="BO119" s="986" t="s">
        <v>472</v>
      </c>
      <c r="BP119" s="1014"/>
      <c r="BQ119" s="1008">
        <v>6594072</v>
      </c>
      <c r="BR119" s="1009"/>
      <c r="BS119" s="1009"/>
      <c r="BT119" s="1009"/>
      <c r="BU119" s="1009"/>
      <c r="BV119" s="1009">
        <v>6672546</v>
      </c>
      <c r="BW119" s="1009"/>
      <c r="BX119" s="1009"/>
      <c r="BY119" s="1009"/>
      <c r="BZ119" s="1009"/>
      <c r="CA119" s="1009">
        <v>6367822</v>
      </c>
      <c r="CB119" s="1009"/>
      <c r="CC119" s="1009"/>
      <c r="CD119" s="1009"/>
      <c r="CE119" s="1009"/>
      <c r="CF119" s="1010"/>
      <c r="CG119" s="1011"/>
      <c r="CH119" s="1011"/>
      <c r="CI119" s="1011"/>
      <c r="CJ119" s="1012"/>
      <c r="CK119" s="959"/>
      <c r="CL119" s="960"/>
      <c r="CM119" s="982" t="s">
        <v>473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2889</v>
      </c>
      <c r="DH119" s="995"/>
      <c r="DI119" s="995"/>
      <c r="DJ119" s="995"/>
      <c r="DK119" s="996"/>
      <c r="DL119" s="994">
        <v>1444</v>
      </c>
      <c r="DM119" s="995"/>
      <c r="DN119" s="995"/>
      <c r="DO119" s="995"/>
      <c r="DP119" s="996"/>
      <c r="DQ119" s="994" t="s">
        <v>443</v>
      </c>
      <c r="DR119" s="995"/>
      <c r="DS119" s="995"/>
      <c r="DT119" s="995"/>
      <c r="DU119" s="996"/>
      <c r="DV119" s="997" t="s">
        <v>443</v>
      </c>
      <c r="DW119" s="998"/>
      <c r="DX119" s="998"/>
      <c r="DY119" s="998"/>
      <c r="DZ119" s="999"/>
    </row>
    <row r="120" spans="1:130" s="215" customFormat="1" ht="26.25" customHeight="1" x14ac:dyDescent="0.15">
      <c r="A120" s="1066"/>
      <c r="B120" s="958"/>
      <c r="C120" s="931" t="s">
        <v>449</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444</v>
      </c>
      <c r="AB120" s="968"/>
      <c r="AC120" s="968"/>
      <c r="AD120" s="968"/>
      <c r="AE120" s="969"/>
      <c r="AF120" s="970" t="s">
        <v>445</v>
      </c>
      <c r="AG120" s="968"/>
      <c r="AH120" s="968"/>
      <c r="AI120" s="968"/>
      <c r="AJ120" s="969"/>
      <c r="AK120" s="970" t="s">
        <v>445</v>
      </c>
      <c r="AL120" s="968"/>
      <c r="AM120" s="968"/>
      <c r="AN120" s="968"/>
      <c r="AO120" s="969"/>
      <c r="AP120" s="971" t="s">
        <v>445</v>
      </c>
      <c r="AQ120" s="972"/>
      <c r="AR120" s="972"/>
      <c r="AS120" s="972"/>
      <c r="AT120" s="973"/>
      <c r="AU120" s="1000" t="s">
        <v>474</v>
      </c>
      <c r="AV120" s="1001"/>
      <c r="AW120" s="1001"/>
      <c r="AX120" s="1001"/>
      <c r="AY120" s="1002"/>
      <c r="AZ120" s="938" t="s">
        <v>475</v>
      </c>
      <c r="BA120" s="906"/>
      <c r="BB120" s="906"/>
      <c r="BC120" s="906"/>
      <c r="BD120" s="906"/>
      <c r="BE120" s="906"/>
      <c r="BF120" s="906"/>
      <c r="BG120" s="906"/>
      <c r="BH120" s="906"/>
      <c r="BI120" s="906"/>
      <c r="BJ120" s="906"/>
      <c r="BK120" s="906"/>
      <c r="BL120" s="906"/>
      <c r="BM120" s="906"/>
      <c r="BN120" s="906"/>
      <c r="BO120" s="906"/>
      <c r="BP120" s="907"/>
      <c r="BQ120" s="939">
        <v>6075673</v>
      </c>
      <c r="BR120" s="940"/>
      <c r="BS120" s="940"/>
      <c r="BT120" s="940"/>
      <c r="BU120" s="940"/>
      <c r="BV120" s="940">
        <v>5591349</v>
      </c>
      <c r="BW120" s="940"/>
      <c r="BX120" s="940"/>
      <c r="BY120" s="940"/>
      <c r="BZ120" s="940"/>
      <c r="CA120" s="940">
        <v>5566716</v>
      </c>
      <c r="CB120" s="940"/>
      <c r="CC120" s="940"/>
      <c r="CD120" s="940"/>
      <c r="CE120" s="940"/>
      <c r="CF120" s="953">
        <v>263.89999999999998</v>
      </c>
      <c r="CG120" s="954"/>
      <c r="CH120" s="954"/>
      <c r="CI120" s="954"/>
      <c r="CJ120" s="954"/>
      <c r="CK120" s="1015" t="s">
        <v>476</v>
      </c>
      <c r="CL120" s="1016"/>
      <c r="CM120" s="1016"/>
      <c r="CN120" s="1016"/>
      <c r="CO120" s="1017"/>
      <c r="CP120" s="1023" t="s">
        <v>413</v>
      </c>
      <c r="CQ120" s="1024"/>
      <c r="CR120" s="1024"/>
      <c r="CS120" s="1024"/>
      <c r="CT120" s="1024"/>
      <c r="CU120" s="1024"/>
      <c r="CV120" s="1024"/>
      <c r="CW120" s="1024"/>
      <c r="CX120" s="1024"/>
      <c r="CY120" s="1024"/>
      <c r="CZ120" s="1024"/>
      <c r="DA120" s="1024"/>
      <c r="DB120" s="1024"/>
      <c r="DC120" s="1024"/>
      <c r="DD120" s="1024"/>
      <c r="DE120" s="1024"/>
      <c r="DF120" s="1025"/>
      <c r="DG120" s="939" t="s">
        <v>445</v>
      </c>
      <c r="DH120" s="940"/>
      <c r="DI120" s="940"/>
      <c r="DJ120" s="940"/>
      <c r="DK120" s="940"/>
      <c r="DL120" s="940">
        <v>630509</v>
      </c>
      <c r="DM120" s="940"/>
      <c r="DN120" s="940"/>
      <c r="DO120" s="940"/>
      <c r="DP120" s="940"/>
      <c r="DQ120" s="940">
        <v>530512</v>
      </c>
      <c r="DR120" s="940"/>
      <c r="DS120" s="940"/>
      <c r="DT120" s="940"/>
      <c r="DU120" s="940"/>
      <c r="DV120" s="941">
        <v>25.1</v>
      </c>
      <c r="DW120" s="941"/>
      <c r="DX120" s="941"/>
      <c r="DY120" s="941"/>
      <c r="DZ120" s="942"/>
    </row>
    <row r="121" spans="1:130" s="215" customFormat="1" ht="26.25" customHeight="1" x14ac:dyDescent="0.15">
      <c r="A121" s="1066"/>
      <c r="B121" s="958"/>
      <c r="C121" s="983" t="s">
        <v>477</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446</v>
      </c>
      <c r="AB121" s="968"/>
      <c r="AC121" s="968"/>
      <c r="AD121" s="968"/>
      <c r="AE121" s="969"/>
      <c r="AF121" s="970" t="s">
        <v>443</v>
      </c>
      <c r="AG121" s="968"/>
      <c r="AH121" s="968"/>
      <c r="AI121" s="968"/>
      <c r="AJ121" s="969"/>
      <c r="AK121" s="970" t="s">
        <v>445</v>
      </c>
      <c r="AL121" s="968"/>
      <c r="AM121" s="968"/>
      <c r="AN121" s="968"/>
      <c r="AO121" s="969"/>
      <c r="AP121" s="971" t="s">
        <v>443</v>
      </c>
      <c r="AQ121" s="972"/>
      <c r="AR121" s="972"/>
      <c r="AS121" s="972"/>
      <c r="AT121" s="973"/>
      <c r="AU121" s="1003"/>
      <c r="AV121" s="1004"/>
      <c r="AW121" s="1004"/>
      <c r="AX121" s="1004"/>
      <c r="AY121" s="1005"/>
      <c r="AZ121" s="931" t="s">
        <v>478</v>
      </c>
      <c r="BA121" s="932"/>
      <c r="BB121" s="932"/>
      <c r="BC121" s="932"/>
      <c r="BD121" s="932"/>
      <c r="BE121" s="932"/>
      <c r="BF121" s="932"/>
      <c r="BG121" s="932"/>
      <c r="BH121" s="932"/>
      <c r="BI121" s="932"/>
      <c r="BJ121" s="932"/>
      <c r="BK121" s="932"/>
      <c r="BL121" s="932"/>
      <c r="BM121" s="932"/>
      <c r="BN121" s="932"/>
      <c r="BO121" s="932"/>
      <c r="BP121" s="933"/>
      <c r="BQ121" s="934">
        <v>29766</v>
      </c>
      <c r="BR121" s="935"/>
      <c r="BS121" s="935"/>
      <c r="BT121" s="935"/>
      <c r="BU121" s="935"/>
      <c r="BV121" s="935">
        <v>9497</v>
      </c>
      <c r="BW121" s="935"/>
      <c r="BX121" s="935"/>
      <c r="BY121" s="935"/>
      <c r="BZ121" s="935"/>
      <c r="CA121" s="935">
        <v>5118</v>
      </c>
      <c r="CB121" s="935"/>
      <c r="CC121" s="935"/>
      <c r="CD121" s="935"/>
      <c r="CE121" s="935"/>
      <c r="CF121" s="929">
        <v>0.2</v>
      </c>
      <c r="CG121" s="930"/>
      <c r="CH121" s="930"/>
      <c r="CI121" s="930"/>
      <c r="CJ121" s="930"/>
      <c r="CK121" s="1018"/>
      <c r="CL121" s="1019"/>
      <c r="CM121" s="1019"/>
      <c r="CN121" s="1019"/>
      <c r="CO121" s="1020"/>
      <c r="CP121" s="1028" t="s">
        <v>479</v>
      </c>
      <c r="CQ121" s="1029"/>
      <c r="CR121" s="1029"/>
      <c r="CS121" s="1029"/>
      <c r="CT121" s="1029"/>
      <c r="CU121" s="1029"/>
      <c r="CV121" s="1029"/>
      <c r="CW121" s="1029"/>
      <c r="CX121" s="1029"/>
      <c r="CY121" s="1029"/>
      <c r="CZ121" s="1029"/>
      <c r="DA121" s="1029"/>
      <c r="DB121" s="1029"/>
      <c r="DC121" s="1029"/>
      <c r="DD121" s="1029"/>
      <c r="DE121" s="1029"/>
      <c r="DF121" s="1030"/>
      <c r="DG121" s="934" t="s">
        <v>446</v>
      </c>
      <c r="DH121" s="935"/>
      <c r="DI121" s="935"/>
      <c r="DJ121" s="935"/>
      <c r="DK121" s="935"/>
      <c r="DL121" s="935">
        <v>153239</v>
      </c>
      <c r="DM121" s="935"/>
      <c r="DN121" s="935"/>
      <c r="DO121" s="935"/>
      <c r="DP121" s="935"/>
      <c r="DQ121" s="935">
        <v>171686</v>
      </c>
      <c r="DR121" s="935"/>
      <c r="DS121" s="935"/>
      <c r="DT121" s="935"/>
      <c r="DU121" s="935"/>
      <c r="DV121" s="936">
        <v>8.1</v>
      </c>
      <c r="DW121" s="936"/>
      <c r="DX121" s="936"/>
      <c r="DY121" s="936"/>
      <c r="DZ121" s="937"/>
    </row>
    <row r="122" spans="1:130" s="215" customFormat="1" ht="26.25" customHeight="1" x14ac:dyDescent="0.15">
      <c r="A122" s="1066"/>
      <c r="B122" s="958"/>
      <c r="C122" s="931" t="s">
        <v>459</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443</v>
      </c>
      <c r="AB122" s="968"/>
      <c r="AC122" s="968"/>
      <c r="AD122" s="968"/>
      <c r="AE122" s="969"/>
      <c r="AF122" s="970" t="s">
        <v>443</v>
      </c>
      <c r="AG122" s="968"/>
      <c r="AH122" s="968"/>
      <c r="AI122" s="968"/>
      <c r="AJ122" s="969"/>
      <c r="AK122" s="970" t="s">
        <v>445</v>
      </c>
      <c r="AL122" s="968"/>
      <c r="AM122" s="968"/>
      <c r="AN122" s="968"/>
      <c r="AO122" s="969"/>
      <c r="AP122" s="971" t="s">
        <v>445</v>
      </c>
      <c r="AQ122" s="972"/>
      <c r="AR122" s="972"/>
      <c r="AS122" s="972"/>
      <c r="AT122" s="973"/>
      <c r="AU122" s="1003"/>
      <c r="AV122" s="1004"/>
      <c r="AW122" s="1004"/>
      <c r="AX122" s="1004"/>
      <c r="AY122" s="1005"/>
      <c r="AZ122" s="982" t="s">
        <v>480</v>
      </c>
      <c r="BA122" s="974"/>
      <c r="BB122" s="974"/>
      <c r="BC122" s="974"/>
      <c r="BD122" s="974"/>
      <c r="BE122" s="974"/>
      <c r="BF122" s="974"/>
      <c r="BG122" s="974"/>
      <c r="BH122" s="974"/>
      <c r="BI122" s="974"/>
      <c r="BJ122" s="974"/>
      <c r="BK122" s="974"/>
      <c r="BL122" s="974"/>
      <c r="BM122" s="974"/>
      <c r="BN122" s="974"/>
      <c r="BO122" s="974"/>
      <c r="BP122" s="975"/>
      <c r="BQ122" s="1008">
        <v>4473598</v>
      </c>
      <c r="BR122" s="1009"/>
      <c r="BS122" s="1009"/>
      <c r="BT122" s="1009"/>
      <c r="BU122" s="1009"/>
      <c r="BV122" s="1009">
        <v>4375690</v>
      </c>
      <c r="BW122" s="1009"/>
      <c r="BX122" s="1009"/>
      <c r="BY122" s="1009"/>
      <c r="BZ122" s="1009"/>
      <c r="CA122" s="1009">
        <v>4199375</v>
      </c>
      <c r="CB122" s="1009"/>
      <c r="CC122" s="1009"/>
      <c r="CD122" s="1009"/>
      <c r="CE122" s="1009"/>
      <c r="CF122" s="1026">
        <v>199.1</v>
      </c>
      <c r="CG122" s="1027"/>
      <c r="CH122" s="1027"/>
      <c r="CI122" s="1027"/>
      <c r="CJ122" s="1027"/>
      <c r="CK122" s="1018"/>
      <c r="CL122" s="1019"/>
      <c r="CM122" s="1019"/>
      <c r="CN122" s="1019"/>
      <c r="CO122" s="1020"/>
      <c r="CP122" s="1028" t="s">
        <v>481</v>
      </c>
      <c r="CQ122" s="1029"/>
      <c r="CR122" s="1029"/>
      <c r="CS122" s="1029"/>
      <c r="CT122" s="1029"/>
      <c r="CU122" s="1029"/>
      <c r="CV122" s="1029"/>
      <c r="CW122" s="1029"/>
      <c r="CX122" s="1029"/>
      <c r="CY122" s="1029"/>
      <c r="CZ122" s="1029"/>
      <c r="DA122" s="1029"/>
      <c r="DB122" s="1029"/>
      <c r="DC122" s="1029"/>
      <c r="DD122" s="1029"/>
      <c r="DE122" s="1029"/>
      <c r="DF122" s="1030"/>
      <c r="DG122" s="934" t="s">
        <v>443</v>
      </c>
      <c r="DH122" s="935"/>
      <c r="DI122" s="935"/>
      <c r="DJ122" s="935"/>
      <c r="DK122" s="935"/>
      <c r="DL122" s="935" t="s">
        <v>446</v>
      </c>
      <c r="DM122" s="935"/>
      <c r="DN122" s="935"/>
      <c r="DO122" s="935"/>
      <c r="DP122" s="935"/>
      <c r="DQ122" s="935" t="s">
        <v>443</v>
      </c>
      <c r="DR122" s="935"/>
      <c r="DS122" s="935"/>
      <c r="DT122" s="935"/>
      <c r="DU122" s="935"/>
      <c r="DV122" s="936" t="s">
        <v>471</v>
      </c>
      <c r="DW122" s="936"/>
      <c r="DX122" s="936"/>
      <c r="DY122" s="936"/>
      <c r="DZ122" s="937"/>
    </row>
    <row r="123" spans="1:130" s="215" customFormat="1" ht="26.25" customHeight="1" x14ac:dyDescent="0.15">
      <c r="A123" s="1066"/>
      <c r="B123" s="958"/>
      <c r="C123" s="931" t="s">
        <v>465</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444</v>
      </c>
      <c r="AB123" s="968"/>
      <c r="AC123" s="968"/>
      <c r="AD123" s="968"/>
      <c r="AE123" s="969"/>
      <c r="AF123" s="970" t="s">
        <v>445</v>
      </c>
      <c r="AG123" s="968"/>
      <c r="AH123" s="968"/>
      <c r="AI123" s="968"/>
      <c r="AJ123" s="969"/>
      <c r="AK123" s="970" t="s">
        <v>446</v>
      </c>
      <c r="AL123" s="968"/>
      <c r="AM123" s="968"/>
      <c r="AN123" s="968"/>
      <c r="AO123" s="969"/>
      <c r="AP123" s="971" t="s">
        <v>445</v>
      </c>
      <c r="AQ123" s="972"/>
      <c r="AR123" s="972"/>
      <c r="AS123" s="972"/>
      <c r="AT123" s="973"/>
      <c r="AU123" s="1006"/>
      <c r="AV123" s="1007"/>
      <c r="AW123" s="1007"/>
      <c r="AX123" s="1007"/>
      <c r="AY123" s="1007"/>
      <c r="AZ123" s="238" t="s">
        <v>190</v>
      </c>
      <c r="BA123" s="238"/>
      <c r="BB123" s="238"/>
      <c r="BC123" s="238"/>
      <c r="BD123" s="238"/>
      <c r="BE123" s="238"/>
      <c r="BF123" s="238"/>
      <c r="BG123" s="238"/>
      <c r="BH123" s="238"/>
      <c r="BI123" s="238"/>
      <c r="BJ123" s="238"/>
      <c r="BK123" s="238"/>
      <c r="BL123" s="238"/>
      <c r="BM123" s="238"/>
      <c r="BN123" s="238"/>
      <c r="BO123" s="986" t="s">
        <v>482</v>
      </c>
      <c r="BP123" s="1014"/>
      <c r="BQ123" s="1072">
        <v>10579037</v>
      </c>
      <c r="BR123" s="1073"/>
      <c r="BS123" s="1073"/>
      <c r="BT123" s="1073"/>
      <c r="BU123" s="1073"/>
      <c r="BV123" s="1073">
        <v>9976536</v>
      </c>
      <c r="BW123" s="1073"/>
      <c r="BX123" s="1073"/>
      <c r="BY123" s="1073"/>
      <c r="BZ123" s="1073"/>
      <c r="CA123" s="1073">
        <v>9771209</v>
      </c>
      <c r="CB123" s="1073"/>
      <c r="CC123" s="1073"/>
      <c r="CD123" s="1073"/>
      <c r="CE123" s="1073"/>
      <c r="CF123" s="1010"/>
      <c r="CG123" s="1011"/>
      <c r="CH123" s="1011"/>
      <c r="CI123" s="1011"/>
      <c r="CJ123" s="1012"/>
      <c r="CK123" s="1018"/>
      <c r="CL123" s="1019"/>
      <c r="CM123" s="1019"/>
      <c r="CN123" s="1019"/>
      <c r="CO123" s="1020"/>
      <c r="CP123" s="1028" t="s">
        <v>483</v>
      </c>
      <c r="CQ123" s="1029"/>
      <c r="CR123" s="1029"/>
      <c r="CS123" s="1029"/>
      <c r="CT123" s="1029"/>
      <c r="CU123" s="1029"/>
      <c r="CV123" s="1029"/>
      <c r="CW123" s="1029"/>
      <c r="CX123" s="1029"/>
      <c r="CY123" s="1029"/>
      <c r="CZ123" s="1029"/>
      <c r="DA123" s="1029"/>
      <c r="DB123" s="1029"/>
      <c r="DC123" s="1029"/>
      <c r="DD123" s="1029"/>
      <c r="DE123" s="1029"/>
      <c r="DF123" s="1030"/>
      <c r="DG123" s="967" t="s">
        <v>445</v>
      </c>
      <c r="DH123" s="968"/>
      <c r="DI123" s="968"/>
      <c r="DJ123" s="968"/>
      <c r="DK123" s="969"/>
      <c r="DL123" s="970" t="s">
        <v>443</v>
      </c>
      <c r="DM123" s="968"/>
      <c r="DN123" s="968"/>
      <c r="DO123" s="968"/>
      <c r="DP123" s="969"/>
      <c r="DQ123" s="970" t="s">
        <v>445</v>
      </c>
      <c r="DR123" s="968"/>
      <c r="DS123" s="968"/>
      <c r="DT123" s="968"/>
      <c r="DU123" s="969"/>
      <c r="DV123" s="971" t="s">
        <v>445</v>
      </c>
      <c r="DW123" s="972"/>
      <c r="DX123" s="972"/>
      <c r="DY123" s="972"/>
      <c r="DZ123" s="973"/>
    </row>
    <row r="124" spans="1:130" s="215" customFormat="1" ht="26.25" customHeight="1" thickBot="1" x14ac:dyDescent="0.2">
      <c r="A124" s="1066"/>
      <c r="B124" s="958"/>
      <c r="C124" s="931" t="s">
        <v>468</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445</v>
      </c>
      <c r="AB124" s="968"/>
      <c r="AC124" s="968"/>
      <c r="AD124" s="968"/>
      <c r="AE124" s="969"/>
      <c r="AF124" s="970" t="s">
        <v>445</v>
      </c>
      <c r="AG124" s="968"/>
      <c r="AH124" s="968"/>
      <c r="AI124" s="968"/>
      <c r="AJ124" s="969"/>
      <c r="AK124" s="970" t="s">
        <v>443</v>
      </c>
      <c r="AL124" s="968"/>
      <c r="AM124" s="968"/>
      <c r="AN124" s="968"/>
      <c r="AO124" s="969"/>
      <c r="AP124" s="971" t="s">
        <v>445</v>
      </c>
      <c r="AQ124" s="972"/>
      <c r="AR124" s="972"/>
      <c r="AS124" s="972"/>
      <c r="AT124" s="973"/>
      <c r="AU124" s="1068" t="s">
        <v>484</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443</v>
      </c>
      <c r="BR124" s="1036"/>
      <c r="BS124" s="1036"/>
      <c r="BT124" s="1036"/>
      <c r="BU124" s="1036"/>
      <c r="BV124" s="1036" t="s">
        <v>443</v>
      </c>
      <c r="BW124" s="1036"/>
      <c r="BX124" s="1036"/>
      <c r="BY124" s="1036"/>
      <c r="BZ124" s="1036"/>
      <c r="CA124" s="1036" t="s">
        <v>446</v>
      </c>
      <c r="CB124" s="1036"/>
      <c r="CC124" s="1036"/>
      <c r="CD124" s="1036"/>
      <c r="CE124" s="1036"/>
      <c r="CF124" s="1037"/>
      <c r="CG124" s="1038"/>
      <c r="CH124" s="1038"/>
      <c r="CI124" s="1038"/>
      <c r="CJ124" s="1039"/>
      <c r="CK124" s="1021"/>
      <c r="CL124" s="1021"/>
      <c r="CM124" s="1021"/>
      <c r="CN124" s="1021"/>
      <c r="CO124" s="1022"/>
      <c r="CP124" s="1028" t="s">
        <v>485</v>
      </c>
      <c r="CQ124" s="1029"/>
      <c r="CR124" s="1029"/>
      <c r="CS124" s="1029"/>
      <c r="CT124" s="1029"/>
      <c r="CU124" s="1029"/>
      <c r="CV124" s="1029"/>
      <c r="CW124" s="1029"/>
      <c r="CX124" s="1029"/>
      <c r="CY124" s="1029"/>
      <c r="CZ124" s="1029"/>
      <c r="DA124" s="1029"/>
      <c r="DB124" s="1029"/>
      <c r="DC124" s="1029"/>
      <c r="DD124" s="1029"/>
      <c r="DE124" s="1029"/>
      <c r="DF124" s="1030"/>
      <c r="DG124" s="1013">
        <v>896262</v>
      </c>
      <c r="DH124" s="995"/>
      <c r="DI124" s="995"/>
      <c r="DJ124" s="995"/>
      <c r="DK124" s="996"/>
      <c r="DL124" s="994" t="s">
        <v>445</v>
      </c>
      <c r="DM124" s="995"/>
      <c r="DN124" s="995"/>
      <c r="DO124" s="995"/>
      <c r="DP124" s="996"/>
      <c r="DQ124" s="994" t="s">
        <v>445</v>
      </c>
      <c r="DR124" s="995"/>
      <c r="DS124" s="995"/>
      <c r="DT124" s="995"/>
      <c r="DU124" s="996"/>
      <c r="DV124" s="997" t="s">
        <v>445</v>
      </c>
      <c r="DW124" s="998"/>
      <c r="DX124" s="998"/>
      <c r="DY124" s="998"/>
      <c r="DZ124" s="999"/>
    </row>
    <row r="125" spans="1:130" s="215" customFormat="1" ht="26.25" customHeight="1" x14ac:dyDescent="0.15">
      <c r="A125" s="1066"/>
      <c r="B125" s="958"/>
      <c r="C125" s="931" t="s">
        <v>470</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445</v>
      </c>
      <c r="AB125" s="968"/>
      <c r="AC125" s="968"/>
      <c r="AD125" s="968"/>
      <c r="AE125" s="969"/>
      <c r="AF125" s="970" t="s">
        <v>445</v>
      </c>
      <c r="AG125" s="968"/>
      <c r="AH125" s="968"/>
      <c r="AI125" s="968"/>
      <c r="AJ125" s="969"/>
      <c r="AK125" s="970" t="s">
        <v>445</v>
      </c>
      <c r="AL125" s="968"/>
      <c r="AM125" s="968"/>
      <c r="AN125" s="968"/>
      <c r="AO125" s="969"/>
      <c r="AP125" s="971" t="s">
        <v>446</v>
      </c>
      <c r="AQ125" s="972"/>
      <c r="AR125" s="972"/>
      <c r="AS125" s="972"/>
      <c r="AT125" s="973"/>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31" t="s">
        <v>486</v>
      </c>
      <c r="CL125" s="1016"/>
      <c r="CM125" s="1016"/>
      <c r="CN125" s="1016"/>
      <c r="CO125" s="1017"/>
      <c r="CP125" s="938" t="s">
        <v>487</v>
      </c>
      <c r="CQ125" s="906"/>
      <c r="CR125" s="906"/>
      <c r="CS125" s="906"/>
      <c r="CT125" s="906"/>
      <c r="CU125" s="906"/>
      <c r="CV125" s="906"/>
      <c r="CW125" s="906"/>
      <c r="CX125" s="906"/>
      <c r="CY125" s="906"/>
      <c r="CZ125" s="906"/>
      <c r="DA125" s="906"/>
      <c r="DB125" s="906"/>
      <c r="DC125" s="906"/>
      <c r="DD125" s="906"/>
      <c r="DE125" s="906"/>
      <c r="DF125" s="907"/>
      <c r="DG125" s="939" t="s">
        <v>446</v>
      </c>
      <c r="DH125" s="940"/>
      <c r="DI125" s="940"/>
      <c r="DJ125" s="940"/>
      <c r="DK125" s="940"/>
      <c r="DL125" s="940" t="s">
        <v>446</v>
      </c>
      <c r="DM125" s="940"/>
      <c r="DN125" s="940"/>
      <c r="DO125" s="940"/>
      <c r="DP125" s="940"/>
      <c r="DQ125" s="940" t="s">
        <v>446</v>
      </c>
      <c r="DR125" s="940"/>
      <c r="DS125" s="940"/>
      <c r="DT125" s="940"/>
      <c r="DU125" s="940"/>
      <c r="DV125" s="941" t="s">
        <v>445</v>
      </c>
      <c r="DW125" s="941"/>
      <c r="DX125" s="941"/>
      <c r="DY125" s="941"/>
      <c r="DZ125" s="942"/>
    </row>
    <row r="126" spans="1:130" s="215" customFormat="1" ht="26.25" customHeight="1" thickBot="1" x14ac:dyDescent="0.2">
      <c r="A126" s="1066"/>
      <c r="B126" s="958"/>
      <c r="C126" s="931" t="s">
        <v>473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445</v>
      </c>
      <c r="AB126" s="968"/>
      <c r="AC126" s="968"/>
      <c r="AD126" s="968"/>
      <c r="AE126" s="969"/>
      <c r="AF126" s="970" t="s">
        <v>445</v>
      </c>
      <c r="AG126" s="968"/>
      <c r="AH126" s="968"/>
      <c r="AI126" s="968"/>
      <c r="AJ126" s="969"/>
      <c r="AK126" s="970" t="s">
        <v>446</v>
      </c>
      <c r="AL126" s="968"/>
      <c r="AM126" s="968"/>
      <c r="AN126" s="968"/>
      <c r="AO126" s="969"/>
      <c r="AP126" s="971" t="s">
        <v>445</v>
      </c>
      <c r="AQ126" s="972"/>
      <c r="AR126" s="972"/>
      <c r="AS126" s="972"/>
      <c r="AT126" s="973"/>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32"/>
      <c r="CL126" s="1019"/>
      <c r="CM126" s="1019"/>
      <c r="CN126" s="1019"/>
      <c r="CO126" s="1020"/>
      <c r="CP126" s="931" t="s">
        <v>488</v>
      </c>
      <c r="CQ126" s="932"/>
      <c r="CR126" s="932"/>
      <c r="CS126" s="932"/>
      <c r="CT126" s="932"/>
      <c r="CU126" s="932"/>
      <c r="CV126" s="932"/>
      <c r="CW126" s="932"/>
      <c r="CX126" s="932"/>
      <c r="CY126" s="932"/>
      <c r="CZ126" s="932"/>
      <c r="DA126" s="932"/>
      <c r="DB126" s="932"/>
      <c r="DC126" s="932"/>
      <c r="DD126" s="932"/>
      <c r="DE126" s="932"/>
      <c r="DF126" s="933"/>
      <c r="DG126" s="934" t="s">
        <v>446</v>
      </c>
      <c r="DH126" s="935"/>
      <c r="DI126" s="935"/>
      <c r="DJ126" s="935"/>
      <c r="DK126" s="935"/>
      <c r="DL126" s="935" t="s">
        <v>446</v>
      </c>
      <c r="DM126" s="935"/>
      <c r="DN126" s="935"/>
      <c r="DO126" s="935"/>
      <c r="DP126" s="935"/>
      <c r="DQ126" s="935" t="s">
        <v>446</v>
      </c>
      <c r="DR126" s="935"/>
      <c r="DS126" s="935"/>
      <c r="DT126" s="935"/>
      <c r="DU126" s="935"/>
      <c r="DV126" s="936" t="s">
        <v>446</v>
      </c>
      <c r="DW126" s="936"/>
      <c r="DX126" s="936"/>
      <c r="DY126" s="936"/>
      <c r="DZ126" s="937"/>
    </row>
    <row r="127" spans="1:130" s="215" customFormat="1" ht="26.25" customHeight="1" x14ac:dyDescent="0.15">
      <c r="A127" s="1067"/>
      <c r="B127" s="960"/>
      <c r="C127" s="982" t="s">
        <v>489</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445</v>
      </c>
      <c r="AB127" s="968"/>
      <c r="AC127" s="968"/>
      <c r="AD127" s="968"/>
      <c r="AE127" s="969"/>
      <c r="AF127" s="970" t="s">
        <v>446</v>
      </c>
      <c r="AG127" s="968"/>
      <c r="AH127" s="968"/>
      <c r="AI127" s="968"/>
      <c r="AJ127" s="969"/>
      <c r="AK127" s="970" t="s">
        <v>445</v>
      </c>
      <c r="AL127" s="968"/>
      <c r="AM127" s="968"/>
      <c r="AN127" s="968"/>
      <c r="AO127" s="969"/>
      <c r="AP127" s="971" t="s">
        <v>445</v>
      </c>
      <c r="AQ127" s="972"/>
      <c r="AR127" s="972"/>
      <c r="AS127" s="972"/>
      <c r="AT127" s="973"/>
      <c r="AU127" s="217"/>
      <c r="AV127" s="217"/>
      <c r="AW127" s="217"/>
      <c r="AX127" s="1040" t="s">
        <v>490</v>
      </c>
      <c r="AY127" s="1041"/>
      <c r="AZ127" s="1041"/>
      <c r="BA127" s="1041"/>
      <c r="BB127" s="1041"/>
      <c r="BC127" s="1041"/>
      <c r="BD127" s="1041"/>
      <c r="BE127" s="1042"/>
      <c r="BF127" s="1043" t="s">
        <v>491</v>
      </c>
      <c r="BG127" s="1041"/>
      <c r="BH127" s="1041"/>
      <c r="BI127" s="1041"/>
      <c r="BJ127" s="1041"/>
      <c r="BK127" s="1041"/>
      <c r="BL127" s="1042"/>
      <c r="BM127" s="1043" t="s">
        <v>492</v>
      </c>
      <c r="BN127" s="1041"/>
      <c r="BO127" s="1041"/>
      <c r="BP127" s="1041"/>
      <c r="BQ127" s="1041"/>
      <c r="BR127" s="1041"/>
      <c r="BS127" s="1042"/>
      <c r="BT127" s="1043" t="s">
        <v>493</v>
      </c>
      <c r="BU127" s="1041"/>
      <c r="BV127" s="1041"/>
      <c r="BW127" s="1041"/>
      <c r="BX127" s="1041"/>
      <c r="BY127" s="1041"/>
      <c r="BZ127" s="1064"/>
      <c r="CA127" s="217"/>
      <c r="CB127" s="217"/>
      <c r="CC127" s="217"/>
      <c r="CD127" s="240"/>
      <c r="CE127" s="240"/>
      <c r="CF127" s="240"/>
      <c r="CG127" s="217"/>
      <c r="CH127" s="217"/>
      <c r="CI127" s="217"/>
      <c r="CJ127" s="239"/>
      <c r="CK127" s="1032"/>
      <c r="CL127" s="1019"/>
      <c r="CM127" s="1019"/>
      <c r="CN127" s="1019"/>
      <c r="CO127" s="1020"/>
      <c r="CP127" s="931" t="s">
        <v>494</v>
      </c>
      <c r="CQ127" s="932"/>
      <c r="CR127" s="932"/>
      <c r="CS127" s="932"/>
      <c r="CT127" s="932"/>
      <c r="CU127" s="932"/>
      <c r="CV127" s="932"/>
      <c r="CW127" s="932"/>
      <c r="CX127" s="932"/>
      <c r="CY127" s="932"/>
      <c r="CZ127" s="932"/>
      <c r="DA127" s="932"/>
      <c r="DB127" s="932"/>
      <c r="DC127" s="932"/>
      <c r="DD127" s="932"/>
      <c r="DE127" s="932"/>
      <c r="DF127" s="933"/>
      <c r="DG127" s="934" t="s">
        <v>446</v>
      </c>
      <c r="DH127" s="935"/>
      <c r="DI127" s="935"/>
      <c r="DJ127" s="935"/>
      <c r="DK127" s="935"/>
      <c r="DL127" s="935" t="s">
        <v>445</v>
      </c>
      <c r="DM127" s="935"/>
      <c r="DN127" s="935"/>
      <c r="DO127" s="935"/>
      <c r="DP127" s="935"/>
      <c r="DQ127" s="935" t="s">
        <v>444</v>
      </c>
      <c r="DR127" s="935"/>
      <c r="DS127" s="935"/>
      <c r="DT127" s="935"/>
      <c r="DU127" s="935"/>
      <c r="DV127" s="936" t="s">
        <v>446</v>
      </c>
      <c r="DW127" s="936"/>
      <c r="DX127" s="936"/>
      <c r="DY127" s="936"/>
      <c r="DZ127" s="937"/>
    </row>
    <row r="128" spans="1:130" s="215" customFormat="1" ht="26.25" customHeight="1" thickBot="1" x14ac:dyDescent="0.2">
      <c r="A128" s="1050" t="s">
        <v>495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496</v>
      </c>
      <c r="X128" s="1052"/>
      <c r="Y128" s="1052"/>
      <c r="Z128" s="1053"/>
      <c r="AA128" s="1054">
        <v>5196</v>
      </c>
      <c r="AB128" s="1055"/>
      <c r="AC128" s="1055"/>
      <c r="AD128" s="1055"/>
      <c r="AE128" s="1056"/>
      <c r="AF128" s="1057">
        <v>16327</v>
      </c>
      <c r="AG128" s="1055"/>
      <c r="AH128" s="1055"/>
      <c r="AI128" s="1055"/>
      <c r="AJ128" s="1056"/>
      <c r="AK128" s="1057">
        <v>6903</v>
      </c>
      <c r="AL128" s="1055"/>
      <c r="AM128" s="1055"/>
      <c r="AN128" s="1055"/>
      <c r="AO128" s="1056"/>
      <c r="AP128" s="1058"/>
      <c r="AQ128" s="1059"/>
      <c r="AR128" s="1059"/>
      <c r="AS128" s="1059"/>
      <c r="AT128" s="1060"/>
      <c r="AU128" s="217"/>
      <c r="AV128" s="217"/>
      <c r="AW128" s="217"/>
      <c r="AX128" s="905" t="s">
        <v>497</v>
      </c>
      <c r="AY128" s="906"/>
      <c r="AZ128" s="906"/>
      <c r="BA128" s="906"/>
      <c r="BB128" s="906"/>
      <c r="BC128" s="906"/>
      <c r="BD128" s="906"/>
      <c r="BE128" s="907"/>
      <c r="BF128" s="1061" t="s">
        <v>445</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0"/>
      <c r="CB128" s="240"/>
      <c r="CC128" s="240"/>
      <c r="CD128" s="240"/>
      <c r="CE128" s="240"/>
      <c r="CF128" s="240"/>
      <c r="CG128" s="217"/>
      <c r="CH128" s="217"/>
      <c r="CI128" s="217"/>
      <c r="CJ128" s="239"/>
      <c r="CK128" s="1033"/>
      <c r="CL128" s="1034"/>
      <c r="CM128" s="1034"/>
      <c r="CN128" s="1034"/>
      <c r="CO128" s="1035"/>
      <c r="CP128" s="1044" t="s">
        <v>498</v>
      </c>
      <c r="CQ128" s="735"/>
      <c r="CR128" s="735"/>
      <c r="CS128" s="735"/>
      <c r="CT128" s="735"/>
      <c r="CU128" s="735"/>
      <c r="CV128" s="735"/>
      <c r="CW128" s="735"/>
      <c r="CX128" s="735"/>
      <c r="CY128" s="735"/>
      <c r="CZ128" s="735"/>
      <c r="DA128" s="735"/>
      <c r="DB128" s="735"/>
      <c r="DC128" s="735"/>
      <c r="DD128" s="735"/>
      <c r="DE128" s="735"/>
      <c r="DF128" s="1045"/>
      <c r="DG128" s="1046" t="s">
        <v>446</v>
      </c>
      <c r="DH128" s="1047"/>
      <c r="DI128" s="1047"/>
      <c r="DJ128" s="1047"/>
      <c r="DK128" s="1047"/>
      <c r="DL128" s="1047" t="s">
        <v>471</v>
      </c>
      <c r="DM128" s="1047"/>
      <c r="DN128" s="1047"/>
      <c r="DO128" s="1047"/>
      <c r="DP128" s="1047"/>
      <c r="DQ128" s="1047" t="s">
        <v>471</v>
      </c>
      <c r="DR128" s="1047"/>
      <c r="DS128" s="1047"/>
      <c r="DT128" s="1047"/>
      <c r="DU128" s="1047"/>
      <c r="DV128" s="1048" t="s">
        <v>471</v>
      </c>
      <c r="DW128" s="1048"/>
      <c r="DX128" s="1048"/>
      <c r="DY128" s="1048"/>
      <c r="DZ128" s="1049"/>
    </row>
    <row r="129" spans="1:131" s="215"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499</v>
      </c>
      <c r="X129" s="1080"/>
      <c r="Y129" s="1080"/>
      <c r="Z129" s="1081"/>
      <c r="AA129" s="967">
        <v>2358375</v>
      </c>
      <c r="AB129" s="968"/>
      <c r="AC129" s="968"/>
      <c r="AD129" s="968"/>
      <c r="AE129" s="969"/>
      <c r="AF129" s="970">
        <v>2377562</v>
      </c>
      <c r="AG129" s="968"/>
      <c r="AH129" s="968"/>
      <c r="AI129" s="968"/>
      <c r="AJ129" s="969"/>
      <c r="AK129" s="970">
        <v>2618970</v>
      </c>
      <c r="AL129" s="968"/>
      <c r="AM129" s="968"/>
      <c r="AN129" s="968"/>
      <c r="AO129" s="969"/>
      <c r="AP129" s="1082"/>
      <c r="AQ129" s="1083"/>
      <c r="AR129" s="1083"/>
      <c r="AS129" s="1083"/>
      <c r="AT129" s="1084"/>
      <c r="AU129" s="218"/>
      <c r="AV129" s="218"/>
      <c r="AW129" s="218"/>
      <c r="AX129" s="1074" t="s">
        <v>500</v>
      </c>
      <c r="AY129" s="932"/>
      <c r="AZ129" s="932"/>
      <c r="BA129" s="932"/>
      <c r="BB129" s="932"/>
      <c r="BC129" s="932"/>
      <c r="BD129" s="932"/>
      <c r="BE129" s="933"/>
      <c r="BF129" s="1075" t="s">
        <v>445</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43" t="s">
        <v>501</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502</v>
      </c>
      <c r="X130" s="1080"/>
      <c r="Y130" s="1080"/>
      <c r="Z130" s="1081"/>
      <c r="AA130" s="967">
        <v>565921</v>
      </c>
      <c r="AB130" s="968"/>
      <c r="AC130" s="968"/>
      <c r="AD130" s="968"/>
      <c r="AE130" s="969"/>
      <c r="AF130" s="970">
        <v>508567</v>
      </c>
      <c r="AG130" s="968"/>
      <c r="AH130" s="968"/>
      <c r="AI130" s="968"/>
      <c r="AJ130" s="969"/>
      <c r="AK130" s="970">
        <v>509476</v>
      </c>
      <c r="AL130" s="968"/>
      <c r="AM130" s="968"/>
      <c r="AN130" s="968"/>
      <c r="AO130" s="969"/>
      <c r="AP130" s="1082"/>
      <c r="AQ130" s="1083"/>
      <c r="AR130" s="1083"/>
      <c r="AS130" s="1083"/>
      <c r="AT130" s="1084"/>
      <c r="AU130" s="218"/>
      <c r="AV130" s="218"/>
      <c r="AW130" s="218"/>
      <c r="AX130" s="1074" t="s">
        <v>503</v>
      </c>
      <c r="AY130" s="932"/>
      <c r="AZ130" s="932"/>
      <c r="BA130" s="932"/>
      <c r="BB130" s="932"/>
      <c r="BC130" s="932"/>
      <c r="BD130" s="932"/>
      <c r="BE130" s="933"/>
      <c r="BF130" s="1110">
        <v>11.4</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504</v>
      </c>
      <c r="X131" s="1117"/>
      <c r="Y131" s="1117"/>
      <c r="Z131" s="1118"/>
      <c r="AA131" s="1013">
        <v>1792454</v>
      </c>
      <c r="AB131" s="995"/>
      <c r="AC131" s="995"/>
      <c r="AD131" s="995"/>
      <c r="AE131" s="996"/>
      <c r="AF131" s="994">
        <v>1868995</v>
      </c>
      <c r="AG131" s="995"/>
      <c r="AH131" s="995"/>
      <c r="AI131" s="995"/>
      <c r="AJ131" s="996"/>
      <c r="AK131" s="994">
        <v>2109494</v>
      </c>
      <c r="AL131" s="995"/>
      <c r="AM131" s="995"/>
      <c r="AN131" s="995"/>
      <c r="AO131" s="996"/>
      <c r="AP131" s="1119"/>
      <c r="AQ131" s="1120"/>
      <c r="AR131" s="1120"/>
      <c r="AS131" s="1120"/>
      <c r="AT131" s="1121"/>
      <c r="AU131" s="218"/>
      <c r="AV131" s="218"/>
      <c r="AW131" s="218"/>
      <c r="AX131" s="1092" t="s">
        <v>505</v>
      </c>
      <c r="AY131" s="735"/>
      <c r="AZ131" s="735"/>
      <c r="BA131" s="735"/>
      <c r="BB131" s="735"/>
      <c r="BC131" s="735"/>
      <c r="BD131" s="735"/>
      <c r="BE131" s="1045"/>
      <c r="BF131" s="1093" t="s">
        <v>445</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99" t="s">
        <v>506</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507</v>
      </c>
      <c r="W132" s="1103"/>
      <c r="X132" s="1103"/>
      <c r="Y132" s="1103"/>
      <c r="Z132" s="1104"/>
      <c r="AA132" s="1105">
        <v>11.223384250000001</v>
      </c>
      <c r="AB132" s="1106"/>
      <c r="AC132" s="1106"/>
      <c r="AD132" s="1106"/>
      <c r="AE132" s="1107"/>
      <c r="AF132" s="1108">
        <v>11.604899959999999</v>
      </c>
      <c r="AG132" s="1106"/>
      <c r="AH132" s="1106"/>
      <c r="AI132" s="1106"/>
      <c r="AJ132" s="1107"/>
      <c r="AK132" s="1108">
        <v>11.5049391</v>
      </c>
      <c r="AL132" s="1106"/>
      <c r="AM132" s="1106"/>
      <c r="AN132" s="1106"/>
      <c r="AO132" s="1107"/>
      <c r="AP132" s="1010"/>
      <c r="AQ132" s="1011"/>
      <c r="AR132" s="1011"/>
      <c r="AS132" s="1011"/>
      <c r="AT132" s="110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20"/>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508</v>
      </c>
      <c r="W133" s="1086"/>
      <c r="X133" s="1086"/>
      <c r="Y133" s="1086"/>
      <c r="Z133" s="1087"/>
      <c r="AA133" s="1088">
        <v>11.4</v>
      </c>
      <c r="AB133" s="1089"/>
      <c r="AC133" s="1089"/>
      <c r="AD133" s="1089"/>
      <c r="AE133" s="1090"/>
      <c r="AF133" s="1088">
        <v>11.2</v>
      </c>
      <c r="AG133" s="1089"/>
      <c r="AH133" s="1089"/>
      <c r="AI133" s="1089"/>
      <c r="AJ133" s="1090"/>
      <c r="AK133" s="1088">
        <v>11.4</v>
      </c>
      <c r="AL133" s="1089"/>
      <c r="AM133" s="1089"/>
      <c r="AN133" s="1089"/>
      <c r="AO133" s="1090"/>
      <c r="AP133" s="1037"/>
      <c r="AQ133" s="1038"/>
      <c r="AR133" s="1038"/>
      <c r="AS133" s="1038"/>
      <c r="AT133" s="109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9hSpgZYtw+VciODwM0ZLjHhplXwW0sV8yJ/IKDTNCIX2wGgCwImEa9NbW/+CTeMqh+paFCoyTEUykcxWKWoEfQ==" saltValue="TmB7tJ6jnn6ZZCiNDH6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49"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509</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U2JGQIIBHwowtZLwUCvYKfY7Bb2qwkt4i0EjOzEOhRZ80gYYTs49r5B2j0hxrXZNPy45flpDs13q8zCyw9YYHg==" saltValue="2rtvaKXYyNLWMKjivEXG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9" zoomScaleNormal="100" zoomScaleSheetLayoutView="55" workbookViewId="0">
      <selection activeCell="H58" sqref="H58"/>
    </sheetView>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KiBBdlDzwlE/u9qzljYIuuNNxcyuFTYna5jI79eedqr90jEcyXGYrI/w5Gu5SqQXOjpIVOml07O1vLfSC/aQ==" saltValue="EdbpWfNmcqEgD0hv/1K7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28" workbookViewId="0">
      <selection activeCell="H58" sqref="H58"/>
    </sheetView>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510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511</v>
      </c>
      <c r="AL6" s="251"/>
      <c r="AM6" s="251"/>
      <c r="AN6" s="251"/>
    </row>
    <row r="7" spans="1:46" ht="13.5" customHeight="1" x14ac:dyDescent="0.15">
      <c r="A7" s="250"/>
      <c r="AK7" s="253"/>
      <c r="AL7" s="254"/>
      <c r="AM7" s="254"/>
      <c r="AN7" s="255"/>
      <c r="AO7" s="1123" t="s">
        <v>512</v>
      </c>
      <c r="AP7" s="256"/>
      <c r="AQ7" s="257" t="s">
        <v>513</v>
      </c>
      <c r="AR7" s="258"/>
    </row>
    <row r="8" spans="1:46" x14ac:dyDescent="0.15">
      <c r="A8" s="250"/>
      <c r="AK8" s="259"/>
      <c r="AL8" s="260"/>
      <c r="AM8" s="260"/>
      <c r="AN8" s="261"/>
      <c r="AO8" s="1124"/>
      <c r="AP8" s="262" t="s">
        <v>514</v>
      </c>
      <c r="AQ8" s="263" t="s">
        <v>515</v>
      </c>
      <c r="AR8" s="264" t="s">
        <v>516</v>
      </c>
    </row>
    <row r="9" spans="1:46" x14ac:dyDescent="0.15">
      <c r="A9" s="250"/>
      <c r="AK9" s="1125" t="s">
        <v>517</v>
      </c>
      <c r="AL9" s="1126"/>
      <c r="AM9" s="1126"/>
      <c r="AN9" s="1127"/>
      <c r="AO9" s="265">
        <v>713468</v>
      </c>
      <c r="AP9" s="265">
        <v>264541</v>
      </c>
      <c r="AQ9" s="266">
        <v>242692</v>
      </c>
      <c r="AR9" s="267">
        <v>9</v>
      </c>
    </row>
    <row r="10" spans="1:46" ht="13.5" customHeight="1" x14ac:dyDescent="0.15">
      <c r="A10" s="250"/>
      <c r="AK10" s="1125" t="s">
        <v>518</v>
      </c>
      <c r="AL10" s="1126"/>
      <c r="AM10" s="1126"/>
      <c r="AN10" s="1127"/>
      <c r="AO10" s="268">
        <v>124028</v>
      </c>
      <c r="AP10" s="268">
        <v>45987</v>
      </c>
      <c r="AQ10" s="269">
        <v>27094</v>
      </c>
      <c r="AR10" s="270">
        <v>69.7</v>
      </c>
    </row>
    <row r="11" spans="1:46" ht="13.5" customHeight="1" x14ac:dyDescent="0.15">
      <c r="A11" s="250"/>
      <c r="AK11" s="1125" t="s">
        <v>519</v>
      </c>
      <c r="AL11" s="1126"/>
      <c r="AM11" s="1126"/>
      <c r="AN11" s="1127"/>
      <c r="AO11" s="268" t="s">
        <v>520</v>
      </c>
      <c r="AP11" s="268" t="s">
        <v>520</v>
      </c>
      <c r="AQ11" s="269">
        <v>4163</v>
      </c>
      <c r="AR11" s="270" t="s">
        <v>520</v>
      </c>
    </row>
    <row r="12" spans="1:46" ht="13.5" customHeight="1" x14ac:dyDescent="0.15">
      <c r="A12" s="250"/>
      <c r="AK12" s="1125" t="s">
        <v>521</v>
      </c>
      <c r="AL12" s="1126"/>
      <c r="AM12" s="1126"/>
      <c r="AN12" s="1127"/>
      <c r="AO12" s="268" t="s">
        <v>520</v>
      </c>
      <c r="AP12" s="268" t="s">
        <v>520</v>
      </c>
      <c r="AQ12" s="269" t="s">
        <v>520</v>
      </c>
      <c r="AR12" s="270" t="s">
        <v>520</v>
      </c>
    </row>
    <row r="13" spans="1:46" ht="13.5" customHeight="1" x14ac:dyDescent="0.15">
      <c r="A13" s="250"/>
      <c r="AK13" s="1125" t="s">
        <v>522</v>
      </c>
      <c r="AL13" s="1126"/>
      <c r="AM13" s="1126"/>
      <c r="AN13" s="1127"/>
      <c r="AO13" s="268" t="s">
        <v>520</v>
      </c>
      <c r="AP13" s="268" t="s">
        <v>520</v>
      </c>
      <c r="AQ13" s="269">
        <v>8881</v>
      </c>
      <c r="AR13" s="270" t="s">
        <v>520</v>
      </c>
    </row>
    <row r="14" spans="1:46" ht="13.5" customHeight="1" x14ac:dyDescent="0.15">
      <c r="A14" s="250"/>
      <c r="AK14" s="1125" t="s">
        <v>523</v>
      </c>
      <c r="AL14" s="1126"/>
      <c r="AM14" s="1126"/>
      <c r="AN14" s="1127"/>
      <c r="AO14" s="268">
        <v>15581</v>
      </c>
      <c r="AP14" s="268">
        <v>5777</v>
      </c>
      <c r="AQ14" s="269">
        <v>5165</v>
      </c>
      <c r="AR14" s="270">
        <v>11.8</v>
      </c>
    </row>
    <row r="15" spans="1:46" ht="13.5" customHeight="1" x14ac:dyDescent="0.15">
      <c r="A15" s="250"/>
      <c r="AK15" s="1128" t="s">
        <v>524</v>
      </c>
      <c r="AL15" s="1129"/>
      <c r="AM15" s="1129"/>
      <c r="AN15" s="1130"/>
      <c r="AO15" s="268">
        <v>-45692</v>
      </c>
      <c r="AP15" s="268">
        <v>-16942</v>
      </c>
      <c r="AQ15" s="269">
        <v>-18870</v>
      </c>
      <c r="AR15" s="270">
        <v>-10.199999999999999</v>
      </c>
    </row>
    <row r="16" spans="1:46" x14ac:dyDescent="0.15">
      <c r="A16" s="250"/>
      <c r="AK16" s="1128" t="s">
        <v>190</v>
      </c>
      <c r="AL16" s="1129"/>
      <c r="AM16" s="1129"/>
      <c r="AN16" s="1130"/>
      <c r="AO16" s="268">
        <v>807385</v>
      </c>
      <c r="AP16" s="268">
        <v>299364</v>
      </c>
      <c r="AQ16" s="269">
        <v>269124</v>
      </c>
      <c r="AR16" s="270">
        <v>11.2</v>
      </c>
    </row>
    <row r="17" spans="1:46" x14ac:dyDescent="0.15">
      <c r="A17" s="250"/>
    </row>
    <row r="18" spans="1:46" x14ac:dyDescent="0.15">
      <c r="A18" s="250"/>
      <c r="AQ18" s="271"/>
      <c r="AR18" s="271"/>
    </row>
    <row r="19" spans="1:46" x14ac:dyDescent="0.15">
      <c r="A19" s="250"/>
      <c r="AK19" s="246" t="s">
        <v>525</v>
      </c>
    </row>
    <row r="20" spans="1:46" x14ac:dyDescent="0.15">
      <c r="A20" s="250"/>
      <c r="AK20" s="272"/>
      <c r="AL20" s="273"/>
      <c r="AM20" s="273"/>
      <c r="AN20" s="274"/>
      <c r="AO20" s="275" t="s">
        <v>526</v>
      </c>
      <c r="AP20" s="276" t="s">
        <v>527</v>
      </c>
      <c r="AQ20" s="277" t="s">
        <v>528</v>
      </c>
      <c r="AR20" s="278"/>
    </row>
    <row r="21" spans="1:46" s="251" customFormat="1" x14ac:dyDescent="0.15">
      <c r="A21" s="279"/>
      <c r="AK21" s="1131" t="s">
        <v>529</v>
      </c>
      <c r="AL21" s="1132"/>
      <c r="AM21" s="1132"/>
      <c r="AN21" s="1133"/>
      <c r="AO21" s="280">
        <v>21.88</v>
      </c>
      <c r="AP21" s="281">
        <v>24.07</v>
      </c>
      <c r="AQ21" s="282">
        <v>-2.19</v>
      </c>
      <c r="AS21" s="283"/>
      <c r="AT21" s="279"/>
    </row>
    <row r="22" spans="1:46" s="251" customFormat="1" x14ac:dyDescent="0.15">
      <c r="A22" s="279"/>
      <c r="AK22" s="1131" t="s">
        <v>530</v>
      </c>
      <c r="AL22" s="1132"/>
      <c r="AM22" s="1132"/>
      <c r="AN22" s="1133"/>
      <c r="AO22" s="284">
        <v>93.1</v>
      </c>
      <c r="AP22" s="285">
        <v>94.6</v>
      </c>
      <c r="AQ22" s="286">
        <v>-1.5</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22" t="s">
        <v>531</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1"/>
      <c r="AS27" s="246"/>
      <c r="AT27" s="246"/>
    </row>
    <row r="28" spans="1:46" ht="17.25" x14ac:dyDescent="0.15">
      <c r="A28" s="247" t="s">
        <v>532</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533</v>
      </c>
      <c r="AL29" s="251"/>
      <c r="AM29" s="251"/>
      <c r="AN29" s="251"/>
      <c r="AS29" s="293"/>
    </row>
    <row r="30" spans="1:46" ht="13.5" customHeight="1" x14ac:dyDescent="0.15">
      <c r="A30" s="250"/>
      <c r="AK30" s="253"/>
      <c r="AL30" s="254"/>
      <c r="AM30" s="254"/>
      <c r="AN30" s="255"/>
      <c r="AO30" s="1123" t="s">
        <v>512</v>
      </c>
      <c r="AP30" s="256"/>
      <c r="AQ30" s="257" t="s">
        <v>513</v>
      </c>
      <c r="AR30" s="258"/>
    </row>
    <row r="31" spans="1:46" x14ac:dyDescent="0.15">
      <c r="A31" s="250"/>
      <c r="AK31" s="259"/>
      <c r="AL31" s="260"/>
      <c r="AM31" s="260"/>
      <c r="AN31" s="261"/>
      <c r="AO31" s="1124"/>
      <c r="AP31" s="262" t="s">
        <v>514</v>
      </c>
      <c r="AQ31" s="263" t="s">
        <v>515</v>
      </c>
      <c r="AR31" s="264" t="s">
        <v>516</v>
      </c>
    </row>
    <row r="32" spans="1:46" ht="27" customHeight="1" x14ac:dyDescent="0.15">
      <c r="A32" s="250"/>
      <c r="AK32" s="1139" t="s">
        <v>534</v>
      </c>
      <c r="AL32" s="1140"/>
      <c r="AM32" s="1140"/>
      <c r="AN32" s="1141"/>
      <c r="AO32" s="294">
        <v>615583</v>
      </c>
      <c r="AP32" s="294">
        <v>228247</v>
      </c>
      <c r="AQ32" s="295">
        <v>141234</v>
      </c>
      <c r="AR32" s="296">
        <v>61.6</v>
      </c>
    </row>
    <row r="33" spans="1:46" ht="13.5" customHeight="1" x14ac:dyDescent="0.15">
      <c r="A33" s="250"/>
      <c r="AK33" s="1139" t="s">
        <v>535</v>
      </c>
      <c r="AL33" s="1140"/>
      <c r="AM33" s="1140"/>
      <c r="AN33" s="1141"/>
      <c r="AO33" s="294" t="s">
        <v>520</v>
      </c>
      <c r="AP33" s="294" t="s">
        <v>520</v>
      </c>
      <c r="AQ33" s="295" t="s">
        <v>520</v>
      </c>
      <c r="AR33" s="296" t="s">
        <v>520</v>
      </c>
    </row>
    <row r="34" spans="1:46" ht="27" customHeight="1" x14ac:dyDescent="0.15">
      <c r="A34" s="250"/>
      <c r="AK34" s="1139" t="s">
        <v>536</v>
      </c>
      <c r="AL34" s="1140"/>
      <c r="AM34" s="1140"/>
      <c r="AN34" s="1141"/>
      <c r="AO34" s="294" t="s">
        <v>520</v>
      </c>
      <c r="AP34" s="294" t="s">
        <v>520</v>
      </c>
      <c r="AQ34" s="295" t="s">
        <v>520</v>
      </c>
      <c r="AR34" s="296" t="s">
        <v>520</v>
      </c>
    </row>
    <row r="35" spans="1:46" ht="27" customHeight="1" x14ac:dyDescent="0.15">
      <c r="A35" s="250"/>
      <c r="AK35" s="1139" t="s">
        <v>537</v>
      </c>
      <c r="AL35" s="1140"/>
      <c r="AM35" s="1140"/>
      <c r="AN35" s="1141"/>
      <c r="AO35" s="294">
        <v>135667</v>
      </c>
      <c r="AP35" s="294">
        <v>50303</v>
      </c>
      <c r="AQ35" s="295">
        <v>30523</v>
      </c>
      <c r="AR35" s="296">
        <v>64.8</v>
      </c>
    </row>
    <row r="36" spans="1:46" ht="27" customHeight="1" x14ac:dyDescent="0.15">
      <c r="A36" s="250"/>
      <c r="AK36" s="1139" t="s">
        <v>538</v>
      </c>
      <c r="AL36" s="1140"/>
      <c r="AM36" s="1140"/>
      <c r="AN36" s="1141"/>
      <c r="AO36" s="294">
        <v>7825</v>
      </c>
      <c r="AP36" s="294">
        <v>2901</v>
      </c>
      <c r="AQ36" s="295">
        <v>4602</v>
      </c>
      <c r="AR36" s="296">
        <v>-37</v>
      </c>
    </row>
    <row r="37" spans="1:46" ht="13.5" customHeight="1" x14ac:dyDescent="0.15">
      <c r="A37" s="250"/>
      <c r="AK37" s="1139" t="s">
        <v>539</v>
      </c>
      <c r="AL37" s="1140"/>
      <c r="AM37" s="1140"/>
      <c r="AN37" s="1141"/>
      <c r="AO37" s="294" t="s">
        <v>520</v>
      </c>
      <c r="AP37" s="294" t="s">
        <v>520</v>
      </c>
      <c r="AQ37" s="295">
        <v>937</v>
      </c>
      <c r="AR37" s="296" t="s">
        <v>520</v>
      </c>
    </row>
    <row r="38" spans="1:46" ht="27" customHeight="1" x14ac:dyDescent="0.15">
      <c r="A38" s="250"/>
      <c r="AK38" s="1142" t="s">
        <v>540</v>
      </c>
      <c r="AL38" s="1143"/>
      <c r="AM38" s="1143"/>
      <c r="AN38" s="1144"/>
      <c r="AO38" s="297" t="s">
        <v>520</v>
      </c>
      <c r="AP38" s="297" t="s">
        <v>520</v>
      </c>
      <c r="AQ38" s="298">
        <v>14</v>
      </c>
      <c r="AR38" s="286" t="s">
        <v>520</v>
      </c>
      <c r="AS38" s="293"/>
    </row>
    <row r="39" spans="1:46" x14ac:dyDescent="0.15">
      <c r="A39" s="250"/>
      <c r="AK39" s="1142" t="s">
        <v>541</v>
      </c>
      <c r="AL39" s="1143"/>
      <c r="AM39" s="1143"/>
      <c r="AN39" s="1144"/>
      <c r="AO39" s="294">
        <v>-6903</v>
      </c>
      <c r="AP39" s="294">
        <v>-2560</v>
      </c>
      <c r="AQ39" s="295">
        <v>-6455</v>
      </c>
      <c r="AR39" s="296">
        <v>-60.3</v>
      </c>
      <c r="AS39" s="293"/>
    </row>
    <row r="40" spans="1:46" ht="27" customHeight="1" x14ac:dyDescent="0.15">
      <c r="A40" s="250"/>
      <c r="AK40" s="1139" t="s">
        <v>542</v>
      </c>
      <c r="AL40" s="1140"/>
      <c r="AM40" s="1140"/>
      <c r="AN40" s="1141"/>
      <c r="AO40" s="294">
        <v>-509476</v>
      </c>
      <c r="AP40" s="294">
        <v>-188905</v>
      </c>
      <c r="AQ40" s="295">
        <v>-126702</v>
      </c>
      <c r="AR40" s="296">
        <v>49.1</v>
      </c>
      <c r="AS40" s="293"/>
    </row>
    <row r="41" spans="1:46" x14ac:dyDescent="0.15">
      <c r="A41" s="250"/>
      <c r="AK41" s="1145" t="s">
        <v>303</v>
      </c>
      <c r="AL41" s="1146"/>
      <c r="AM41" s="1146"/>
      <c r="AN41" s="1147"/>
      <c r="AO41" s="294">
        <v>242696</v>
      </c>
      <c r="AP41" s="294">
        <v>89987</v>
      </c>
      <c r="AQ41" s="295">
        <v>44155</v>
      </c>
      <c r="AR41" s="296">
        <v>103.8</v>
      </c>
      <c r="AS41" s="293"/>
    </row>
    <row r="42" spans="1:46" x14ac:dyDescent="0.15">
      <c r="A42" s="250"/>
      <c r="AK42" s="299" t="s">
        <v>543</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544</v>
      </c>
    </row>
    <row r="48" spans="1:46" x14ac:dyDescent="0.15">
      <c r="A48" s="250"/>
      <c r="AK48" s="304" t="s">
        <v>545</v>
      </c>
      <c r="AL48" s="304"/>
      <c r="AM48" s="304"/>
      <c r="AN48" s="304"/>
      <c r="AO48" s="304"/>
      <c r="AP48" s="304"/>
      <c r="AQ48" s="305"/>
      <c r="AR48" s="304"/>
    </row>
    <row r="49" spans="1:44" ht="13.5" customHeight="1" x14ac:dyDescent="0.15">
      <c r="A49" s="250"/>
      <c r="AK49" s="306"/>
      <c r="AL49" s="307"/>
      <c r="AM49" s="1134" t="s">
        <v>512</v>
      </c>
      <c r="AN49" s="1136" t="s">
        <v>546</v>
      </c>
      <c r="AO49" s="1137"/>
      <c r="AP49" s="1137"/>
      <c r="AQ49" s="1137"/>
      <c r="AR49" s="1138"/>
    </row>
    <row r="50" spans="1:44" x14ac:dyDescent="0.15">
      <c r="A50" s="250"/>
      <c r="AK50" s="308"/>
      <c r="AL50" s="309"/>
      <c r="AM50" s="1135"/>
      <c r="AN50" s="310" t="s">
        <v>547</v>
      </c>
      <c r="AO50" s="311" t="s">
        <v>548</v>
      </c>
      <c r="AP50" s="312" t="s">
        <v>549</v>
      </c>
      <c r="AQ50" s="313" t="s">
        <v>550</v>
      </c>
      <c r="AR50" s="314" t="s">
        <v>551</v>
      </c>
    </row>
    <row r="51" spans="1:44" x14ac:dyDescent="0.15">
      <c r="A51" s="250"/>
      <c r="AK51" s="306" t="s">
        <v>552</v>
      </c>
      <c r="AL51" s="307"/>
      <c r="AM51" s="315">
        <v>609532</v>
      </c>
      <c r="AN51" s="316">
        <v>204198</v>
      </c>
      <c r="AO51" s="317">
        <v>-8.8000000000000007</v>
      </c>
      <c r="AP51" s="318">
        <v>317319</v>
      </c>
      <c r="AQ51" s="319">
        <v>2.2999999999999998</v>
      </c>
      <c r="AR51" s="320">
        <v>-11.1</v>
      </c>
    </row>
    <row r="52" spans="1:44" x14ac:dyDescent="0.15">
      <c r="A52" s="250"/>
      <c r="AK52" s="321"/>
      <c r="AL52" s="322" t="s">
        <v>553</v>
      </c>
      <c r="AM52" s="323">
        <v>324714</v>
      </c>
      <c r="AN52" s="324">
        <v>108782</v>
      </c>
      <c r="AO52" s="325">
        <v>-27</v>
      </c>
      <c r="AP52" s="326">
        <v>164214</v>
      </c>
      <c r="AQ52" s="327">
        <v>4.2</v>
      </c>
      <c r="AR52" s="328">
        <v>-31.2</v>
      </c>
    </row>
    <row r="53" spans="1:44" x14ac:dyDescent="0.15">
      <c r="A53" s="250"/>
      <c r="AK53" s="306" t="s">
        <v>554</v>
      </c>
      <c r="AL53" s="307"/>
      <c r="AM53" s="315">
        <v>761137</v>
      </c>
      <c r="AN53" s="316">
        <v>255329</v>
      </c>
      <c r="AO53" s="317">
        <v>25</v>
      </c>
      <c r="AP53" s="318">
        <v>289738</v>
      </c>
      <c r="AQ53" s="319">
        <v>-8.6999999999999993</v>
      </c>
      <c r="AR53" s="320">
        <v>33.700000000000003</v>
      </c>
    </row>
    <row r="54" spans="1:44" x14ac:dyDescent="0.15">
      <c r="A54" s="250"/>
      <c r="AK54" s="321"/>
      <c r="AL54" s="322" t="s">
        <v>553</v>
      </c>
      <c r="AM54" s="323">
        <v>483993</v>
      </c>
      <c r="AN54" s="324">
        <v>162359</v>
      </c>
      <c r="AO54" s="325">
        <v>49.3</v>
      </c>
      <c r="AP54" s="326">
        <v>156238</v>
      </c>
      <c r="AQ54" s="327">
        <v>-4.9000000000000004</v>
      </c>
      <c r="AR54" s="328">
        <v>54.2</v>
      </c>
    </row>
    <row r="55" spans="1:44" x14ac:dyDescent="0.15">
      <c r="A55" s="250"/>
      <c r="AK55" s="306" t="s">
        <v>555</v>
      </c>
      <c r="AL55" s="307"/>
      <c r="AM55" s="315">
        <v>940831</v>
      </c>
      <c r="AN55" s="316">
        <v>317312</v>
      </c>
      <c r="AO55" s="317">
        <v>24.3</v>
      </c>
      <c r="AP55" s="318">
        <v>316937</v>
      </c>
      <c r="AQ55" s="319">
        <v>9.4</v>
      </c>
      <c r="AR55" s="320">
        <v>14.9</v>
      </c>
    </row>
    <row r="56" spans="1:44" x14ac:dyDescent="0.15">
      <c r="A56" s="250"/>
      <c r="AK56" s="321"/>
      <c r="AL56" s="322" t="s">
        <v>553</v>
      </c>
      <c r="AM56" s="323">
        <v>688462</v>
      </c>
      <c r="AN56" s="324">
        <v>232196</v>
      </c>
      <c r="AO56" s="325">
        <v>43</v>
      </c>
      <c r="AP56" s="326">
        <v>199150</v>
      </c>
      <c r="AQ56" s="327">
        <v>27.5</v>
      </c>
      <c r="AR56" s="328">
        <v>15.5</v>
      </c>
    </row>
    <row r="57" spans="1:44" x14ac:dyDescent="0.15">
      <c r="A57" s="250"/>
      <c r="AK57" s="306" t="s">
        <v>556</v>
      </c>
      <c r="AL57" s="307"/>
      <c r="AM57" s="315">
        <v>1467032</v>
      </c>
      <c r="AN57" s="316">
        <v>529806</v>
      </c>
      <c r="AO57" s="317">
        <v>67</v>
      </c>
      <c r="AP57" s="318">
        <v>332350</v>
      </c>
      <c r="AQ57" s="319">
        <v>4.9000000000000004</v>
      </c>
      <c r="AR57" s="320">
        <v>62.1</v>
      </c>
    </row>
    <row r="58" spans="1:44" x14ac:dyDescent="0.15">
      <c r="A58" s="250"/>
      <c r="AK58" s="321"/>
      <c r="AL58" s="322" t="s">
        <v>553</v>
      </c>
      <c r="AM58" s="323">
        <v>513303</v>
      </c>
      <c r="AN58" s="324">
        <v>185375</v>
      </c>
      <c r="AO58" s="325">
        <v>-20.2</v>
      </c>
      <c r="AP58" s="326">
        <v>200453</v>
      </c>
      <c r="AQ58" s="327">
        <v>0.7</v>
      </c>
      <c r="AR58" s="328">
        <v>-20.9</v>
      </c>
    </row>
    <row r="59" spans="1:44" x14ac:dyDescent="0.15">
      <c r="A59" s="250"/>
      <c r="AK59" s="306" t="s">
        <v>557</v>
      </c>
      <c r="AL59" s="307"/>
      <c r="AM59" s="315">
        <v>811786</v>
      </c>
      <c r="AN59" s="316">
        <v>300996</v>
      </c>
      <c r="AO59" s="317">
        <v>-43.2</v>
      </c>
      <c r="AP59" s="318">
        <v>362690</v>
      </c>
      <c r="AQ59" s="319">
        <v>9.1</v>
      </c>
      <c r="AR59" s="320">
        <v>-52.3</v>
      </c>
    </row>
    <row r="60" spans="1:44" x14ac:dyDescent="0.15">
      <c r="A60" s="250"/>
      <c r="AK60" s="321"/>
      <c r="AL60" s="322" t="s">
        <v>553</v>
      </c>
      <c r="AM60" s="323">
        <v>361707</v>
      </c>
      <c r="AN60" s="324">
        <v>134115</v>
      </c>
      <c r="AO60" s="325">
        <v>-27.7</v>
      </c>
      <c r="AP60" s="326">
        <v>172580</v>
      </c>
      <c r="AQ60" s="327">
        <v>-13.9</v>
      </c>
      <c r="AR60" s="328">
        <v>-13.8</v>
      </c>
    </row>
    <row r="61" spans="1:44" x14ac:dyDescent="0.15">
      <c r="A61" s="250"/>
      <c r="AK61" s="306" t="s">
        <v>558</v>
      </c>
      <c r="AL61" s="329"/>
      <c r="AM61" s="315">
        <v>918064</v>
      </c>
      <c r="AN61" s="316">
        <v>321528</v>
      </c>
      <c r="AO61" s="317">
        <v>12.9</v>
      </c>
      <c r="AP61" s="318">
        <v>323807</v>
      </c>
      <c r="AQ61" s="330">
        <v>3.4</v>
      </c>
      <c r="AR61" s="320">
        <v>9.5</v>
      </c>
    </row>
    <row r="62" spans="1:44" x14ac:dyDescent="0.15">
      <c r="A62" s="250"/>
      <c r="AK62" s="321"/>
      <c r="AL62" s="322" t="s">
        <v>553</v>
      </c>
      <c r="AM62" s="323">
        <v>474436</v>
      </c>
      <c r="AN62" s="324">
        <v>164565</v>
      </c>
      <c r="AO62" s="325">
        <v>3.5</v>
      </c>
      <c r="AP62" s="326">
        <v>178527</v>
      </c>
      <c r="AQ62" s="327">
        <v>2.7</v>
      </c>
      <c r="AR62" s="328">
        <v>0.8</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sheetData>
  <sheetProtection algorithmName="SHA-512" hashValue="W2EJk6zMh+urK523VbEPLeaW50jCJzBiKNLglfF2pskvITHA+WrK7G0rlLWHVSybBQxrSYK3hAbMcUQbjbvsGg==" saltValue="YB3JywtR2tu8g9Sj3why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8" zoomScaleNormal="100" zoomScaleSheetLayoutView="55" workbookViewId="0">
      <selection activeCell="H58" sqref="H58"/>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560</v>
      </c>
    </row>
    <row r="121" spans="125:125" ht="13.5" hidden="1" customHeight="1" x14ac:dyDescent="0.15">
      <c r="DU121" s="244"/>
    </row>
  </sheetData>
  <sheetProtection algorithmName="SHA-512" hashValue="FTw6scDvfcj6PoUVU8T5ApFa+twmJdrsghgCp/nc1SjcRzDaJ4CrlHfA0D3R5sKTEBjhU2N7bQl+VYuPY0oMzg==" saltValue="WXA3N7tTCiYZBEwxvivH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8" zoomScaleNormal="100" zoomScaleSheetLayoutView="55" workbookViewId="0">
      <selection activeCell="H58" sqref="H58"/>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561</v>
      </c>
    </row>
  </sheetData>
  <sheetProtection algorithmName="SHA-512" hashValue="Rzwzl8nYF1dWoDCaQIanzsM9c6E+JDSD1mvGeHsmMAT4le8SBhkIaaSV2bZPXy6kTOFtT+ukJFAFtV+SpDDZSg==" saltValue="MglAFRo2RD123v1QyQ7H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election activeCell="H58" sqref="H5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8" t="s">
        <v>3</v>
      </c>
      <c r="D47" s="1148"/>
      <c r="E47" s="1149"/>
      <c r="F47" s="11">
        <v>79.239999999999995</v>
      </c>
      <c r="G47" s="12">
        <v>93.47</v>
      </c>
      <c r="H47" s="12">
        <v>94.61</v>
      </c>
      <c r="I47" s="12">
        <v>90.48</v>
      </c>
      <c r="J47" s="13">
        <v>82.14</v>
      </c>
    </row>
    <row r="48" spans="2:10" ht="57.75" customHeight="1" x14ac:dyDescent="0.15">
      <c r="B48" s="14"/>
      <c r="C48" s="1150" t="s">
        <v>4</v>
      </c>
      <c r="D48" s="1150"/>
      <c r="E48" s="1151"/>
      <c r="F48" s="15">
        <v>4.1900000000000004</v>
      </c>
      <c r="G48" s="16">
        <v>4.2</v>
      </c>
      <c r="H48" s="16">
        <v>3.23</v>
      </c>
      <c r="I48" s="16">
        <v>3.06</v>
      </c>
      <c r="J48" s="17">
        <v>3.69</v>
      </c>
    </row>
    <row r="49" spans="2:10" ht="57.75" customHeight="1" thickBot="1" x14ac:dyDescent="0.2">
      <c r="B49" s="18"/>
      <c r="C49" s="1152" t="s">
        <v>5</v>
      </c>
      <c r="D49" s="1152"/>
      <c r="E49" s="1153"/>
      <c r="F49" s="19" t="s">
        <v>567</v>
      </c>
      <c r="G49" s="20">
        <v>9.26</v>
      </c>
      <c r="H49" s="20" t="s">
        <v>568</v>
      </c>
      <c r="I49" s="20" t="s">
        <v>569</v>
      </c>
      <c r="J49" s="21">
        <v>0.92</v>
      </c>
    </row>
    <row r="50" spans="2:10" x14ac:dyDescent="0.15"/>
  </sheetData>
  <sheetProtection algorithmName="SHA-512" hashValue="SKNVaHpY0UCaxjV2oeyLnt/GuPNrKkwhrXhM9e+N55wBjpk1x5XeVOKQWC4jHwpS49yc++sN42QnA2Ro43XgqA==" saltValue="mmL9WBueN5dCBT4wC8pv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2023-10-05T07:32:37Z</cp:lastPrinted>
  <dcterms:created xsi:type="dcterms:W3CDTF">2023-02-20T05:25:12Z</dcterms:created>
  <dcterms:modified xsi:type="dcterms:W3CDTF">2023-10-05T07:32:42Z</dcterms:modified>
  <cp:category/>
</cp:coreProperties>
</file>