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BE36" i="9"/>
  <c r="AM36" i="9"/>
  <c r="BE35" i="9"/>
  <c r="AM35" i="9"/>
  <c r="C35" i="9"/>
  <c r="AM34" i="9"/>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l="1"/>
  <c r="U35" i="9" s="1"/>
  <c r="U36" i="9" s="1"/>
  <c r="BW34" i="9" l="1"/>
  <c r="BW35" i="9" s="1"/>
  <c r="BW36" i="9" s="1"/>
  <c r="BW37" i="9" s="1"/>
  <c r="BW38" i="9" s="1"/>
  <c r="BW39" i="9" s="1"/>
  <c r="BW40" i="9" s="1"/>
  <c r="BW41" i="9" s="1"/>
  <c r="BW42" i="9" s="1"/>
  <c r="BW43" i="9" s="1"/>
  <c r="BE34" i="9"/>
  <c r="CO34" i="9" l="1"/>
  <c r="CO35" i="9" s="1"/>
  <c r="CO36" i="9" s="1"/>
  <c r="CO37" i="9" s="1"/>
  <c r="CO38" i="9" s="1"/>
</calcChain>
</file>

<file path=xl/sharedStrings.xml><?xml version="1.0" encoding="utf-8"?>
<sst xmlns="http://schemas.openxmlformats.org/spreadsheetml/2006/main" count="1062" uniqueCount="564">
  <si>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</si>
  <si>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</si>
  <si>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</si>
  <si>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</si>
  <si>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</si>
  <si>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</si>
  <si>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</si>
  <si>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</si>
  <si>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</si>
  <si>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</si>
  <si>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</si>
  <si>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</si>
  <si>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</si>
  <si>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</si>
  <si>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</si>
  <si>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</si>
  <si>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</si>
  <si>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</si>
  <si>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</si>
  <si>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</si>
  <si>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</si>
  <si>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</si>
  <si>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</si>
  <si>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</si>
  <si>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</si>
  <si>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</si>
  <si>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</si>
  <si>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</si>
  <si>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</si>
  <si>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</si>
  <si>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</si>
  <si>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</si>
  <si>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</si>
  <si>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</si>
  <si>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</si>
  <si>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</si>
  <si>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</si>
  <si>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</si>
  <si>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</si>
  <si>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</si>
  <si>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</si>
  <si>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</si>
  <si>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</si>
  <si>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</si>
  <si>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</si>
  <si>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</si>
  <si>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</si>
  <si>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</si>
  <si>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</si>
  <si>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</si>
  <si>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</si>
  <si>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</si>
  <si>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</si>
  <si>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</si>
  <si>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</si>
  <si>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</si>
  <si>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</si>
  <si>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</si>
  <si>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</si>
  <si>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</si>
  <si>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</si>
  <si>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</si>
  <si>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</si>
  <si>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</si>
  <si>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</si>
  <si>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</si>
  <si>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</si>
  <si>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</si>
  <si>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</si>
  <si>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</si>
  <si>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</si>
  <si>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</si>
  <si>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</si>
  <si>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</si>
  <si>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</si>
  <si>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</si>
  <si>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</si>
  <si>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</si>
  <si>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</si>
  <si>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</si>
  <si>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</si>
  <si>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</si>
  <si>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</si>
  <si>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</si>
  <si>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</si>
  <si>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</si>
  <si>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</si>
  <si>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</si>
  <si>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</si>
  <si>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</si>
  <si>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</si>
  <si>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</si>
  <si>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</si>
  <si>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</si>
  <si>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</si>
  <si>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</si>
  <si>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</si>
  <si>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</si>
  <si>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</si>
  <si>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</si>
  <si>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</si>
  <si>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</si>
  <si>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</si>
  <si>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</si>
  <si>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</si>
  <si>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</si>
  <si>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</si>
  <si>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</si>
  <si>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</si>
  <si>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</si>
  <si>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</si>
  <si>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</si>
  <si>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</si>
  <si>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</si>
  <si>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</si>
  <si>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</si>
  <si>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</si>
  <si>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</si>
  <si>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</si>
  <si>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</si>
  <si>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</si>
  <si>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</si>
  <si>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</si>
  <si>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</si>
  <si>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</si>
  <si>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</si>
  <si>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</si>
  <si>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</si>
  <si>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</si>
  <si>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</si>
  <si>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</si>
  <si>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</si>
  <si>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</si>
  <si>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</si>
  <si>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</si>
  <si>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</si>
  <si>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</si>
  <si>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</si>
  <si>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</si>
  <si>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</si>
  <si>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</si>
  <si>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</si>
  <si>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</si>
  <si>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</si>
  <si>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</si>
  <si>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</si>
  <si>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</si>
  <si>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</si>
  <si>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</si>
  <si>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</si>
  <si>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</si>
  <si>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</si>
  <si>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</si>
  <si>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</si>
  <si>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</si>
  <si>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</si>
  <si>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</si>
  <si>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</si>
  <si>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</si>
  <si>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</si>
  <si>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</si>
  <si>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</si>
  <si>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</si>
  <si>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</si>
  <si>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</si>
  <si>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</si>
  <si>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</si>
  <si>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</si>
  <si>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</si>
  <si>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</si>
  <si>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</si>
  <si>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</si>
  <si>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</si>
  <si>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</si>
  <si>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</si>
  <si>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</si>
  <si>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</si>
  <si>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</si>
  <si>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</si>
  <si>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</si>
  <si>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</si>
  <si>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</si>
  <si>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</si>
  <si>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</si>
  <si>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</si>
  <si>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</si>
  <si>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</si>
  <si>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</si>
  <si>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</si>
  <si>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</si>
  <si>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</si>
  <si>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</si>
  <si>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</si>
  <si>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</si>
  <si>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</si>
  <si>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</si>
  <si>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長野県坂城町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</si>
  <si>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</si>
  <si>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</si>
  <si>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</si>
  <si>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</si>
  <si>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</si>
  <si>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</si>
  <si>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</si>
  <si>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</si>
  <si>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</si>
  <si>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</si>
  <si>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</si>
  <si>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</si>
  <si>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</si>
  <si>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</si>
  <si>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</si>
  <si>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</si>
  <si>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</si>
  <si>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</si>
  <si>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</si>
  <si>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</si>
  <si>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</si>
  <si>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</si>
  <si>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</si>
  <si>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</si>
  <si>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</si>
  <si>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</si>
  <si>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</si>
  <si>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</si>
  <si>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</si>
  <si>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</si>
  <si>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</si>
  <si>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</si>
  <si>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</si>
  <si>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</si>
  <si>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</si>
  <si>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</si>
  <si>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</si>
  <si>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</si>
  <si>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</si>
  <si>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</si>
  <si>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</si>
  <si>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</si>
  <si>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</si>
  <si>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</si>
  <si>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</si>
  <si>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</si>
  <si>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</si>
  <si>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</si>
  <si>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</si>
  <si>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</si>
  <si>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</si>
  <si>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</si>
  <si>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</si>
  <si>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</si>
  <si>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</si>
  <si>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</si>
  <si>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</si>
  <si>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</si>
  <si>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</si>
  <si>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</si>
  <si>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</si>
  <si>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</si>
  <si>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</si>
  <si>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</si>
  <si>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</si>
  <si>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</si>
  <si>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</si>
  <si>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</si>
  <si>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</si>
  <si>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</si>
  <si>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</si>
  <si>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</si>
  <si>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</si>
  <si>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</si>
  <si>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</si>
  <si>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</si>
  <si>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</si>
  <si>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</si>
  <si>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</si>
  <si>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</si>
  <si>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</si>
  <si>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</si>
  <si>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</si>
  <si>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</si>
  <si>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</si>
  <si>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</si>
  <si>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</si>
  <si>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</si>
  <si>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</si>
  <si>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</si>
  <si>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</si>
  <si>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</si>
  <si>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</si>
  <si>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</si>
  <si>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</si>
  <si>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</si>
  <si>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</si>
  <si>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</si>
  <si>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</si>
  <si>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</si>
  <si>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</si>
  <si>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</si>
  <si>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</si>
  <si>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</si>
  <si>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</si>
  <si>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</si>
  <si>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</si>
  <si>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</si>
  <si>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</si>
  <si>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</si>
  <si>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</si>
  <si>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</si>
  <si>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</si>
  <si>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</si>
  <si>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</si>
  <si>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</si>
  <si>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</si>
  <si>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</si>
  <si>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</si>
  <si>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</si>
  <si>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</si>
  <si>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</si>
  <si>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</si>
  <si>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</si>
  <si>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</si>
  <si>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</si>
  <si>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</si>
  <si>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</si>
  <si>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</si>
  <si>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</si>
  <si>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</si>
  <si>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</si>
  <si>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</si>
  <si>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</si>
  <si>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</si>
  <si>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</si>
  <si>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</si>
  <si>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</si>
  <si>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</si>
  <si>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</si>
  <si>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</si>
  <si>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</si>
  <si>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</si>
  <si>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</si>
  <si>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</si>
  <si>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</si>
  <si>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</si>
  <si>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</si>
  <si>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長野県坂城町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</si>
  <si>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</si>
  <si>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</si>
  <si>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</si>
  <si>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</si>
  <si>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</si>
  <si>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</si>
  <si>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</si>
  <si>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</si>
  <si>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</si>
  <si>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</si>
  <si>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</si>
  <si>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</si>
  <si>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</si>
  <si>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</si>
  <si>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</si>
  <si>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</si>
  <si>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</si>
  <si>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</si>
  <si>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</si>
  <si>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</si>
  <si>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坂城町有線放送電話特別会計</t>
    <phoneticPr fontId="5"/>
  </si>
  <si>
    <t>坂城町同和地区住宅新築資金等貸付事業特別会計</t>
    <phoneticPr fontId="5"/>
  </si>
  <si>
    <t>坂城町工業地域開発事業特別会計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</si>
  <si>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</si>
  <si>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</si>
  <si>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</si>
  <si>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</si>
  <si>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</si>
  <si>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</si>
  <si>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</si>
  <si>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</si>
  <si>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</si>
  <si>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</si>
  <si>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</si>
  <si>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</si>
  <si>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</si>
  <si>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坂城町国民健康保険特別会計</t>
    <phoneticPr fontId="5"/>
  </si>
  <si>
    <t>坂城町介護保険特別会計</t>
    <phoneticPr fontId="5"/>
  </si>
  <si>
    <t>坂城町後期高齢者医療特別会計</t>
    <phoneticPr fontId="5"/>
  </si>
  <si>
    <t>坂城町下水道事業特別会計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</si>
  <si>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</si>
  <si>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</si>
  <si>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</si>
  <si>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</si>
  <si>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</si>
  <si>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</si>
  <si>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</si>
  <si>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</si>
  <si>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</si>
  <si>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</si>
  <si>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</si>
  <si>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</si>
  <si>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</si>
  <si>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</si>
  <si>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</si>
  <si>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</si>
  <si>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</si>
  <si>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</si>
  <si>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</si>
  <si>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</si>
  <si>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</si>
  <si>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</si>
  <si>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</si>
  <si>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</si>
  <si>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</si>
  <si>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</si>
  <si>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</si>
  <si>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</si>
  <si>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</si>
  <si>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</si>
  <si>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</si>
  <si>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</si>
  <si>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</si>
  <si>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</si>
  <si>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</si>
  <si>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</si>
  <si>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</si>
  <si>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</si>
  <si>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</si>
  <si>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</si>
  <si>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</si>
  <si>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</si>
  <si>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</si>
  <si>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</si>
  <si>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</si>
  <si>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</si>
  <si>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</si>
  <si>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</si>
  <si>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</si>
  <si>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</si>
  <si>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</si>
  <si>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</si>
  <si>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</si>
  <si>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</si>
  <si>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</si>
  <si>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</si>
  <si>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</si>
  <si>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</si>
  <si>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</si>
  <si>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</si>
  <si>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</si>
  <si>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</si>
  <si>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</si>
  <si>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</si>
  <si>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</si>
  <si>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</si>
  <si>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</si>
  <si>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</si>
  <si>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</si>
  <si>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</si>
  <si>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</si>
  <si>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</si>
  <si>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</si>
  <si>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</si>
  <si>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</si>
  <si>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</si>
  <si>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</si>
  <si>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</si>
  <si>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</si>
  <si>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</si>
  <si>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</si>
  <si>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</si>
  <si>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</si>
  <si>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</si>
  <si>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</si>
  <si>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</si>
  <si>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</si>
  <si>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</si>
  <si>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</si>
  <si>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</si>
  <si>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</si>
  <si>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</si>
  <si>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</si>
  <si>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</si>
  <si>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</si>
  <si>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</si>
  <si>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</si>
  <si>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</si>
  <si>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</si>
  <si>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</si>
  <si>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</si>
  <si>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</si>
  <si>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</si>
  <si>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</si>
  <si>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</si>
  <si>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</si>
  <si>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</si>
  <si>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</si>
  <si>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</si>
  <si>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</si>
  <si>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</si>
  <si>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</si>
  <si>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</si>
  <si>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</si>
  <si>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</si>
  <si>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</si>
  <si>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</si>
  <si>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</si>
  <si>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</si>
  <si>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</si>
  <si>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</si>
  <si>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</si>
  <si>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</si>
  <si>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</si>
  <si>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</si>
  <si>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</si>
  <si>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</si>
  <si>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</si>
  <si>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</si>
  <si>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</si>
  <si>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</si>
  <si>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</si>
  <si>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</si>
  <si>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</si>
  <si>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0.05</t>
  </si>
  <si>
    <t>一般会計</t>
  </si>
  <si>
    <t>坂城町国民健康保険特別会計</t>
  </si>
  <si>
    <t>坂城町介護保険特別会計</t>
  </si>
  <si>
    <t>坂城町有線放送電話特別会計</t>
  </si>
  <si>
    <t>坂城町下水道事業特別会計</t>
  </si>
  <si>
    <t>坂城町後期高齢者医療特別会計</t>
  </si>
  <si>
    <t>坂城町同和地区住宅新築資金等貸付事業特別会計</t>
  </si>
  <si>
    <t>坂城町工業地域開発事業特別会計</t>
  </si>
  <si>
    <t>その他会計（赤字）</t>
  </si>
  <si>
    <t>その他会計（黒字）</t>
  </si>
  <si>
    <t>長野広域連合（一般会計）</t>
    <rPh sb="0" eb="2">
      <t>ナガノ</t>
    </rPh>
    <rPh sb="2" eb="4">
      <t>コウイキ</t>
    </rPh>
    <rPh sb="4" eb="6">
      <t>レンゴウ</t>
    </rPh>
    <rPh sb="7" eb="9">
      <t>イッパン</t>
    </rPh>
    <rPh sb="9" eb="11">
      <t>カイケイ</t>
    </rPh>
    <phoneticPr fontId="5"/>
  </si>
  <si>
    <t>　　（老人福祉施設等運営事業特別会計）</t>
    <rPh sb="3" eb="5">
      <t>ロウジン</t>
    </rPh>
    <rPh sb="5" eb="7">
      <t>フクシ</t>
    </rPh>
    <rPh sb="7" eb="9">
      <t>シセツ</t>
    </rPh>
    <rPh sb="9" eb="10">
      <t>トウ</t>
    </rPh>
    <rPh sb="10" eb="12">
      <t>ウンエイ</t>
    </rPh>
    <rPh sb="12" eb="14">
      <t>ジギョウ</t>
    </rPh>
    <rPh sb="14" eb="16">
      <t>トクベツ</t>
    </rPh>
    <rPh sb="16" eb="18">
      <t>カイケイ</t>
    </rPh>
    <phoneticPr fontId="5"/>
  </si>
  <si>
    <t>　　（ふるさと市町村圏事業特別会計）</t>
    <rPh sb="7" eb="10">
      <t>シチョウソン</t>
    </rPh>
    <rPh sb="10" eb="11">
      <t>ケン</t>
    </rPh>
    <rPh sb="11" eb="13">
      <t>ジギョウ</t>
    </rPh>
    <rPh sb="13" eb="15">
      <t>トクベツ</t>
    </rPh>
    <rPh sb="15" eb="17">
      <t>カイケイ</t>
    </rPh>
    <phoneticPr fontId="5"/>
  </si>
  <si>
    <t>上田地域広域連合</t>
    <rPh sb="0" eb="2">
      <t>ウエダ</t>
    </rPh>
    <rPh sb="2" eb="4">
      <t>チイキ</t>
    </rPh>
    <rPh sb="4" eb="6">
      <t>コウイキ</t>
    </rPh>
    <rPh sb="6" eb="8">
      <t>レンゴウ</t>
    </rPh>
    <phoneticPr fontId="5"/>
  </si>
  <si>
    <t>　　（一般会計）</t>
    <rPh sb="3" eb="5">
      <t>イッパン</t>
    </rPh>
    <rPh sb="5" eb="7">
      <t>カイケイ</t>
    </rPh>
    <phoneticPr fontId="5"/>
  </si>
  <si>
    <t>長野後期高齢者医療広域連合</t>
    <rPh sb="0" eb="2">
      <t>ナガノ</t>
    </rPh>
    <rPh sb="2" eb="4">
      <t>コウキ</t>
    </rPh>
    <rPh sb="4" eb="7">
      <t>コウレイシャ</t>
    </rPh>
    <rPh sb="7" eb="9">
      <t>イリョウ</t>
    </rPh>
    <rPh sb="9" eb="11">
      <t>コウイキ</t>
    </rPh>
    <rPh sb="11" eb="13">
      <t>レンゴウ</t>
    </rPh>
    <phoneticPr fontId="5"/>
  </si>
  <si>
    <t>　　（後期高齢者医療事業会計）</t>
    <rPh sb="3" eb="5">
      <t>コウキ</t>
    </rPh>
    <rPh sb="5" eb="8">
      <t>コウレイシャ</t>
    </rPh>
    <rPh sb="8" eb="10">
      <t>イリョウ</t>
    </rPh>
    <rPh sb="10" eb="12">
      <t>ジギョウ</t>
    </rPh>
    <rPh sb="12" eb="14">
      <t>カイケイ</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</si>
  <si>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</si>
  <si>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</si>
  <si>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　　（非常勤職員公務災害補償特別会計）</t>
    <rPh sb="3" eb="6">
      <t>ヒジョウキン</t>
    </rPh>
    <rPh sb="6" eb="8">
      <t>ショクイン</t>
    </rPh>
    <rPh sb="8" eb="10">
      <t>コウム</t>
    </rPh>
    <rPh sb="10" eb="12">
      <t>サイガイ</t>
    </rPh>
    <rPh sb="12" eb="14">
      <t>ホショウ</t>
    </rPh>
    <rPh sb="14" eb="16">
      <t>トクベツ</t>
    </rPh>
    <rPh sb="16" eb="18">
      <t>カイケイ</t>
    </rPh>
    <phoneticPr fontId="5"/>
  </si>
  <si>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5"/>
  </si>
  <si>
    <t>千曲坂城消防組合（一般会計）</t>
    <rPh sb="0" eb="2">
      <t>チクマ</t>
    </rPh>
    <rPh sb="2" eb="4">
      <t>サカキ</t>
    </rPh>
    <rPh sb="4" eb="6">
      <t>ショウボウ</t>
    </rPh>
    <rPh sb="6" eb="8">
      <t>クミアイ</t>
    </rPh>
    <rPh sb="9" eb="11">
      <t>イッパン</t>
    </rPh>
    <rPh sb="11" eb="13">
      <t>カイケイ</t>
    </rPh>
    <phoneticPr fontId="5"/>
  </si>
  <si>
    <t>千曲衛生施設組合（一般会計）</t>
    <rPh sb="0" eb="2">
      <t>チクマ</t>
    </rPh>
    <rPh sb="2" eb="4">
      <t>エイセイ</t>
    </rPh>
    <rPh sb="4" eb="6">
      <t>シセツ</t>
    </rPh>
    <rPh sb="6" eb="8">
      <t>クミアイ</t>
    </rPh>
    <rPh sb="9" eb="11">
      <t>イッパン</t>
    </rPh>
    <rPh sb="11" eb="13">
      <t>カイケイ</t>
    </rPh>
    <phoneticPr fontId="5"/>
  </si>
  <si>
    <t>六ヶ郷用水組合（一般会計）</t>
    <rPh sb="0" eb="1">
      <t>ロク</t>
    </rPh>
    <rPh sb="2" eb="3">
      <t>ゴウ</t>
    </rPh>
    <rPh sb="3" eb="5">
      <t>ヨウスイ</t>
    </rPh>
    <rPh sb="5" eb="7">
      <t>クミアイ</t>
    </rPh>
    <rPh sb="8" eb="10">
      <t>イッパン</t>
    </rPh>
    <rPh sb="10" eb="12">
      <t>カイケイ</t>
    </rPh>
    <phoneticPr fontId="5"/>
  </si>
  <si>
    <t>葛尾組合</t>
    <rPh sb="0" eb="2">
      <t>カツラオ</t>
    </rPh>
    <rPh sb="2" eb="4">
      <t>クミアイ</t>
    </rPh>
    <phoneticPr fontId="5"/>
  </si>
  <si>
    <t>　　（葛尾霊園特別会計）</t>
    <rPh sb="3" eb="5">
      <t>カツラオ</t>
    </rPh>
    <rPh sb="5" eb="7">
      <t>レイエン</t>
    </rPh>
    <rPh sb="7" eb="9">
      <t>トクベツ</t>
    </rPh>
    <rPh sb="9" eb="11">
      <t>カイケイ</t>
    </rPh>
    <phoneticPr fontId="5"/>
  </si>
  <si>
    <t>東信地区交通災害共済組合（一般会計）</t>
    <rPh sb="0" eb="2">
      <t>トウシン</t>
    </rPh>
    <rPh sb="2" eb="4">
      <t>チク</t>
    </rPh>
    <rPh sb="4" eb="6">
      <t>コウツウ</t>
    </rPh>
    <rPh sb="6" eb="8">
      <t>サイガイ</t>
    </rPh>
    <rPh sb="8" eb="10">
      <t>キョウサイ</t>
    </rPh>
    <rPh sb="10" eb="12">
      <t>クミアイ</t>
    </rPh>
    <rPh sb="13" eb="15">
      <t>イッパン</t>
    </rPh>
    <rPh sb="15" eb="17">
      <t>カイケイ</t>
    </rPh>
    <phoneticPr fontId="5"/>
  </si>
  <si>
    <t>さかきテクノセンター</t>
    <phoneticPr fontId="5"/>
  </si>
  <si>
    <t>更埴地域勤労者共済会</t>
    <rPh sb="0" eb="2">
      <t>コウショク</t>
    </rPh>
    <rPh sb="2" eb="4">
      <t>チイキ</t>
    </rPh>
    <rPh sb="4" eb="7">
      <t>キンロウシャ</t>
    </rPh>
    <rPh sb="7" eb="10">
      <t>キョウサイカイ</t>
    </rPh>
    <phoneticPr fontId="5"/>
  </si>
  <si>
    <t>○</t>
    <phoneticPr fontId="5"/>
  </si>
  <si>
    <t>坂城町土地開発公社</t>
    <rPh sb="0" eb="3">
      <t>サカキマチ</t>
    </rPh>
    <rPh sb="3" eb="5">
      <t>トチ</t>
    </rPh>
    <rPh sb="5" eb="7">
      <t>カイハツ</t>
    </rPh>
    <rPh sb="7" eb="9">
      <t>コウシャ</t>
    </rPh>
    <phoneticPr fontId="5"/>
  </si>
  <si>
    <t>坂城町振興公社</t>
    <rPh sb="0" eb="3">
      <t>サカキマチ</t>
    </rPh>
    <rPh sb="3" eb="5">
      <t>シンコウ</t>
    </rPh>
    <rPh sb="5" eb="7">
      <t>コウシャ</t>
    </rPh>
    <phoneticPr fontId="5"/>
  </si>
  <si>
    <t>まちづくり坂城</t>
    <rPh sb="5" eb="7">
      <t>サカキ</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</si>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</sst>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24918</c:v>
                </c:pt>
                <c:pt idx="1">
                  <c:v>23934</c:v>
                </c:pt>
                <c:pt idx="2">
                  <c:v>41744</c:v>
                </c:pt>
                <c:pt idx="3">
                  <c:v>21913</c:v>
                </c:pt>
                <c:pt idx="4">
                  <c:v>48316</c:v>
                </c:pt>
              </c:numCache>
            </c:numRef>
          </c:val>
          <c:smooth val="0"/>
        </c:ser>
        <c:dLbls>
          <c:showLegendKey val="0"/>
          <c:showVal val="0"/>
          <c:showCatName val="0"/>
          <c:showSerName val="0"/>
          <c:showPercent val="0"/>
          <c:showBubbleSize val="0"/>
        </c:dLbls>
        <c:marker val="1"/>
        <c:smooth val="0"/>
        <c:axId val="41133568"/>
        <c:axId val="41135488"/>
      </c:lineChart>
      <c:catAx>
        <c:axId val="4113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35488"/>
        <c:crosses val="autoZero"/>
        <c:auto val="1"/>
        <c:lblAlgn val="ctr"/>
        <c:lblOffset val="100"/>
        <c:tickLblSkip val="1"/>
        <c:tickMarkSkip val="1"/>
        <c:noMultiLvlLbl val="0"/>
      </c:catAx>
      <c:valAx>
        <c:axId val="411354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3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1.99</c:v>
                </c:pt>
                <c:pt idx="1">
                  <c:v>2.09</c:v>
                </c:pt>
                <c:pt idx="2">
                  <c:v>1.82</c:v>
                </c:pt>
                <c:pt idx="3">
                  <c:v>2.0499999999999998</c:v>
                </c:pt>
                <c:pt idx="4">
                  <c:v>1.82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39.51</c:v>
                </c:pt>
                <c:pt idx="1">
                  <c:v>48.58</c:v>
                </c:pt>
                <c:pt idx="2">
                  <c:v>51.85</c:v>
                </c:pt>
                <c:pt idx="3">
                  <c:v>52.49</c:v>
                </c:pt>
                <c:pt idx="4">
                  <c:v>54.26</c:v>
                </c:pt>
              </c:numCache>
            </c:numRef>
          </c:val>
        </c:ser>
        <c:dLbls>
          <c:showLegendKey val="0"/>
          <c:showVal val="0"/>
          <c:showCatName val="0"/>
          <c:showSerName val="0"/>
          <c:showPercent val="0"/>
          <c:showBubbleSize val="0"/>
        </c:dLbls>
        <c:gapWidth val="250"/>
        <c:overlap val="100"/>
        <c:axId val="40883712"/>
        <c:axId val="4088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7.45</c:v>
                </c:pt>
                <c:pt idx="1">
                  <c:v>6.98</c:v>
                </c:pt>
                <c:pt idx="2">
                  <c:v>3.31</c:v>
                </c:pt>
                <c:pt idx="3">
                  <c:v>0.56000000000000005</c:v>
                </c:pt>
                <c:pt idx="4">
                  <c:v>-0.05</c:v>
                </c:pt>
              </c:numCache>
            </c:numRef>
          </c:val>
          <c:smooth val="0"/>
        </c:ser>
        <c:dLbls>
          <c:showLegendKey val="0"/>
          <c:showVal val="0"/>
          <c:showCatName val="0"/>
          <c:showSerName val="0"/>
          <c:showPercent val="0"/>
          <c:showBubbleSize val="0"/>
        </c:dLbls>
        <c:marker val="1"/>
        <c:smooth val="0"/>
        <c:axId val="40883712"/>
        <c:axId val="40885632"/>
      </c:lineChart>
      <c:catAx>
        <c:axId val="4088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85632"/>
        <c:crosses val="autoZero"/>
        <c:auto val="1"/>
        <c:lblAlgn val="ctr"/>
        <c:lblOffset val="100"/>
        <c:tickLblSkip val="1"/>
        <c:tickMarkSkip val="1"/>
        <c:noMultiLvlLbl val="0"/>
      </c:catAx>
      <c:valAx>
        <c:axId val="4088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8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坂城町工業地域開発事業特別会計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3"/>
          <c:order val="3"/>
          <c:tx>
            <c:strRef>
              <c:f>データシート!$A$30</c:f>
              <c:strCache>
                <c:ptCount val="1"/>
                <c:pt idx="0">
                  <c:v>坂城町同和地区住宅新築資金等貸付事業特別会計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坂城町後期高齢者医療特別会計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5"/>
          <c:order val="5"/>
          <c:tx>
            <c:strRef>
              <c:f>データシート!$A$32</c:f>
              <c:strCache>
                <c:ptCount val="1"/>
                <c:pt idx="0">
                  <c:v>坂城町下水道事業特別会計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ser>
        <c:ser>
          <c:idx val="6"/>
          <c:order val="6"/>
          <c:tx>
            <c:strRef>
              <c:f>データシート!$A$33</c:f>
              <c:strCache>
                <c:ptCount val="1"/>
                <c:pt idx="0">
                  <c:v>坂城町有線放送電話特別会計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0.03</c:v>
                </c:pt>
                <c:pt idx="4">
                  <c:v>#N/A</c:v>
                </c:pt>
                <c:pt idx="5">
                  <c:v>0.03</c:v>
                </c:pt>
                <c:pt idx="6">
                  <c:v>#N/A</c:v>
                </c:pt>
                <c:pt idx="7">
                  <c:v>0.02</c:v>
                </c:pt>
                <c:pt idx="8">
                  <c:v>#N/A</c:v>
                </c:pt>
                <c:pt idx="9">
                  <c:v>0.02</c:v>
                </c:pt>
              </c:numCache>
            </c:numRef>
          </c:val>
        </c:ser>
        <c:ser>
          <c:idx val="7"/>
          <c:order val="7"/>
          <c:tx>
            <c:strRef>
              <c:f>データシート!$A$34</c:f>
              <c:strCache>
                <c:ptCount val="1"/>
                <c:pt idx="0">
                  <c:v>坂城町介護保険特別会計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0.32</c:v>
                </c:pt>
                <c:pt idx="2">
                  <c:v>#N/A</c:v>
                </c:pt>
                <c:pt idx="3">
                  <c:v>0.16</c:v>
                </c:pt>
                <c:pt idx="4">
                  <c:v>#N/A</c:v>
                </c:pt>
                <c:pt idx="5">
                  <c:v>0.31</c:v>
                </c:pt>
                <c:pt idx="6">
                  <c:v>#N/A</c:v>
                </c:pt>
                <c:pt idx="7">
                  <c:v>0.08</c:v>
                </c:pt>
                <c:pt idx="8">
                  <c:v>#N/A</c:v>
                </c:pt>
                <c:pt idx="9">
                  <c:v>0.16</c:v>
                </c:pt>
              </c:numCache>
            </c:numRef>
          </c:val>
        </c:ser>
        <c:ser>
          <c:idx val="8"/>
          <c:order val="8"/>
          <c:tx>
            <c:strRef>
              <c:f>データシート!$A$35</c:f>
              <c:strCache>
                <c:ptCount val="1"/>
                <c:pt idx="0">
                  <c:v>坂城町国民健康保険特別会計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0.59</c:v>
                </c:pt>
                <c:pt idx="2">
                  <c:v>#N/A</c:v>
                </c:pt>
                <c:pt idx="3">
                  <c:v>0.63</c:v>
                </c:pt>
                <c:pt idx="4">
                  <c:v>#N/A</c:v>
                </c:pt>
                <c:pt idx="5">
                  <c:v>0.31</c:v>
                </c:pt>
                <c:pt idx="6">
                  <c:v>#N/A</c:v>
                </c:pt>
                <c:pt idx="7">
                  <c:v>0.78</c:v>
                </c:pt>
                <c:pt idx="8">
                  <c:v>#N/A</c:v>
                </c:pt>
                <c:pt idx="9">
                  <c:v>0.27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1.93</c:v>
                </c:pt>
                <c:pt idx="2">
                  <c:v>#N/A</c:v>
                </c:pt>
                <c:pt idx="3">
                  <c:v>2.04</c:v>
                </c:pt>
                <c:pt idx="4">
                  <c:v>#N/A</c:v>
                </c:pt>
                <c:pt idx="5">
                  <c:v>1.78</c:v>
                </c:pt>
                <c:pt idx="6">
                  <c:v>#N/A</c:v>
                </c:pt>
                <c:pt idx="7">
                  <c:v>2.02</c:v>
                </c:pt>
                <c:pt idx="8">
                  <c:v>#N/A</c:v>
                </c:pt>
                <c:pt idx="9">
                  <c:v>1.8</c:v>
                </c:pt>
              </c:numCache>
            </c:numRef>
          </c:val>
        </c:ser>
        <c:dLbls>
          <c:showLegendKey val="0"/>
          <c:showVal val="0"/>
          <c:showCatName val="0"/>
          <c:showSerName val="0"/>
          <c:showPercent val="0"/>
          <c:showBubbleSize val="0"/>
        </c:dLbls>
        <c:gapWidth val="150"/>
        <c:overlap val="100"/>
        <c:axId val="41049472"/>
        <c:axId val="41067648"/>
      </c:barChart>
      <c:catAx>
        <c:axId val="410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67648"/>
        <c:crosses val="autoZero"/>
        <c:auto val="1"/>
        <c:lblAlgn val="ctr"/>
        <c:lblOffset val="100"/>
        <c:tickLblSkip val="1"/>
        <c:tickMarkSkip val="1"/>
        <c:noMultiLvlLbl val="0"/>
      </c:catAx>
      <c:valAx>
        <c:axId val="4106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49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655</c:v>
                </c:pt>
                <c:pt idx="5">
                  <c:v>657</c:v>
                </c:pt>
                <c:pt idx="8">
                  <c:v>683</c:v>
                </c:pt>
                <c:pt idx="11">
                  <c:v>700</c:v>
                </c:pt>
                <c:pt idx="14">
                  <c:v>751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73</c:v>
                </c:pt>
                <c:pt idx="3">
                  <c:v>64</c:v>
                </c:pt>
                <c:pt idx="6">
                  <c:v>56</c:v>
                </c:pt>
                <c:pt idx="9">
                  <c:v>36</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107</c:v>
                </c:pt>
                <c:pt idx="3">
                  <c:v>48</c:v>
                </c:pt>
                <c:pt idx="6">
                  <c:v>42</c:v>
                </c:pt>
                <c:pt idx="9">
                  <c:v>17</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248</c:v>
                </c:pt>
                <c:pt idx="3">
                  <c:v>275</c:v>
                </c:pt>
                <c:pt idx="6">
                  <c:v>299</c:v>
                </c:pt>
                <c:pt idx="9">
                  <c:v>276</c:v>
                </c:pt>
                <c:pt idx="12">
                  <c:v>261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761</c:v>
                </c:pt>
                <c:pt idx="3">
                  <c:v>795</c:v>
                </c:pt>
                <c:pt idx="6">
                  <c:v>771</c:v>
                </c:pt>
                <c:pt idx="9">
                  <c:v>781</c:v>
                </c:pt>
                <c:pt idx="12">
                  <c:v>746</c:v>
                </c:pt>
              </c:numCache>
            </c:numRef>
          </c:val>
        </c:ser>
        <c:dLbls>
          <c:showLegendKey val="0"/>
          <c:showVal val="0"/>
          <c:showCatName val="0"/>
          <c:showSerName val="0"/>
          <c:showPercent val="0"/>
          <c:showBubbleSize val="0"/>
        </c:dLbls>
        <c:gapWidth val="100"/>
        <c:overlap val="100"/>
        <c:axId val="80648832"/>
        <c:axId val="80663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534</c:v>
                </c:pt>
                <c:pt idx="2">
                  <c:v>#N/A</c:v>
                </c:pt>
                <c:pt idx="3">
                  <c:v>#N/A</c:v>
                </c:pt>
                <c:pt idx="4">
                  <c:v>525</c:v>
                </c:pt>
                <c:pt idx="5">
                  <c:v>#N/A</c:v>
                </c:pt>
                <c:pt idx="6">
                  <c:v>#N/A</c:v>
                </c:pt>
                <c:pt idx="7">
                  <c:v>485</c:v>
                </c:pt>
                <c:pt idx="8">
                  <c:v>#N/A</c:v>
                </c:pt>
                <c:pt idx="9">
                  <c:v>#N/A</c:v>
                </c:pt>
                <c:pt idx="10">
                  <c:v>410</c:v>
                </c:pt>
                <c:pt idx="11">
                  <c:v>#N/A</c:v>
                </c:pt>
                <c:pt idx="12">
                  <c:v>#N/A</c:v>
                </c:pt>
                <c:pt idx="13">
                  <c:v>289</c:v>
                </c:pt>
                <c:pt idx="14">
                  <c:v>#N/A</c:v>
                </c:pt>
              </c:numCache>
            </c:numRef>
          </c:val>
          <c:smooth val="0"/>
        </c:ser>
        <c:dLbls>
          <c:showLegendKey val="0"/>
          <c:showVal val="0"/>
          <c:showCatName val="0"/>
          <c:showSerName val="0"/>
          <c:showPercent val="0"/>
          <c:showBubbleSize val="0"/>
        </c:dLbls>
        <c:marker val="1"/>
        <c:smooth val="0"/>
        <c:axId val="80648832"/>
        <c:axId val="80663296"/>
      </c:lineChart>
      <c:catAx>
        <c:axId val="8064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663296"/>
        <c:crosses val="autoZero"/>
        <c:auto val="1"/>
        <c:lblAlgn val="ctr"/>
        <c:lblOffset val="100"/>
        <c:tickLblSkip val="1"/>
        <c:tickMarkSkip val="1"/>
        <c:noMultiLvlLbl val="0"/>
      </c:catAx>
      <c:valAx>
        <c:axId val="8066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4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7600</c:v>
                </c:pt>
                <c:pt idx="5">
                  <c:v>7702</c:v>
                </c:pt>
                <c:pt idx="8">
                  <c:v>7804</c:v>
                </c:pt>
                <c:pt idx="11">
                  <c:v>7918</c:v>
                </c:pt>
                <c:pt idx="14">
                  <c:v>7863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357</c:v>
                </c:pt>
                <c:pt idx="5">
                  <c:v>404</c:v>
                </c:pt>
                <c:pt idx="8">
                  <c:v>378</c:v>
                </c:pt>
                <c:pt idx="11">
                  <c:v>376</c:v>
                </c:pt>
                <c:pt idx="14">
                  <c:v>352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3819</c:v>
                </c:pt>
                <c:pt idx="5">
                  <c:v>4426</c:v>
                </c:pt>
                <c:pt idx="8">
                  <c:v>4682</c:v>
                </c:pt>
                <c:pt idx="11">
                  <c:v>4914</c:v>
                </c:pt>
                <c:pt idx="14">
                  <c:v>5379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702</c:v>
                </c:pt>
                <c:pt idx="3">
                  <c:v>711</c:v>
                </c:pt>
                <c:pt idx="6">
                  <c:v>692</c:v>
                </c:pt>
                <c:pt idx="9">
                  <c:v>689</c:v>
                </c:pt>
                <c:pt idx="12">
                  <c:v>665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1494</c:v>
                </c:pt>
                <c:pt idx="3">
                  <c:v>1498</c:v>
                </c:pt>
                <c:pt idx="6">
                  <c:v>1462</c:v>
                </c:pt>
                <c:pt idx="9">
                  <c:v>1495</c:v>
                </c:pt>
                <c:pt idx="12">
                  <c:v>1439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169</c:v>
                </c:pt>
                <c:pt idx="3">
                  <c:v>125</c:v>
                </c:pt>
                <c:pt idx="6">
                  <c:v>93</c:v>
                </c:pt>
                <c:pt idx="9">
                  <c:v>82</c:v>
                </c:pt>
                <c:pt idx="12">
                  <c:v>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4655</c:v>
                </c:pt>
                <c:pt idx="3">
                  <c:v>4591</c:v>
                </c:pt>
                <c:pt idx="6">
                  <c:v>4675</c:v>
                </c:pt>
                <c:pt idx="9">
                  <c:v>4863</c:v>
                </c:pt>
                <c:pt idx="12">
                  <c:v>4611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236</c:v>
                </c:pt>
                <c:pt idx="3">
                  <c:v>175</c:v>
                </c:pt>
                <c:pt idx="6">
                  <c:v>131</c:v>
                </c:pt>
                <c:pt idx="9">
                  <c:v>102</c:v>
                </c:pt>
                <c:pt idx="12">
                  <c:v>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7347</c:v>
                </c:pt>
                <c:pt idx="3">
                  <c:v>7178</c:v>
                </c:pt>
                <c:pt idx="6">
                  <c:v>7075</c:v>
                </c:pt>
                <c:pt idx="9">
                  <c:v>6849</c:v>
                </c:pt>
                <c:pt idx="12">
                  <c:v>6746</c:v>
                </c:pt>
              </c:numCache>
            </c:numRef>
          </c:val>
        </c:ser>
        <c:dLbls>
          <c:showLegendKey val="0"/>
          <c:showVal val="0"/>
          <c:showCatName val="0"/>
          <c:showSerName val="0"/>
          <c:showPercent val="0"/>
          <c:showBubbleSize val="0"/>
        </c:dLbls>
        <c:gapWidth val="100"/>
        <c:overlap val="100"/>
        <c:axId val="40977152"/>
        <c:axId val="40979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2827</c:v>
                </c:pt>
                <c:pt idx="2">
                  <c:v>#N/A</c:v>
                </c:pt>
                <c:pt idx="3">
                  <c:v>#N/A</c:v>
                </c:pt>
                <c:pt idx="4">
                  <c:v>1744</c:v>
                </c:pt>
                <c:pt idx="5">
                  <c:v>#N/A</c:v>
                </c:pt>
                <c:pt idx="6">
                  <c:v>#N/A</c:v>
                </c:pt>
                <c:pt idx="7">
                  <c:v>1264</c:v>
                </c:pt>
                <c:pt idx="8">
                  <c:v>#N/A</c:v>
                </c:pt>
                <c:pt idx="9">
                  <c:v>#N/A</c:v>
                </c:pt>
                <c:pt idx="10">
                  <c:v>872</c:v>
                </c:pt>
                <c:pt idx="11">
                  <c:v>#N/A</c:v>
                </c:pt>
                <c:pt idx="12">
                  <c:v>#N/A</c:v>
                </c:pt>
                <c:pt idx="13">
                  <c:v>55</c:v>
                </c:pt>
                <c:pt idx="14">
                  <c:v>#N/A</c:v>
                </c:pt>
              </c:numCache>
            </c:numRef>
          </c:val>
          <c:smooth val="0"/>
        </c:ser>
        <c:dLbls>
          <c:showLegendKey val="0"/>
          <c:showVal val="0"/>
          <c:showCatName val="0"/>
          <c:showSerName val="0"/>
          <c:showPercent val="0"/>
          <c:showBubbleSize val="0"/>
        </c:dLbls>
        <c:marker val="1"/>
        <c:smooth val="0"/>
        <c:axId val="40977152"/>
        <c:axId val="40979072"/>
      </c:lineChart>
      <c:catAx>
        <c:axId val="409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79072"/>
        <c:crosses val="autoZero"/>
        <c:auto val="1"/>
        <c:lblAlgn val="ctr"/>
        <c:lblOffset val="100"/>
        <c:tickLblSkip val="1"/>
        <c:tickMarkSkip val="1"/>
        <c:noMultiLvlLbl val="0"/>
      </c:catAx>
      <c:valAx>
        <c:axId val="4097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7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15,675
15,382
53.64
6,933,428
6,849,454
75,334
4,130,618
6,745,752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類似団体平均より財政力は高い状況にあるものの、リーマンショックの影響によりここ数年は下降傾向が続いていた。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年度は、法人町民税が大幅に改善したことで税収が増加し、数値の上昇につながった。</a:t>
          </a:r>
          <a:endParaRPr kumimoji="1" lang="en-US" altLang="ja-JP" sz="1300">
            <a:latin typeface="ＭＳ Ｐゴシック"/>
          </a:endParaRPr>
        </a:p>
        <a:p>
          <a:r>
            <a:rPr kumimoji="1" lang="ja-JP" altLang="en-US" sz="1300">
              <a:latin typeface="ＭＳ Ｐゴシック"/>
            </a:rPr>
            <a:t>引き続き、自主財源の確保に努め、「坂城町第</a:t>
          </a:r>
          <a:r>
            <a:rPr kumimoji="1" lang="en-US" altLang="ja-JP" sz="1300">
              <a:latin typeface="ＭＳ Ｐゴシック"/>
            </a:rPr>
            <a:t>5</a:t>
          </a:r>
          <a:r>
            <a:rPr kumimoji="1" lang="ja-JP" altLang="en-US" sz="1300">
              <a:latin typeface="ＭＳ Ｐゴシック"/>
            </a:rPr>
            <a:t>次長期総合計画」の基本理念である「自律のまちづくり」を行う。</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66675</xdr:rowOff>
    </xdr:to>
    <xdr:cxnSp macro="">
      <xdr:nvCxnSpPr>
        <xdr:cNvPr id="67" name="直線コネクタ 66"/>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8"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66675</xdr:rowOff>
    </xdr:to>
    <xdr:cxnSp macro="">
      <xdr:nvCxnSpPr>
        <xdr:cNvPr id="70" name="直線コネクタ 69"/>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72" name="テキスト ボックス 71"/>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40</xdr:row>
      <xdr:rowOff>66675</xdr:rowOff>
    </xdr:to>
    <xdr:cxnSp macro="">
      <xdr:nvCxnSpPr>
        <xdr:cNvPr id="73" name="直線コネクタ 72"/>
        <xdr:cNvCxnSpPr/>
      </xdr:nvCxnSpPr>
      <xdr:spPr>
        <a:xfrm>
          <a:off x="2336800" y="68442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168275</xdr:rowOff>
    </xdr:from>
    <xdr:to>
      <xdr:col>3</xdr:col>
      <xdr:colOff>279400</xdr:colOff>
      <xdr:row>39</xdr:row>
      <xdr:rowOff>157692</xdr:rowOff>
    </xdr:to>
    <xdr:cxnSp macro="">
      <xdr:nvCxnSpPr>
        <xdr:cNvPr id="76" name="直線コネクタ 75"/>
        <xdr:cNvCxnSpPr/>
      </xdr:nvCxnSpPr>
      <xdr:spPr>
        <a:xfrm>
          <a:off x="1447800" y="668337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79" name="フローチャート : 判断 78"/>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80" name="テキスト ボックス 79"/>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6" name="円/楕円 85"/>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7"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8" name="円/楕円 87"/>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89" name="テキスト ボックス 88"/>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0" name="円/楕円 89"/>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1" name="テキスト ボックス 90"/>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2" name="円/楕円 91"/>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3" name="テキスト ボックス 92"/>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94" name="円/楕円 93"/>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95" name="テキスト ボックス 94"/>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前年、前々年と比率が上昇したが、平成</a:t>
          </a:r>
          <a:r>
            <a:rPr kumimoji="1" lang="en-US" altLang="ja-JP" sz="1300">
              <a:latin typeface="ＭＳ Ｐゴシック"/>
            </a:rPr>
            <a:t>26</a:t>
          </a:r>
          <a:r>
            <a:rPr kumimoji="1" lang="ja-JP" altLang="en-US" sz="1300">
              <a:latin typeface="ＭＳ Ｐゴシック"/>
            </a:rPr>
            <a:t>年度は法人税を主とした経常一般財源の増加により比率が改善した。今後も一般財源の確保とともに、事務・事業の効率化により、現在の水準を維持するよう努める。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85598</xdr:rowOff>
    </xdr:from>
    <xdr:to>
      <xdr:col>7</xdr:col>
      <xdr:colOff>152400</xdr:colOff>
      <xdr:row>62</xdr:row>
      <xdr:rowOff>140970</xdr:rowOff>
    </xdr:to>
    <xdr:cxnSp macro="">
      <xdr:nvCxnSpPr>
        <xdr:cNvPr id="128" name="直線コネクタ 127"/>
        <xdr:cNvCxnSpPr/>
      </xdr:nvCxnSpPr>
      <xdr:spPr>
        <a:xfrm flipV="1">
          <a:off x="4114800" y="10544048"/>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9"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39624</xdr:rowOff>
    </xdr:from>
    <xdr:to>
      <xdr:col>6</xdr:col>
      <xdr:colOff>0</xdr:colOff>
      <xdr:row>62</xdr:row>
      <xdr:rowOff>140970</xdr:rowOff>
    </xdr:to>
    <xdr:cxnSp macro="">
      <xdr:nvCxnSpPr>
        <xdr:cNvPr id="131" name="直線コネクタ 130"/>
        <xdr:cNvCxnSpPr/>
      </xdr:nvCxnSpPr>
      <xdr:spPr>
        <a:xfrm>
          <a:off x="3225800" y="1066952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3" name="テキスト ボックス 13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85598</xdr:rowOff>
    </xdr:from>
    <xdr:to>
      <xdr:col>4</xdr:col>
      <xdr:colOff>482600</xdr:colOff>
      <xdr:row>62</xdr:row>
      <xdr:rowOff>39624</xdr:rowOff>
    </xdr:to>
    <xdr:cxnSp macro="">
      <xdr:nvCxnSpPr>
        <xdr:cNvPr id="134" name="直線コネクタ 133"/>
        <xdr:cNvCxnSpPr/>
      </xdr:nvCxnSpPr>
      <xdr:spPr>
        <a:xfrm>
          <a:off x="2336800" y="105440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85598</xdr:rowOff>
    </xdr:from>
    <xdr:to>
      <xdr:col>3</xdr:col>
      <xdr:colOff>279400</xdr:colOff>
      <xdr:row>61</xdr:row>
      <xdr:rowOff>100076</xdr:rowOff>
    </xdr:to>
    <xdr:cxnSp macro="">
      <xdr:nvCxnSpPr>
        <xdr:cNvPr id="137" name="直線コネクタ 136"/>
        <xdr:cNvCxnSpPr/>
      </xdr:nvCxnSpPr>
      <xdr:spPr>
        <a:xfrm flipV="1">
          <a:off x="1447800" y="105440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39" name="テキスト ボックス 138"/>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0" name="フローチャート : 判断 139"/>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41" name="テキスト ボックス 140"/>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7" name="円/楕円 146"/>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51325</xdr:rowOff>
    </xdr:from>
    <xdr:ext cx="762000" cy="259045"/>
    <xdr:sp macro="" textlink="">
      <xdr:nvSpPr>
        <xdr:cNvPr id="148"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49" name="円/楕円 148"/>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0" name="テキスト ボックス 149"/>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160274</xdr:rowOff>
    </xdr:from>
    <xdr:to>
      <xdr:col>4</xdr:col>
      <xdr:colOff>533400</xdr:colOff>
      <xdr:row>62</xdr:row>
      <xdr:rowOff>90424</xdr:rowOff>
    </xdr:to>
    <xdr:sp macro="" textlink="">
      <xdr:nvSpPr>
        <xdr:cNvPr id="151" name="円/楕円 150"/>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52" name="テキスト ボックス 151"/>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34798</xdr:rowOff>
    </xdr:from>
    <xdr:to>
      <xdr:col>3</xdr:col>
      <xdr:colOff>330200</xdr:colOff>
      <xdr:row>61</xdr:row>
      <xdr:rowOff>136398</xdr:rowOff>
    </xdr:to>
    <xdr:sp macro="" textlink="">
      <xdr:nvSpPr>
        <xdr:cNvPr id="153" name="円/楕円 152"/>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146575</xdr:rowOff>
    </xdr:from>
    <xdr:ext cx="762000" cy="259045"/>
    <xdr:sp macro="" textlink="">
      <xdr:nvSpPr>
        <xdr:cNvPr id="154" name="テキスト ボックス 153"/>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49276</xdr:rowOff>
    </xdr:from>
    <xdr:to>
      <xdr:col>2</xdr:col>
      <xdr:colOff>127000</xdr:colOff>
      <xdr:row>61</xdr:row>
      <xdr:rowOff>150876</xdr:rowOff>
    </xdr:to>
    <xdr:sp macro="" textlink="">
      <xdr:nvSpPr>
        <xdr:cNvPr id="155" name="円/楕円 154"/>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161053</xdr:rowOff>
    </xdr:from>
    <xdr:ext cx="762000" cy="259045"/>
    <xdr:sp macro="" textlink="">
      <xdr:nvSpPr>
        <xdr:cNvPr id="156" name="テキスト ボックス 155"/>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[127,576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年度は、国の要請に基づく職員給与の減額措置が平成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月に終了したことによる人件費の増加や、消費税率の引き上げに伴う不可抗力的な物件費の増加がみられたが、事務・事業の精査を図りつつ、最小限に抑制した。</a:t>
          </a:r>
          <a:endParaRPr kumimoji="1" lang="en-US" altLang="ja-JP" sz="1300">
            <a:latin typeface="ＭＳ Ｐゴシック"/>
          </a:endParaRPr>
        </a:p>
        <a:p>
          <a:r>
            <a:rPr kumimoji="1" lang="ja-JP" altLang="en-US" sz="1300">
              <a:latin typeface="ＭＳ Ｐゴシック"/>
            </a:rPr>
            <a:t>今後も、年齢バランスを考慮した職員構成を進め、適正な人件費のあり方など経常経費全体の支出の精査に努める。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57987</xdr:rowOff>
    </xdr:from>
    <xdr:to>
      <xdr:col>7</xdr:col>
      <xdr:colOff>152400</xdr:colOff>
      <xdr:row>81</xdr:row>
      <xdr:rowOff>75651</xdr:rowOff>
    </xdr:to>
    <xdr:cxnSp macro="">
      <xdr:nvCxnSpPr>
        <xdr:cNvPr id="192" name="直線コネクタ 191"/>
        <xdr:cNvCxnSpPr/>
      </xdr:nvCxnSpPr>
      <xdr:spPr>
        <a:xfrm>
          <a:off x="4114800" y="13945437"/>
          <a:ext cx="838200" cy="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54901</xdr:rowOff>
    </xdr:from>
    <xdr:to>
      <xdr:col>6</xdr:col>
      <xdr:colOff>0</xdr:colOff>
      <xdr:row>81</xdr:row>
      <xdr:rowOff>57987</xdr:rowOff>
    </xdr:to>
    <xdr:cxnSp macro="">
      <xdr:nvCxnSpPr>
        <xdr:cNvPr id="195" name="直線コネクタ 194"/>
        <xdr:cNvCxnSpPr/>
      </xdr:nvCxnSpPr>
      <xdr:spPr>
        <a:xfrm>
          <a:off x="3225800" y="1394235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7" name="テキスト ボックス 196"/>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54901</xdr:rowOff>
    </xdr:from>
    <xdr:to>
      <xdr:col>4</xdr:col>
      <xdr:colOff>482600</xdr:colOff>
      <xdr:row>81</xdr:row>
      <xdr:rowOff>62561</xdr:rowOff>
    </xdr:to>
    <xdr:cxnSp macro="">
      <xdr:nvCxnSpPr>
        <xdr:cNvPr id="198" name="直線コネクタ 197"/>
        <xdr:cNvCxnSpPr/>
      </xdr:nvCxnSpPr>
      <xdr:spPr>
        <a:xfrm flipV="1">
          <a:off x="2336800" y="13942351"/>
          <a:ext cx="8890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200" name="テキスト ボックス 199"/>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58703</xdr:rowOff>
    </xdr:from>
    <xdr:to>
      <xdr:col>3</xdr:col>
      <xdr:colOff>279400</xdr:colOff>
      <xdr:row>81</xdr:row>
      <xdr:rowOff>62561</xdr:rowOff>
    </xdr:to>
    <xdr:cxnSp macro="">
      <xdr:nvCxnSpPr>
        <xdr:cNvPr id="201" name="直線コネクタ 200"/>
        <xdr:cNvCxnSpPr/>
      </xdr:nvCxnSpPr>
      <xdr:spPr>
        <a:xfrm>
          <a:off x="1447800" y="13946153"/>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149768</xdr:rowOff>
    </xdr:from>
    <xdr:ext cx="762000" cy="259045"/>
    <xdr:sp macro="" textlink="">
      <xdr:nvSpPr>
        <xdr:cNvPr id="203" name="テキスト ボックス 202"/>
        <xdr:cNvSpPr txBox="1"/>
      </xdr:nvSpPr>
      <xdr:spPr>
        <a:xfrm>
          <a:off x="1955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4" name="フローチャート : 判断 203"/>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112732</xdr:rowOff>
    </xdr:from>
    <xdr:ext cx="762000" cy="259045"/>
    <xdr:sp macro="" textlink="">
      <xdr:nvSpPr>
        <xdr:cNvPr id="205" name="テキスト ボックス 204"/>
        <xdr:cNvSpPr txBox="1"/>
      </xdr:nvSpPr>
      <xdr:spPr>
        <a:xfrm>
          <a:off x="1066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24851</xdr:rowOff>
    </xdr:from>
    <xdr:to>
      <xdr:col>7</xdr:col>
      <xdr:colOff>203200</xdr:colOff>
      <xdr:row>81</xdr:row>
      <xdr:rowOff>126451</xdr:rowOff>
    </xdr:to>
    <xdr:sp macro="" textlink="">
      <xdr:nvSpPr>
        <xdr:cNvPr id="211" name="円/楕円 210"/>
        <xdr:cNvSpPr/>
      </xdr:nvSpPr>
      <xdr:spPr>
        <a:xfrm>
          <a:off x="4902200" y="139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117578</xdr:rowOff>
    </xdr:from>
    <xdr:ext cx="762000" cy="259045"/>
    <xdr:sp macro="" textlink="">
      <xdr:nvSpPr>
        <xdr:cNvPr id="212" name="人件費・物件費等の状況該当値テキスト"/>
        <xdr:cNvSpPr txBox="1"/>
      </xdr:nvSpPr>
      <xdr:spPr>
        <a:xfrm>
          <a:off x="5041900" y="138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127,576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7187</xdr:rowOff>
    </xdr:from>
    <xdr:to>
      <xdr:col>6</xdr:col>
      <xdr:colOff>50800</xdr:colOff>
      <xdr:row>81</xdr:row>
      <xdr:rowOff>108787</xdr:rowOff>
    </xdr:to>
    <xdr:sp macro="" textlink="">
      <xdr:nvSpPr>
        <xdr:cNvPr id="213" name="円/楕円 212"/>
        <xdr:cNvSpPr/>
      </xdr:nvSpPr>
      <xdr:spPr>
        <a:xfrm>
          <a:off x="4064000" y="138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118964</xdr:rowOff>
    </xdr:from>
    <xdr:ext cx="736600" cy="259045"/>
    <xdr:sp macro="" textlink="">
      <xdr:nvSpPr>
        <xdr:cNvPr id="214" name="テキスト ボックス 213"/>
        <xdr:cNvSpPr txBox="1"/>
      </xdr:nvSpPr>
      <xdr:spPr>
        <a:xfrm>
          <a:off x="3733800" y="13663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4101</xdr:rowOff>
    </xdr:from>
    <xdr:to>
      <xdr:col>4</xdr:col>
      <xdr:colOff>533400</xdr:colOff>
      <xdr:row>81</xdr:row>
      <xdr:rowOff>105701</xdr:rowOff>
    </xdr:to>
    <xdr:sp macro="" textlink="">
      <xdr:nvSpPr>
        <xdr:cNvPr id="215" name="円/楕円 214"/>
        <xdr:cNvSpPr/>
      </xdr:nvSpPr>
      <xdr:spPr>
        <a:xfrm>
          <a:off x="3175000" y="138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115878</xdr:rowOff>
    </xdr:from>
    <xdr:ext cx="762000" cy="259045"/>
    <xdr:sp macro="" textlink="">
      <xdr:nvSpPr>
        <xdr:cNvPr id="216" name="テキスト ボックス 215"/>
        <xdr:cNvSpPr txBox="1"/>
      </xdr:nvSpPr>
      <xdr:spPr>
        <a:xfrm>
          <a:off x="2844800" y="136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11761</xdr:rowOff>
    </xdr:from>
    <xdr:to>
      <xdr:col>3</xdr:col>
      <xdr:colOff>330200</xdr:colOff>
      <xdr:row>81</xdr:row>
      <xdr:rowOff>113361</xdr:rowOff>
    </xdr:to>
    <xdr:sp macro="" textlink="">
      <xdr:nvSpPr>
        <xdr:cNvPr id="217" name="円/楕円 216"/>
        <xdr:cNvSpPr/>
      </xdr:nvSpPr>
      <xdr:spPr>
        <a:xfrm>
          <a:off x="2286000" y="138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123538</xdr:rowOff>
    </xdr:from>
    <xdr:ext cx="762000" cy="259045"/>
    <xdr:sp macro="" textlink="">
      <xdr:nvSpPr>
        <xdr:cNvPr id="218" name="テキスト ボックス 217"/>
        <xdr:cNvSpPr txBox="1"/>
      </xdr:nvSpPr>
      <xdr:spPr>
        <a:xfrm>
          <a:off x="1955800" y="136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7903</xdr:rowOff>
    </xdr:from>
    <xdr:to>
      <xdr:col>2</xdr:col>
      <xdr:colOff>127000</xdr:colOff>
      <xdr:row>81</xdr:row>
      <xdr:rowOff>109503</xdr:rowOff>
    </xdr:to>
    <xdr:sp macro="" textlink="">
      <xdr:nvSpPr>
        <xdr:cNvPr id="219" name="円/楕円 218"/>
        <xdr:cNvSpPr/>
      </xdr:nvSpPr>
      <xdr:spPr>
        <a:xfrm>
          <a:off x="1397000" y="138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119680</xdr:rowOff>
    </xdr:from>
    <xdr:ext cx="762000" cy="259045"/>
    <xdr:sp macro="" textlink="">
      <xdr:nvSpPr>
        <xdr:cNvPr id="220" name="テキスト ボックス 219"/>
        <xdr:cNvSpPr txBox="1"/>
      </xdr:nvSpPr>
      <xdr:spPr>
        <a:xfrm>
          <a:off x="1066800" y="1366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年度の給与構造改革の実施及び同年代職員の多数の退職などにより、類似団体平均及び全国平均を下回っている。平成</a:t>
          </a:r>
          <a:r>
            <a:rPr kumimoji="1" lang="en-US" altLang="ja-JP" sz="1300">
              <a:latin typeface="ＭＳ Ｐゴシック"/>
            </a:rPr>
            <a:t>25</a:t>
          </a:r>
          <a:r>
            <a:rPr kumimoji="1" lang="ja-JP" altLang="en-US" sz="1300">
              <a:latin typeface="ＭＳ Ｐゴシック"/>
            </a:rPr>
            <a:t>年度は国家公務員の給与の減額措置を踏まえ、給与の特例措置を行い数値が大きく変化している。</a:t>
          </a:r>
          <a:endParaRPr kumimoji="1" lang="en-US" altLang="ja-JP" sz="1300">
            <a:latin typeface="ＭＳ Ｐゴシック"/>
          </a:endParaRPr>
        </a:p>
        <a:p>
          <a:r>
            <a:rPr kumimoji="1" lang="ja-JP" altLang="en-US" sz="1300">
              <a:latin typeface="ＭＳ Ｐゴシック"/>
            </a:rPr>
            <a:t>引き続き年齢構成に配慮した計画的な職員採用により、給与の適正化を図る。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87</xdr:row>
      <xdr:rowOff>148468</xdr:rowOff>
    </xdr:to>
    <xdr:cxnSp macro="">
      <xdr:nvCxnSpPr>
        <xdr:cNvPr id="251" name="直線コネクタ 250"/>
        <xdr:cNvCxnSpPr/>
      </xdr:nvCxnSpPr>
      <xdr:spPr>
        <a:xfrm flipV="1">
          <a:off x="17018000" y="13961534"/>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120545</xdr:rowOff>
    </xdr:from>
    <xdr:ext cx="762000" cy="259045"/>
    <xdr:sp macro="" textlink="">
      <xdr:nvSpPr>
        <xdr:cNvPr id="252" name="給与水準   （国との比較）最小値テキスト"/>
        <xdr:cNvSpPr txBox="1"/>
      </xdr:nvSpPr>
      <xdr:spPr>
        <a:xfrm>
          <a:off x="17106900" y="1503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148468</xdr:rowOff>
    </xdr:from>
    <xdr:to>
      <xdr:col>24</xdr:col>
      <xdr:colOff>647700</xdr:colOff>
      <xdr:row>87</xdr:row>
      <xdr:rowOff>148468</xdr:rowOff>
    </xdr:to>
    <xdr:cxnSp macro="">
      <xdr:nvCxnSpPr>
        <xdr:cNvPr id="253" name="直線コネクタ 252"/>
        <xdr:cNvCxnSpPr/>
      </xdr:nvCxnSpPr>
      <xdr:spPr>
        <a:xfrm>
          <a:off x="16929100" y="150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120952</xdr:rowOff>
    </xdr:from>
    <xdr:to>
      <xdr:col>24</xdr:col>
      <xdr:colOff>558800</xdr:colOff>
      <xdr:row>83</xdr:row>
      <xdr:rowOff>41427</xdr:rowOff>
    </xdr:to>
    <xdr:cxnSp macro="">
      <xdr:nvCxnSpPr>
        <xdr:cNvPr id="256" name="直線コネクタ 255"/>
        <xdr:cNvCxnSpPr/>
      </xdr:nvCxnSpPr>
      <xdr:spPr>
        <a:xfrm>
          <a:off x="16179800" y="14179852"/>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87</xdr:row>
      <xdr:rowOff>136979</xdr:rowOff>
    </xdr:to>
    <xdr:cxnSp macro="">
      <xdr:nvCxnSpPr>
        <xdr:cNvPr id="259" name="直線コネクタ 258"/>
        <xdr:cNvCxnSpPr/>
      </xdr:nvCxnSpPr>
      <xdr:spPr>
        <a:xfrm flipV="1">
          <a:off x="15290800" y="14179852"/>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37495</xdr:rowOff>
    </xdr:from>
    <xdr:to>
      <xdr:col>23</xdr:col>
      <xdr:colOff>457200</xdr:colOff>
      <xdr:row>84</xdr:row>
      <xdr:rowOff>139095</xdr:rowOff>
    </xdr:to>
    <xdr:sp macro="" textlink="">
      <xdr:nvSpPr>
        <xdr:cNvPr id="260" name="フローチャート : 判断 259"/>
        <xdr:cNvSpPr/>
      </xdr:nvSpPr>
      <xdr:spPr>
        <a:xfrm>
          <a:off x="16129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61" name="テキスト ボックス 260"/>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136979</xdr:rowOff>
    </xdr:from>
    <xdr:to>
      <xdr:col>22</xdr:col>
      <xdr:colOff>203200</xdr:colOff>
      <xdr:row>87</xdr:row>
      <xdr:rowOff>148468</xdr:rowOff>
    </xdr:to>
    <xdr:cxnSp macro="">
      <xdr:nvCxnSpPr>
        <xdr:cNvPr id="262" name="直線コネクタ 261"/>
        <xdr:cNvCxnSpPr/>
      </xdr:nvCxnSpPr>
      <xdr:spPr>
        <a:xfrm flipV="1">
          <a:off x="14401800" y="150531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65012</xdr:rowOff>
    </xdr:from>
    <xdr:to>
      <xdr:col>22</xdr:col>
      <xdr:colOff>254000</xdr:colOff>
      <xdr:row>89</xdr:row>
      <xdr:rowOff>166612</xdr:rowOff>
    </xdr:to>
    <xdr:sp macro="" textlink="">
      <xdr:nvSpPr>
        <xdr:cNvPr id="263" name="フローチャート : 判断 262"/>
        <xdr:cNvSpPr/>
      </xdr:nvSpPr>
      <xdr:spPr>
        <a:xfrm>
          <a:off x="15240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151389</xdr:rowOff>
    </xdr:from>
    <xdr:ext cx="762000" cy="259045"/>
    <xdr:sp macro="" textlink="">
      <xdr:nvSpPr>
        <xdr:cNvPr id="264" name="テキスト ボックス 263"/>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87</xdr:row>
      <xdr:rowOff>148468</xdr:rowOff>
    </xdr:to>
    <xdr:cxnSp macro="">
      <xdr:nvCxnSpPr>
        <xdr:cNvPr id="265" name="直線コネクタ 264"/>
        <xdr:cNvCxnSpPr/>
      </xdr:nvCxnSpPr>
      <xdr:spPr>
        <a:xfrm>
          <a:off x="13512800" y="14202834"/>
          <a:ext cx="889000" cy="8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6" name="フローチャート : 判断 265"/>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7" name="テキスト ボックス 266"/>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8" name="フローチャート : 判断 267"/>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69" name="テキスト ボックス 268"/>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5" name="円/楕円 274"/>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7154</xdr:rowOff>
    </xdr:from>
    <xdr:ext cx="762000" cy="259045"/>
    <xdr:sp macro="" textlink="">
      <xdr:nvSpPr>
        <xdr:cNvPr id="276"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7" name="円/楕円 276"/>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78" name="テキスト ボックス 277"/>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86179</xdr:rowOff>
    </xdr:from>
    <xdr:to>
      <xdr:col>22</xdr:col>
      <xdr:colOff>254000</xdr:colOff>
      <xdr:row>88</xdr:row>
      <xdr:rowOff>16329</xdr:rowOff>
    </xdr:to>
    <xdr:sp macro="" textlink="">
      <xdr:nvSpPr>
        <xdr:cNvPr id="279" name="円/楕円 278"/>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26506</xdr:rowOff>
    </xdr:from>
    <xdr:ext cx="762000" cy="259045"/>
    <xdr:sp macro="" textlink="">
      <xdr:nvSpPr>
        <xdr:cNvPr id="280" name="テキスト ボックス 279"/>
        <xdr:cNvSpPr txBox="1"/>
      </xdr:nvSpPr>
      <xdr:spPr>
        <a:xfrm>
          <a:off x="14909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97668</xdr:rowOff>
    </xdr:from>
    <xdr:to>
      <xdr:col>21</xdr:col>
      <xdr:colOff>50800</xdr:colOff>
      <xdr:row>88</xdr:row>
      <xdr:rowOff>27818</xdr:rowOff>
    </xdr:to>
    <xdr:sp macro="" textlink="">
      <xdr:nvSpPr>
        <xdr:cNvPr id="281" name="円/楕円 280"/>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37995</xdr:rowOff>
    </xdr:from>
    <xdr:ext cx="762000" cy="259045"/>
    <xdr:sp macro="" textlink="">
      <xdr:nvSpPr>
        <xdr:cNvPr id="282" name="テキスト ボックス 281"/>
        <xdr:cNvSpPr txBox="1"/>
      </xdr:nvSpPr>
      <xdr:spPr>
        <a:xfrm>
          <a:off x="14020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83" name="円/楕円 282"/>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84" name="テキスト ボックス 283"/>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行財政改革推進計画の定員管理の数値目標に基づき、組織体制の見直しを進める中で、職員数は類似団体に比べ低い水準で推移をしているが、平成</a:t>
          </a:r>
          <a:r>
            <a:rPr kumimoji="1" lang="en-US" altLang="ja-JP" sz="1300">
              <a:latin typeface="ＭＳ Ｐゴシック"/>
            </a:rPr>
            <a:t>25</a:t>
          </a:r>
          <a:r>
            <a:rPr kumimoji="1" lang="ja-JP" altLang="en-US" sz="1300">
              <a:latin typeface="ＭＳ Ｐゴシック"/>
            </a:rPr>
            <a:t>年度からは職員の年齢構成の平準化に配慮をした新規採用を増員している。</a:t>
          </a:r>
          <a:endParaRPr kumimoji="1" lang="en-US" altLang="ja-JP" sz="1300">
            <a:latin typeface="ＭＳ Ｐゴシック"/>
          </a:endParaRPr>
        </a:p>
        <a:p>
          <a:r>
            <a:rPr kumimoji="1" lang="ja-JP" altLang="en-US" sz="1300">
              <a:latin typeface="ＭＳ Ｐゴシック"/>
            </a:rPr>
            <a:t>今後は、職員数が過剰にならないよう人材育成に努め、適正な人員管理を図る。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4" name="直線コネクタ 313"/>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5"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6" name="直線コネクタ 315"/>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7"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8" name="直線コネクタ 317"/>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113877</xdr:rowOff>
    </xdr:from>
    <xdr:to>
      <xdr:col>24</xdr:col>
      <xdr:colOff>558800</xdr:colOff>
      <xdr:row>60</xdr:row>
      <xdr:rowOff>127953</xdr:rowOff>
    </xdr:to>
    <xdr:cxnSp macro="">
      <xdr:nvCxnSpPr>
        <xdr:cNvPr id="319" name="直線コネクタ 318"/>
        <xdr:cNvCxnSpPr/>
      </xdr:nvCxnSpPr>
      <xdr:spPr>
        <a:xfrm flipV="1">
          <a:off x="16179800" y="10400877"/>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135696</xdr:rowOff>
    </xdr:from>
    <xdr:ext cx="762000" cy="259045"/>
    <xdr:sp macro="" textlink="">
      <xdr:nvSpPr>
        <xdr:cNvPr id="320"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21" name="フローチャート : 判断 320"/>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39476</xdr:rowOff>
    </xdr:from>
    <xdr:to>
      <xdr:col>23</xdr:col>
      <xdr:colOff>406400</xdr:colOff>
      <xdr:row>60</xdr:row>
      <xdr:rowOff>127953</xdr:rowOff>
    </xdr:to>
    <xdr:cxnSp macro="">
      <xdr:nvCxnSpPr>
        <xdr:cNvPr id="322" name="直線コネクタ 321"/>
        <xdr:cNvCxnSpPr/>
      </xdr:nvCxnSpPr>
      <xdr:spPr>
        <a:xfrm>
          <a:off x="15290800" y="1032647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3" name="フローチャート : 判断 322"/>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24" name="テキスト ボックス 323"/>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9313</xdr:rowOff>
    </xdr:from>
    <xdr:to>
      <xdr:col>22</xdr:col>
      <xdr:colOff>203200</xdr:colOff>
      <xdr:row>60</xdr:row>
      <xdr:rowOff>39476</xdr:rowOff>
    </xdr:to>
    <xdr:cxnSp macro="">
      <xdr:nvCxnSpPr>
        <xdr:cNvPr id="325" name="直線コネクタ 324"/>
        <xdr:cNvCxnSpPr/>
      </xdr:nvCxnSpPr>
      <xdr:spPr>
        <a:xfrm>
          <a:off x="14401800" y="1029631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6" name="フローチャート : 判断 325"/>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27" name="テキスト ボックス 326"/>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9313</xdr:rowOff>
    </xdr:from>
    <xdr:to>
      <xdr:col>21</xdr:col>
      <xdr:colOff>0</xdr:colOff>
      <xdr:row>60</xdr:row>
      <xdr:rowOff>19368</xdr:rowOff>
    </xdr:to>
    <xdr:cxnSp macro="">
      <xdr:nvCxnSpPr>
        <xdr:cNvPr id="328" name="直線コネクタ 327"/>
        <xdr:cNvCxnSpPr/>
      </xdr:nvCxnSpPr>
      <xdr:spPr>
        <a:xfrm flipV="1">
          <a:off x="13512800" y="1029631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9" name="フローチャート : 判断 328"/>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76534</xdr:rowOff>
    </xdr:from>
    <xdr:ext cx="762000" cy="259045"/>
    <xdr:sp macro="" textlink="">
      <xdr:nvSpPr>
        <xdr:cNvPr id="330" name="テキスト ボックス 329"/>
        <xdr:cNvSpPr txBox="1"/>
      </xdr:nvSpPr>
      <xdr:spPr>
        <a:xfrm>
          <a:off x="14020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2" name="テキスト ボックス 331"/>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63077</xdr:rowOff>
    </xdr:from>
    <xdr:to>
      <xdr:col>24</xdr:col>
      <xdr:colOff>609600</xdr:colOff>
      <xdr:row>60</xdr:row>
      <xdr:rowOff>164677</xdr:rowOff>
    </xdr:to>
    <xdr:sp macro="" textlink="">
      <xdr:nvSpPr>
        <xdr:cNvPr id="338" name="円/楕円 337"/>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79604</xdr:rowOff>
    </xdr:from>
    <xdr:ext cx="762000" cy="259045"/>
    <xdr:sp macro="" textlink="">
      <xdr:nvSpPr>
        <xdr:cNvPr id="339" name="定員管理の状況該当値テキスト"/>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77153</xdr:rowOff>
    </xdr:from>
    <xdr:to>
      <xdr:col>23</xdr:col>
      <xdr:colOff>457200</xdr:colOff>
      <xdr:row>61</xdr:row>
      <xdr:rowOff>7303</xdr:rowOff>
    </xdr:to>
    <xdr:sp macro="" textlink="">
      <xdr:nvSpPr>
        <xdr:cNvPr id="340" name="円/楕円 339"/>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17480</xdr:rowOff>
    </xdr:from>
    <xdr:ext cx="736600" cy="259045"/>
    <xdr:sp macro="" textlink="">
      <xdr:nvSpPr>
        <xdr:cNvPr id="341" name="テキスト ボックス 340"/>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160126</xdr:rowOff>
    </xdr:from>
    <xdr:to>
      <xdr:col>22</xdr:col>
      <xdr:colOff>254000</xdr:colOff>
      <xdr:row>60</xdr:row>
      <xdr:rowOff>90276</xdr:rowOff>
    </xdr:to>
    <xdr:sp macro="" textlink="">
      <xdr:nvSpPr>
        <xdr:cNvPr id="342" name="円/楕円 341"/>
        <xdr:cNvSpPr/>
      </xdr:nvSpPr>
      <xdr:spPr>
        <a:xfrm>
          <a:off x="15240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100453</xdr:rowOff>
    </xdr:from>
    <xdr:ext cx="762000" cy="259045"/>
    <xdr:sp macro="" textlink="">
      <xdr:nvSpPr>
        <xdr:cNvPr id="343" name="テキスト ボックス 342"/>
        <xdr:cNvSpPr txBox="1"/>
      </xdr:nvSpPr>
      <xdr:spPr>
        <a:xfrm>
          <a:off x="14909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129963</xdr:rowOff>
    </xdr:from>
    <xdr:to>
      <xdr:col>21</xdr:col>
      <xdr:colOff>50800</xdr:colOff>
      <xdr:row>60</xdr:row>
      <xdr:rowOff>60113</xdr:rowOff>
    </xdr:to>
    <xdr:sp macro="" textlink="">
      <xdr:nvSpPr>
        <xdr:cNvPr id="344" name="円/楕円 343"/>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70290</xdr:rowOff>
    </xdr:from>
    <xdr:ext cx="762000" cy="259045"/>
    <xdr:sp macro="" textlink="">
      <xdr:nvSpPr>
        <xdr:cNvPr id="345" name="テキスト ボックス 344"/>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140018</xdr:rowOff>
    </xdr:from>
    <xdr:to>
      <xdr:col>19</xdr:col>
      <xdr:colOff>533400</xdr:colOff>
      <xdr:row>60</xdr:row>
      <xdr:rowOff>70168</xdr:rowOff>
    </xdr:to>
    <xdr:sp macro="" textlink="">
      <xdr:nvSpPr>
        <xdr:cNvPr id="346" name="円/楕円 345"/>
        <xdr:cNvSpPr/>
      </xdr:nvSpPr>
      <xdr:spPr>
        <a:xfrm>
          <a:off x="13462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80345</xdr:rowOff>
    </xdr:from>
    <xdr:ext cx="762000" cy="259045"/>
    <xdr:sp macro="" textlink="">
      <xdr:nvSpPr>
        <xdr:cNvPr id="347" name="テキスト ボックス 346"/>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元利償還金の減少や公債費に準ずる債務負担行為の係るものの減少に加え、算入公債費等の増加により、前年度に対し</a:t>
          </a:r>
          <a:r>
            <a:rPr kumimoji="1" lang="en-US" altLang="ja-JP" sz="1300">
              <a:latin typeface="ＭＳ Ｐゴシック"/>
            </a:rPr>
            <a:t>2.3</a:t>
          </a:r>
          <a:r>
            <a:rPr kumimoji="1" lang="ja-JP" altLang="en-US" sz="1300">
              <a:latin typeface="ＭＳ Ｐゴシック"/>
            </a:rPr>
            <a:t>ポイント改善しているが、類似団体に比較すると依然高い状況にあることから、今後も事務事業の積極的な見直しによる町債発行の抑制を図り比率の改善に努める。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43</xdr:row>
      <xdr:rowOff>83759</xdr:rowOff>
    </xdr:to>
    <xdr:cxnSp macro="">
      <xdr:nvCxnSpPr>
        <xdr:cNvPr id="379" name="直線コネクタ 378"/>
        <xdr:cNvCxnSpPr/>
      </xdr:nvCxnSpPr>
      <xdr:spPr>
        <a:xfrm flipV="1">
          <a:off x="17018000" y="6353024"/>
          <a:ext cx="0" cy="1103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55836</xdr:rowOff>
    </xdr:from>
    <xdr:ext cx="762000" cy="259045"/>
    <xdr:sp macro="" textlink="">
      <xdr:nvSpPr>
        <xdr:cNvPr id="380" name="公債費負担の状況最小値テキスト"/>
        <xdr:cNvSpPr txBox="1"/>
      </xdr:nvSpPr>
      <xdr:spPr>
        <a:xfrm>
          <a:off x="17106900" y="74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43</xdr:row>
      <xdr:rowOff>83759</xdr:rowOff>
    </xdr:from>
    <xdr:to>
      <xdr:col>24</xdr:col>
      <xdr:colOff>647700</xdr:colOff>
      <xdr:row>43</xdr:row>
      <xdr:rowOff>83759</xdr:rowOff>
    </xdr:to>
    <xdr:cxnSp macro="">
      <xdr:nvCxnSpPr>
        <xdr:cNvPr id="381" name="直線コネクタ 380"/>
        <xdr:cNvCxnSpPr/>
      </xdr:nvCxnSpPr>
      <xdr:spPr>
        <a:xfrm>
          <a:off x="16929100" y="745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47474</xdr:rowOff>
    </xdr:from>
    <xdr:to>
      <xdr:col>24</xdr:col>
      <xdr:colOff>558800</xdr:colOff>
      <xdr:row>42</xdr:row>
      <xdr:rowOff>140305</xdr:rowOff>
    </xdr:to>
    <xdr:cxnSp macro="">
      <xdr:nvCxnSpPr>
        <xdr:cNvPr id="384" name="直線コネクタ 383"/>
        <xdr:cNvCxnSpPr/>
      </xdr:nvCxnSpPr>
      <xdr:spPr>
        <a:xfrm flipV="1">
          <a:off x="16179800" y="7076924"/>
          <a:ext cx="8382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12294</xdr:rowOff>
    </xdr:from>
    <xdr:ext cx="762000" cy="259045"/>
    <xdr:sp macro="" textlink="">
      <xdr:nvSpPr>
        <xdr:cNvPr id="385"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6" name="フローチャート : 判断 385"/>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140305</xdr:rowOff>
    </xdr:from>
    <xdr:to>
      <xdr:col>23</xdr:col>
      <xdr:colOff>406400</xdr:colOff>
      <xdr:row>43</xdr:row>
      <xdr:rowOff>95250</xdr:rowOff>
    </xdr:to>
    <xdr:cxnSp macro="">
      <xdr:nvCxnSpPr>
        <xdr:cNvPr id="387" name="直線コネクタ 386"/>
        <xdr:cNvCxnSpPr/>
      </xdr:nvCxnSpPr>
      <xdr:spPr>
        <a:xfrm flipV="1">
          <a:off x="15290800" y="73412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87691</xdr:rowOff>
    </xdr:from>
    <xdr:to>
      <xdr:col>23</xdr:col>
      <xdr:colOff>457200</xdr:colOff>
      <xdr:row>41</xdr:row>
      <xdr:rowOff>17841</xdr:rowOff>
    </xdr:to>
    <xdr:sp macro="" textlink="">
      <xdr:nvSpPr>
        <xdr:cNvPr id="388" name="フローチャート : 判断 387"/>
        <xdr:cNvSpPr/>
      </xdr:nvSpPr>
      <xdr:spPr>
        <a:xfrm>
          <a:off x="16129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28018</xdr:rowOff>
    </xdr:from>
    <xdr:ext cx="736600" cy="259045"/>
    <xdr:sp macro="" textlink="">
      <xdr:nvSpPr>
        <xdr:cNvPr id="389" name="テキスト ボックス 388"/>
        <xdr:cNvSpPr txBox="1"/>
      </xdr:nvSpPr>
      <xdr:spPr>
        <a:xfrm>
          <a:off x="15798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61685</xdr:rowOff>
    </xdr:to>
    <xdr:cxnSp macro="">
      <xdr:nvCxnSpPr>
        <xdr:cNvPr id="390" name="直線コネクタ 389"/>
        <xdr:cNvCxnSpPr/>
      </xdr:nvCxnSpPr>
      <xdr:spPr>
        <a:xfrm flipV="1">
          <a:off x="14401800" y="74676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1" name="フローチャート : 判断 390"/>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2" name="テキスト ボックス 391"/>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61685</xdr:rowOff>
    </xdr:from>
    <xdr:to>
      <xdr:col>21</xdr:col>
      <xdr:colOff>0</xdr:colOff>
      <xdr:row>44</xdr:row>
      <xdr:rowOff>165100</xdr:rowOff>
    </xdr:to>
    <xdr:cxnSp macro="">
      <xdr:nvCxnSpPr>
        <xdr:cNvPr id="393" name="直線コネクタ 392"/>
        <xdr:cNvCxnSpPr/>
      </xdr:nvCxnSpPr>
      <xdr:spPr>
        <a:xfrm flipV="1">
          <a:off x="13512800" y="76054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4" name="フローチャート :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5" name="テキスト ボックス 394"/>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396" name="フローチャート : 判断 395"/>
        <xdr:cNvSpPr/>
      </xdr:nvSpPr>
      <xdr:spPr>
        <a:xfrm>
          <a:off x="13462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397" name="テキスト ボックス 396"/>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168124</xdr:rowOff>
    </xdr:from>
    <xdr:to>
      <xdr:col>24</xdr:col>
      <xdr:colOff>609600</xdr:colOff>
      <xdr:row>41</xdr:row>
      <xdr:rowOff>98274</xdr:rowOff>
    </xdr:to>
    <xdr:sp macro="" textlink="">
      <xdr:nvSpPr>
        <xdr:cNvPr id="403" name="円/楕円 402"/>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140201</xdr:rowOff>
    </xdr:from>
    <xdr:ext cx="762000" cy="259045"/>
    <xdr:sp macro="" textlink="">
      <xdr:nvSpPr>
        <xdr:cNvPr id="404" name="公債費負担の状況該当値テキスト"/>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89505</xdr:rowOff>
    </xdr:from>
    <xdr:to>
      <xdr:col>23</xdr:col>
      <xdr:colOff>457200</xdr:colOff>
      <xdr:row>43</xdr:row>
      <xdr:rowOff>19655</xdr:rowOff>
    </xdr:to>
    <xdr:sp macro="" textlink="">
      <xdr:nvSpPr>
        <xdr:cNvPr id="405" name="円/楕円 404"/>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4432</xdr:rowOff>
    </xdr:from>
    <xdr:ext cx="736600" cy="259045"/>
    <xdr:sp macro="" textlink="">
      <xdr:nvSpPr>
        <xdr:cNvPr id="406" name="テキスト ボックス 405"/>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7" name="円/楕円 406"/>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8" name="テキスト ボックス 407"/>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10885</xdr:rowOff>
    </xdr:from>
    <xdr:to>
      <xdr:col>21</xdr:col>
      <xdr:colOff>50800</xdr:colOff>
      <xdr:row>44</xdr:row>
      <xdr:rowOff>112485</xdr:rowOff>
    </xdr:to>
    <xdr:sp macro="" textlink="">
      <xdr:nvSpPr>
        <xdr:cNvPr id="409" name="円/楕円 408"/>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97262</xdr:rowOff>
    </xdr:from>
    <xdr:ext cx="762000" cy="259045"/>
    <xdr:sp macro="" textlink="">
      <xdr:nvSpPr>
        <xdr:cNvPr id="410" name="テキスト ボックス 409"/>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1" name="円/楕円 410"/>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2" name="テキスト ボックス 411"/>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年度は、町債残高や公営企業への繰入見込額の減少に加え、充当可能基金が増加したことから、前年度に比べ</a:t>
          </a:r>
          <a:r>
            <a:rPr kumimoji="1" lang="en-US" altLang="ja-JP" sz="1300">
              <a:latin typeface="ＭＳ Ｐゴシック"/>
            </a:rPr>
            <a:t>23.3</a:t>
          </a:r>
          <a:r>
            <a:rPr kumimoji="1" lang="ja-JP" altLang="en-US" sz="1300">
              <a:latin typeface="ＭＳ Ｐゴシック"/>
            </a:rPr>
            <a:t>ポイントの大幅な改善となり、類似団体と比べても比率は大きく下回っている。</a:t>
          </a:r>
          <a:endParaRPr kumimoji="1" lang="en-US" altLang="ja-JP" sz="1300">
            <a:latin typeface="ＭＳ Ｐゴシック"/>
          </a:endParaRPr>
        </a:p>
        <a:p>
          <a:r>
            <a:rPr kumimoji="1" lang="ja-JP" altLang="en-US" sz="1300">
              <a:latin typeface="ＭＳ Ｐゴシック"/>
            </a:rPr>
            <a:t>今後も、後世代への負担軽減のため、引き続き健全化に努める。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3" name="直線コネクタ 442"/>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4"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5" name="直線コネクタ 444"/>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102749</xdr:rowOff>
    </xdr:from>
    <xdr:to>
      <xdr:col>24</xdr:col>
      <xdr:colOff>558800</xdr:colOff>
      <xdr:row>15</xdr:row>
      <xdr:rowOff>27577</xdr:rowOff>
    </xdr:to>
    <xdr:cxnSp macro="">
      <xdr:nvCxnSpPr>
        <xdr:cNvPr id="448" name="直線コネクタ 447"/>
        <xdr:cNvCxnSpPr/>
      </xdr:nvCxnSpPr>
      <xdr:spPr>
        <a:xfrm flipV="1">
          <a:off x="16179800" y="2331599"/>
          <a:ext cx="838200" cy="26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125808</xdr:rowOff>
    </xdr:from>
    <xdr:ext cx="762000" cy="259045"/>
    <xdr:sp macro="" textlink="">
      <xdr:nvSpPr>
        <xdr:cNvPr id="449" name="将来負担の状況平均値テキスト"/>
        <xdr:cNvSpPr txBox="1"/>
      </xdr:nvSpPr>
      <xdr:spPr>
        <a:xfrm>
          <a:off x="17106900" y="2697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50" name="フローチャート : 判断 449"/>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27577</xdr:rowOff>
    </xdr:from>
    <xdr:to>
      <xdr:col>23</xdr:col>
      <xdr:colOff>406400</xdr:colOff>
      <xdr:row>15</xdr:row>
      <xdr:rowOff>159718</xdr:rowOff>
    </xdr:to>
    <xdr:cxnSp macro="">
      <xdr:nvCxnSpPr>
        <xdr:cNvPr id="451" name="直線コネクタ 450"/>
        <xdr:cNvCxnSpPr/>
      </xdr:nvCxnSpPr>
      <xdr:spPr>
        <a:xfrm flipV="1">
          <a:off x="15290800" y="2599327"/>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2" name="フローチャート : 判断 451"/>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114619</xdr:rowOff>
    </xdr:from>
    <xdr:ext cx="736600" cy="259045"/>
    <xdr:sp macro="" textlink="">
      <xdr:nvSpPr>
        <xdr:cNvPr id="453" name="テキスト ボックス 452"/>
        <xdr:cNvSpPr txBox="1"/>
      </xdr:nvSpPr>
      <xdr:spPr>
        <a:xfrm>
          <a:off x="15798800" y="285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159718</xdr:rowOff>
    </xdr:from>
    <xdr:to>
      <xdr:col>22</xdr:col>
      <xdr:colOff>203200</xdr:colOff>
      <xdr:row>16</xdr:row>
      <xdr:rowOff>151432</xdr:rowOff>
    </xdr:to>
    <xdr:cxnSp macro="">
      <xdr:nvCxnSpPr>
        <xdr:cNvPr id="454" name="直線コネクタ 453"/>
        <xdr:cNvCxnSpPr/>
      </xdr:nvCxnSpPr>
      <xdr:spPr>
        <a:xfrm flipV="1">
          <a:off x="14401800" y="2731468"/>
          <a:ext cx="889000" cy="1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5" name="フローチャート : 判断 454"/>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622</xdr:rowOff>
    </xdr:from>
    <xdr:ext cx="762000" cy="259045"/>
    <xdr:sp macro="" textlink="">
      <xdr:nvSpPr>
        <xdr:cNvPr id="456" name="テキスト ボックス 455"/>
        <xdr:cNvSpPr txBox="1"/>
      </xdr:nvSpPr>
      <xdr:spPr>
        <a:xfrm>
          <a:off x="14909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151432</xdr:rowOff>
    </xdr:from>
    <xdr:to>
      <xdr:col>21</xdr:col>
      <xdr:colOff>0</xdr:colOff>
      <xdr:row>18</xdr:row>
      <xdr:rowOff>145203</xdr:rowOff>
    </xdr:to>
    <xdr:cxnSp macro="">
      <xdr:nvCxnSpPr>
        <xdr:cNvPr id="457" name="直線コネクタ 456"/>
        <xdr:cNvCxnSpPr/>
      </xdr:nvCxnSpPr>
      <xdr:spPr>
        <a:xfrm flipV="1">
          <a:off x="13512800" y="2894632"/>
          <a:ext cx="889000" cy="3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46385</xdr:rowOff>
    </xdr:from>
    <xdr:to>
      <xdr:col>21</xdr:col>
      <xdr:colOff>50800</xdr:colOff>
      <xdr:row>17</xdr:row>
      <xdr:rowOff>147985</xdr:rowOff>
    </xdr:to>
    <xdr:sp macro="" textlink="">
      <xdr:nvSpPr>
        <xdr:cNvPr id="458" name="フローチャート : 判断 457"/>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132762</xdr:rowOff>
    </xdr:from>
    <xdr:ext cx="762000" cy="259045"/>
    <xdr:sp macro="" textlink="">
      <xdr:nvSpPr>
        <xdr:cNvPr id="459" name="テキスト ボックス 458"/>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60" name="フローチャート : 判断 459"/>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61" name="テキスト ボックス 460"/>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51949</xdr:rowOff>
    </xdr:from>
    <xdr:to>
      <xdr:col>24</xdr:col>
      <xdr:colOff>609600</xdr:colOff>
      <xdr:row>13</xdr:row>
      <xdr:rowOff>153549</xdr:rowOff>
    </xdr:to>
    <xdr:sp macro="" textlink="">
      <xdr:nvSpPr>
        <xdr:cNvPr id="467" name="円/楕円 466"/>
        <xdr:cNvSpPr/>
      </xdr:nvSpPr>
      <xdr:spPr>
        <a:xfrm>
          <a:off x="16967200" y="22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144676</xdr:rowOff>
    </xdr:from>
    <xdr:ext cx="762000" cy="259045"/>
    <xdr:sp macro="" textlink="">
      <xdr:nvSpPr>
        <xdr:cNvPr id="468" name="将来負担の状況該当値テキスト"/>
        <xdr:cNvSpPr txBox="1"/>
      </xdr:nvSpPr>
      <xdr:spPr>
        <a:xfrm>
          <a:off x="17106900" y="220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148227</xdr:rowOff>
    </xdr:from>
    <xdr:to>
      <xdr:col>23</xdr:col>
      <xdr:colOff>457200</xdr:colOff>
      <xdr:row>15</xdr:row>
      <xdr:rowOff>78377</xdr:rowOff>
    </xdr:to>
    <xdr:sp macro="" textlink="">
      <xdr:nvSpPr>
        <xdr:cNvPr id="469" name="円/楕円 468"/>
        <xdr:cNvSpPr/>
      </xdr:nvSpPr>
      <xdr:spPr>
        <a:xfrm>
          <a:off x="16129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88554</xdr:rowOff>
    </xdr:from>
    <xdr:ext cx="736600" cy="259045"/>
    <xdr:sp macro="" textlink="">
      <xdr:nvSpPr>
        <xdr:cNvPr id="470" name="テキスト ボックス 469"/>
        <xdr:cNvSpPr txBox="1"/>
      </xdr:nvSpPr>
      <xdr:spPr>
        <a:xfrm>
          <a:off x="15798800" y="231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108918</xdr:rowOff>
    </xdr:from>
    <xdr:to>
      <xdr:col>22</xdr:col>
      <xdr:colOff>254000</xdr:colOff>
      <xdr:row>16</xdr:row>
      <xdr:rowOff>39068</xdr:rowOff>
    </xdr:to>
    <xdr:sp macro="" textlink="">
      <xdr:nvSpPr>
        <xdr:cNvPr id="471" name="円/楕円 470"/>
        <xdr:cNvSpPr/>
      </xdr:nvSpPr>
      <xdr:spPr>
        <a:xfrm>
          <a:off x="15240000" y="26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49245</xdr:rowOff>
    </xdr:from>
    <xdr:ext cx="762000" cy="259045"/>
    <xdr:sp macro="" textlink="">
      <xdr:nvSpPr>
        <xdr:cNvPr id="472" name="テキスト ボックス 471"/>
        <xdr:cNvSpPr txBox="1"/>
      </xdr:nvSpPr>
      <xdr:spPr>
        <a:xfrm>
          <a:off x="14909800" y="244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100632</xdr:rowOff>
    </xdr:from>
    <xdr:to>
      <xdr:col>21</xdr:col>
      <xdr:colOff>50800</xdr:colOff>
      <xdr:row>17</xdr:row>
      <xdr:rowOff>30782</xdr:rowOff>
    </xdr:to>
    <xdr:sp macro="" textlink="">
      <xdr:nvSpPr>
        <xdr:cNvPr id="473" name="円/楕円 472"/>
        <xdr:cNvSpPr/>
      </xdr:nvSpPr>
      <xdr:spPr>
        <a:xfrm>
          <a:off x="143510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40959</xdr:rowOff>
    </xdr:from>
    <xdr:ext cx="762000" cy="259045"/>
    <xdr:sp macro="" textlink="">
      <xdr:nvSpPr>
        <xdr:cNvPr id="474" name="テキスト ボックス 473"/>
        <xdr:cNvSpPr txBox="1"/>
      </xdr:nvSpPr>
      <xdr:spPr>
        <a:xfrm>
          <a:off x="14020800" y="26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94403</xdr:rowOff>
    </xdr:from>
    <xdr:to>
      <xdr:col>19</xdr:col>
      <xdr:colOff>533400</xdr:colOff>
      <xdr:row>19</xdr:row>
      <xdr:rowOff>24554</xdr:rowOff>
    </xdr:to>
    <xdr:sp macro="" textlink="">
      <xdr:nvSpPr>
        <xdr:cNvPr id="475" name="円/楕円 474"/>
        <xdr:cNvSpPr/>
      </xdr:nvSpPr>
      <xdr:spPr>
        <a:xfrm>
          <a:off x="13462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34730</xdr:rowOff>
    </xdr:from>
    <xdr:ext cx="762000" cy="259045"/>
    <xdr:sp macro="" textlink="">
      <xdr:nvSpPr>
        <xdr:cNvPr id="476" name="テキスト ボックス 475"/>
        <xdr:cNvSpPr txBox="1"/>
      </xdr:nvSpPr>
      <xdr:spPr>
        <a:xfrm>
          <a:off x="13131800" y="294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15,675
15,382
53.64
6,933,428
6,849,454
75,334
4,130,618
6,745,752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定年退職者の不補充等により職員数の削減を行ったことなどで類似団体より低い状況で推移している。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年度は国の要請に基づき早期（</a:t>
          </a:r>
          <a:r>
            <a:rPr kumimoji="1" lang="en-US" altLang="ja-JP" sz="1300">
              <a:latin typeface="ＭＳ Ｐゴシック"/>
            </a:rPr>
            <a:t>7</a:t>
          </a:r>
          <a:r>
            <a:rPr kumimoji="1" lang="ja-JP" altLang="en-US" sz="1300">
              <a:latin typeface="ＭＳ Ｐゴシック"/>
            </a:rPr>
            <a:t>月）より職員給与の削減措置を行ったことで前年度とほぼ同程度であったが、</a:t>
          </a:r>
          <a:r>
            <a:rPr kumimoji="1" lang="en-US" altLang="ja-JP" sz="1300">
              <a:latin typeface="ＭＳ Ｐゴシック"/>
            </a:rPr>
            <a:t>26</a:t>
          </a:r>
          <a:r>
            <a:rPr kumimoji="1" lang="ja-JP" altLang="en-US" sz="1300">
              <a:latin typeface="ＭＳ Ｐゴシック"/>
            </a:rPr>
            <a:t>年度においては措置終了に伴い増加となった。</a:t>
          </a:r>
          <a:endParaRPr kumimoji="1" lang="en-US" altLang="ja-JP" sz="1300">
            <a:latin typeface="ＭＳ Ｐゴシック"/>
          </a:endParaRPr>
        </a:p>
        <a:p>
          <a:r>
            <a:rPr kumimoji="1" lang="ja-JP" altLang="en-US" sz="1300">
              <a:latin typeface="ＭＳ Ｐゴシック"/>
            </a:rPr>
            <a:t>今後も効果的な住民サービスを維持する中で、効率的な人事配置と人件費の適正化に努める。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19050</xdr:rowOff>
    </xdr:from>
    <xdr:to>
      <xdr:col>7</xdr:col>
      <xdr:colOff>15875</xdr:colOff>
      <xdr:row>37</xdr:row>
      <xdr:rowOff>69850</xdr:rowOff>
    </xdr:to>
    <xdr:cxnSp macro="">
      <xdr:nvCxnSpPr>
        <xdr:cNvPr id="64" name="直線コネクタ 63"/>
        <xdr:cNvCxnSpPr/>
      </xdr:nvCxnSpPr>
      <xdr:spPr>
        <a:xfrm>
          <a:off x="3987800" y="6362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156227</xdr:rowOff>
    </xdr:from>
    <xdr:ext cx="762000" cy="259045"/>
    <xdr:sp macro="" textlink="">
      <xdr:nvSpPr>
        <xdr:cNvPr id="65" name="人件費平均値テキスト"/>
        <xdr:cNvSpPr txBox="1"/>
      </xdr:nvSpPr>
      <xdr:spPr>
        <a:xfrm>
          <a:off x="4914900" y="649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19050</xdr:rowOff>
    </xdr:to>
    <xdr:cxnSp macro="">
      <xdr:nvCxnSpPr>
        <xdr:cNvPr id="67" name="直線コネクタ 66"/>
        <xdr:cNvCxnSpPr/>
      </xdr:nvCxnSpPr>
      <xdr:spPr>
        <a:xfrm>
          <a:off x="3098800" y="633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73677</xdr:rowOff>
    </xdr:from>
    <xdr:ext cx="736600" cy="259045"/>
    <xdr:sp macro="" textlink="">
      <xdr:nvSpPr>
        <xdr:cNvPr id="69" name="テキスト ボックス 68"/>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76200</xdr:rowOff>
    </xdr:from>
    <xdr:to>
      <xdr:col>4</xdr:col>
      <xdr:colOff>346075</xdr:colOff>
      <xdr:row>36</xdr:row>
      <xdr:rowOff>165100</xdr:rowOff>
    </xdr:to>
    <xdr:cxnSp macro="">
      <xdr:nvCxnSpPr>
        <xdr:cNvPr id="70" name="直線コネクタ 69"/>
        <xdr:cNvCxnSpPr/>
      </xdr:nvCxnSpPr>
      <xdr:spPr>
        <a:xfrm>
          <a:off x="2209800" y="624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2" name="テキスト ボックス 71"/>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76200</xdr:rowOff>
    </xdr:from>
    <xdr:to>
      <xdr:col>3</xdr:col>
      <xdr:colOff>142875</xdr:colOff>
      <xdr:row>37</xdr:row>
      <xdr:rowOff>19050</xdr:rowOff>
    </xdr:to>
    <xdr:cxnSp macro="">
      <xdr:nvCxnSpPr>
        <xdr:cNvPr id="73" name="直線コネクタ 72"/>
        <xdr:cNvCxnSpPr/>
      </xdr:nvCxnSpPr>
      <xdr:spPr>
        <a:xfrm flipV="1">
          <a:off x="1320800" y="624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80027</xdr:rowOff>
    </xdr:from>
    <xdr:ext cx="762000" cy="259045"/>
    <xdr:sp macro="" textlink="">
      <xdr:nvSpPr>
        <xdr:cNvPr id="75" name="テキスト ボックス 74"/>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149877</xdr:rowOff>
    </xdr:from>
    <xdr:ext cx="762000" cy="259045"/>
    <xdr:sp macro="" textlink="">
      <xdr:nvSpPr>
        <xdr:cNvPr id="77" name="テキスト ボックス 76"/>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35577</xdr:rowOff>
    </xdr:from>
    <xdr:ext cx="762000" cy="259045"/>
    <xdr:sp macro="" textlink="">
      <xdr:nvSpPr>
        <xdr:cNvPr id="84"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139700</xdr:rowOff>
    </xdr:from>
    <xdr:to>
      <xdr:col>5</xdr:col>
      <xdr:colOff>600075</xdr:colOff>
      <xdr:row>37</xdr:row>
      <xdr:rowOff>69850</xdr:rowOff>
    </xdr:to>
    <xdr:sp macro="" textlink="">
      <xdr:nvSpPr>
        <xdr:cNvPr id="85" name="円/楕円 84"/>
        <xdr:cNvSpPr/>
      </xdr:nvSpPr>
      <xdr:spPr>
        <a:xfrm>
          <a:off x="3937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80027</xdr:rowOff>
    </xdr:from>
    <xdr:ext cx="736600" cy="259045"/>
    <xdr:sp macro="" textlink="">
      <xdr:nvSpPr>
        <xdr:cNvPr id="86" name="テキスト ボックス 85"/>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7" name="円/楕円 86"/>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88" name="テキスト ボックス 87"/>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25400</xdr:rowOff>
    </xdr:from>
    <xdr:to>
      <xdr:col>3</xdr:col>
      <xdr:colOff>193675</xdr:colOff>
      <xdr:row>36</xdr:row>
      <xdr:rowOff>127000</xdr:rowOff>
    </xdr:to>
    <xdr:sp macro="" textlink="">
      <xdr:nvSpPr>
        <xdr:cNvPr id="89" name="円/楕円 88"/>
        <xdr:cNvSpPr/>
      </xdr:nvSpPr>
      <xdr:spPr>
        <a:xfrm>
          <a:off x="2159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137177</xdr:rowOff>
    </xdr:from>
    <xdr:ext cx="762000" cy="259045"/>
    <xdr:sp macro="" textlink="">
      <xdr:nvSpPr>
        <xdr:cNvPr id="90" name="テキスト ボックス 89"/>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139700</xdr:rowOff>
    </xdr:from>
    <xdr:to>
      <xdr:col>1</xdr:col>
      <xdr:colOff>676275</xdr:colOff>
      <xdr:row>37</xdr:row>
      <xdr:rowOff>69850</xdr:rowOff>
    </xdr:to>
    <xdr:sp macro="" textlink="">
      <xdr:nvSpPr>
        <xdr:cNvPr id="91" name="円/楕円 90"/>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80027</xdr:rowOff>
    </xdr:from>
    <xdr:ext cx="762000" cy="259045"/>
    <xdr:sp macro="" textlink="">
      <xdr:nvSpPr>
        <xdr:cNvPr id="92" name="テキスト ボックス 91"/>
        <xdr:cNvSpPr txBox="1"/>
      </xdr:nvSpPr>
      <xdr:spPr>
        <a:xfrm>
          <a:off x="939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類似団体と同程度で推移している。平成</a:t>
          </a:r>
          <a:r>
            <a:rPr kumimoji="1" lang="en-US" altLang="ja-JP" sz="1300">
              <a:latin typeface="ＭＳ Ｐゴシック"/>
            </a:rPr>
            <a:t>26</a:t>
          </a:r>
          <a:r>
            <a:rPr kumimoji="1" lang="ja-JP" altLang="en-US" sz="1300">
              <a:latin typeface="ＭＳ Ｐゴシック"/>
            </a:rPr>
            <a:t>年度は、消費税率の引き上げによる増加要因はあったものの、シーリングの設定や委託事業の見直しを行うことで、前年度と同水準を維持しており、引き続き効率的な運営に努める。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88900</xdr:rowOff>
    </xdr:to>
    <xdr:cxnSp macro="">
      <xdr:nvCxnSpPr>
        <xdr:cNvPr id="123" name="直線コネクタ 122"/>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4"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88900</xdr:rowOff>
    </xdr:to>
    <xdr:cxnSp macro="">
      <xdr:nvCxnSpPr>
        <xdr:cNvPr id="126" name="直線コネクタ 125"/>
        <xdr:cNvCxnSpPr/>
      </xdr:nvCxnSpPr>
      <xdr:spPr>
        <a:xfrm>
          <a:off x="14782800" y="2710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28" name="テキスト ボックス 12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15</xdr:row>
      <xdr:rowOff>138430</xdr:rowOff>
    </xdr:to>
    <xdr:cxnSp macro="">
      <xdr:nvCxnSpPr>
        <xdr:cNvPr id="129" name="直線コネクタ 128"/>
        <xdr:cNvCxnSpPr/>
      </xdr:nvCxnSpPr>
      <xdr:spPr>
        <a:xfrm>
          <a:off x="13893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31" name="テキスト ボックス 13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15</xdr:row>
      <xdr:rowOff>123190</xdr:rowOff>
    </xdr:to>
    <xdr:cxnSp macro="">
      <xdr:nvCxnSpPr>
        <xdr:cNvPr id="132" name="直線コネクタ 131"/>
        <xdr:cNvCxnSpPr/>
      </xdr:nvCxnSpPr>
      <xdr:spPr>
        <a:xfrm>
          <a:off x="13004800" y="269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4" name="テキスト ボックス 133"/>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36" name="テキスト ボックス 135"/>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2" name="円/楕円 141"/>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3"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4" name="円/楕円 143"/>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5" name="テキスト ボックス 14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6" name="円/楕円 145"/>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2557</xdr:rowOff>
    </xdr:from>
    <xdr:ext cx="762000" cy="259045"/>
    <xdr:sp macro="" textlink="">
      <xdr:nvSpPr>
        <xdr:cNvPr id="147" name="テキスト ボックス 146"/>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48" name="円/楕円 147"/>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158767</xdr:rowOff>
    </xdr:from>
    <xdr:ext cx="762000" cy="259045"/>
    <xdr:sp macro="" textlink="">
      <xdr:nvSpPr>
        <xdr:cNvPr id="149" name="テキスト ボックス 148"/>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0" name="円/楕円 149"/>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51" name="テキスト ボックス 150"/>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年度は、前年度に対し</a:t>
          </a:r>
          <a:r>
            <a:rPr kumimoji="1" lang="en-US" altLang="ja-JP" sz="1300">
              <a:latin typeface="ＭＳ Ｐゴシック"/>
            </a:rPr>
            <a:t>0.1</a:t>
          </a:r>
          <a:r>
            <a:rPr kumimoji="1" lang="ja-JP" altLang="en-US" sz="1300">
              <a:latin typeface="ＭＳ Ｐゴシック"/>
            </a:rPr>
            <a:t>ポイントの減となったが、増減の多少はあるものの、少子高齢化といった社会構造に起因し、今後も基本的には増加が見込まれることから、より効果的・効率的な行財政運営に努める。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86178</xdr:rowOff>
    </xdr:to>
    <xdr:cxnSp macro="">
      <xdr:nvCxnSpPr>
        <xdr:cNvPr id="186" name="直線コネクタ 185"/>
        <xdr:cNvCxnSpPr/>
      </xdr:nvCxnSpPr>
      <xdr:spPr>
        <a:xfrm flipV="1">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86178</xdr:rowOff>
    </xdr:to>
    <xdr:cxnSp macro="">
      <xdr:nvCxnSpPr>
        <xdr:cNvPr id="189" name="直線コネクタ 188"/>
        <xdr:cNvCxnSpPr/>
      </xdr:nvCxnSpPr>
      <xdr:spPr>
        <a:xfrm>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55</xdr:row>
      <xdr:rowOff>53522</xdr:rowOff>
    </xdr:to>
    <xdr:cxnSp macro="">
      <xdr:nvCxnSpPr>
        <xdr:cNvPr id="192" name="直線コネクタ 191"/>
        <xdr:cNvCxnSpPr/>
      </xdr:nvCxnSpPr>
      <xdr:spPr>
        <a:xfrm>
          <a:off x="2209800" y="92546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53</xdr:row>
      <xdr:rowOff>167822</xdr:rowOff>
    </xdr:to>
    <xdr:cxnSp macro="">
      <xdr:nvCxnSpPr>
        <xdr:cNvPr id="195" name="直線コネクタ 194"/>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197" name="テキスト ボックス 196"/>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5" name="円/楕円 204"/>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6"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7" name="円/楕円 206"/>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8" name="テキスト ボックス 207"/>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09" name="円/楕円 208"/>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0" name="テキスト ボックス 20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1" name="円/楕円 210"/>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2" name="テキスト ボックス 211"/>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3" name="円/楕円 212"/>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4" name="テキスト ボックス 213"/>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現在整備中の下水道事業特別会計への繰出金の減少により前年度より比率の低下がみられたが、下水道事業は建設が継続中のため繰出増加が見込まれ、料金の見直しなどによる健全化を図るよう努める。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56</xdr:row>
      <xdr:rowOff>50800</xdr:rowOff>
    </xdr:to>
    <xdr:cxnSp macro="">
      <xdr:nvCxnSpPr>
        <xdr:cNvPr id="247" name="直線コネクタ 246"/>
        <xdr:cNvCxnSpPr/>
      </xdr:nvCxnSpPr>
      <xdr:spPr>
        <a:xfrm flipV="1">
          <a:off x="15671800" y="95529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48"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81280</xdr:rowOff>
    </xdr:to>
    <xdr:cxnSp macro="">
      <xdr:nvCxnSpPr>
        <xdr:cNvPr id="250" name="直線コネクタ 249"/>
        <xdr:cNvCxnSpPr/>
      </xdr:nvCxnSpPr>
      <xdr:spPr>
        <a:xfrm flipV="1">
          <a:off x="14782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52" name="テキスト ボックス 251"/>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81280</xdr:rowOff>
    </xdr:to>
    <xdr:cxnSp macro="">
      <xdr:nvCxnSpPr>
        <xdr:cNvPr id="253" name="直線コネクタ 252"/>
        <xdr:cNvCxnSpPr/>
      </xdr:nvCxnSpPr>
      <xdr:spPr>
        <a:xfrm>
          <a:off x="13893800" y="960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5080</xdr:rowOff>
    </xdr:to>
    <xdr:cxnSp macro="">
      <xdr:nvCxnSpPr>
        <xdr:cNvPr id="256" name="直線コネクタ 255"/>
        <xdr:cNvCxnSpPr/>
      </xdr:nvCxnSpPr>
      <xdr:spPr>
        <a:xfrm>
          <a:off x="13004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0" name="テキスト ボックス 25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66" name="円/楕円 265"/>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67"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68" name="円/楕円 267"/>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69" name="テキスト ボックス 268"/>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0" name="円/楕円 269"/>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1" name="テキスト ボックス 270"/>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2" name="円/楕円 271"/>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3" name="テキスト ボックス 272"/>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類似団体とほぼ同程度に推移している。平成</a:t>
          </a:r>
          <a:r>
            <a:rPr kumimoji="1" lang="en-US" altLang="ja-JP" sz="1300">
              <a:latin typeface="ＭＳ Ｐゴシック"/>
            </a:rPr>
            <a:t>25</a:t>
          </a:r>
          <a:r>
            <a:rPr kumimoji="1" lang="ja-JP" altLang="en-US" sz="1300">
              <a:latin typeface="ＭＳ Ｐゴシック"/>
            </a:rPr>
            <a:t>年度は、税償還金・還付加算金の増により比率が上昇したが、</a:t>
          </a:r>
          <a:r>
            <a:rPr kumimoji="1" lang="en-US" altLang="ja-JP" sz="1300">
              <a:latin typeface="ＭＳ Ｐゴシック"/>
            </a:rPr>
            <a:t>26</a:t>
          </a:r>
          <a:r>
            <a:rPr kumimoji="1" lang="ja-JP" altLang="en-US" sz="1300">
              <a:latin typeface="ＭＳ Ｐゴシック"/>
            </a:rPr>
            <a:t>年度においては</a:t>
          </a:r>
          <a:r>
            <a:rPr kumimoji="1" lang="en-US" altLang="ja-JP" sz="1300">
              <a:latin typeface="ＭＳ Ｐゴシック"/>
            </a:rPr>
            <a:t>1.3</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団体等の補助金負担金等については今後も見直しを行い、適正な運営に努める。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62230</xdr:rowOff>
    </xdr:from>
    <xdr:to>
      <xdr:col>24</xdr:col>
      <xdr:colOff>31750</xdr:colOff>
      <xdr:row>37</xdr:row>
      <xdr:rowOff>161290</xdr:rowOff>
    </xdr:to>
    <xdr:cxnSp macro="">
      <xdr:nvCxnSpPr>
        <xdr:cNvPr id="308" name="直線コネクタ 307"/>
        <xdr:cNvCxnSpPr/>
      </xdr:nvCxnSpPr>
      <xdr:spPr>
        <a:xfrm flipV="1">
          <a:off x="15671800" y="6405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6367</xdr:rowOff>
    </xdr:from>
    <xdr:ext cx="762000" cy="259045"/>
    <xdr:sp macro="" textlink="">
      <xdr:nvSpPr>
        <xdr:cNvPr id="309" name="補助費等平均値テキスト"/>
        <xdr:cNvSpPr txBox="1"/>
      </xdr:nvSpPr>
      <xdr:spPr>
        <a:xfrm>
          <a:off x="16598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100330</xdr:rowOff>
    </xdr:from>
    <xdr:to>
      <xdr:col>22</xdr:col>
      <xdr:colOff>565150</xdr:colOff>
      <xdr:row>37</xdr:row>
      <xdr:rowOff>161290</xdr:rowOff>
    </xdr:to>
    <xdr:cxnSp macro="">
      <xdr:nvCxnSpPr>
        <xdr:cNvPr id="311" name="直線コネクタ 310"/>
        <xdr:cNvCxnSpPr/>
      </xdr:nvCxnSpPr>
      <xdr:spPr>
        <a:xfrm>
          <a:off x="14782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153687</xdr:rowOff>
    </xdr:from>
    <xdr:ext cx="736600" cy="259045"/>
    <xdr:sp macro="" textlink="">
      <xdr:nvSpPr>
        <xdr:cNvPr id="313" name="テキスト ボックス 312"/>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85090</xdr:rowOff>
    </xdr:from>
    <xdr:to>
      <xdr:col>21</xdr:col>
      <xdr:colOff>361950</xdr:colOff>
      <xdr:row>37</xdr:row>
      <xdr:rowOff>100330</xdr:rowOff>
    </xdr:to>
    <xdr:cxnSp macro="">
      <xdr:nvCxnSpPr>
        <xdr:cNvPr id="314" name="直線コネクタ 313"/>
        <xdr:cNvCxnSpPr/>
      </xdr:nvCxnSpPr>
      <xdr:spPr>
        <a:xfrm>
          <a:off x="13893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138447</xdr:rowOff>
    </xdr:from>
    <xdr:ext cx="762000" cy="259045"/>
    <xdr:sp macro="" textlink="">
      <xdr:nvSpPr>
        <xdr:cNvPr id="316" name="テキスト ボックス 315"/>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85090</xdr:rowOff>
    </xdr:from>
    <xdr:to>
      <xdr:col>20</xdr:col>
      <xdr:colOff>158750</xdr:colOff>
      <xdr:row>37</xdr:row>
      <xdr:rowOff>130810</xdr:rowOff>
    </xdr:to>
    <xdr:cxnSp macro="">
      <xdr:nvCxnSpPr>
        <xdr:cNvPr id="317" name="直線コネクタ 316"/>
        <xdr:cNvCxnSpPr/>
      </xdr:nvCxnSpPr>
      <xdr:spPr>
        <a:xfrm flipV="1">
          <a:off x="13004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9" name="テキスト ボックス 31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11430</xdr:rowOff>
    </xdr:from>
    <xdr:to>
      <xdr:col>24</xdr:col>
      <xdr:colOff>82550</xdr:colOff>
      <xdr:row>37</xdr:row>
      <xdr:rowOff>113030</xdr:rowOff>
    </xdr:to>
    <xdr:sp macro="" textlink="">
      <xdr:nvSpPr>
        <xdr:cNvPr id="327" name="円/楕円 326"/>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27957</xdr:rowOff>
    </xdr:from>
    <xdr:ext cx="762000" cy="259045"/>
    <xdr:sp macro="" textlink="">
      <xdr:nvSpPr>
        <xdr:cNvPr id="328" name="補助費等該当値テキスト"/>
        <xdr:cNvSpPr txBox="1"/>
      </xdr:nvSpPr>
      <xdr:spPr>
        <a:xfrm>
          <a:off x="16598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29" name="円/楕円 328"/>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30" name="テキスト ボックス 329"/>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49530</xdr:rowOff>
    </xdr:from>
    <xdr:to>
      <xdr:col>21</xdr:col>
      <xdr:colOff>412750</xdr:colOff>
      <xdr:row>37</xdr:row>
      <xdr:rowOff>151130</xdr:rowOff>
    </xdr:to>
    <xdr:sp macro="" textlink="">
      <xdr:nvSpPr>
        <xdr:cNvPr id="331" name="円/楕円 330"/>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135907</xdr:rowOff>
    </xdr:from>
    <xdr:ext cx="762000" cy="259045"/>
    <xdr:sp macro="" textlink="">
      <xdr:nvSpPr>
        <xdr:cNvPr id="332" name="テキスト ボックス 331"/>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34290</xdr:rowOff>
    </xdr:from>
    <xdr:to>
      <xdr:col>20</xdr:col>
      <xdr:colOff>209550</xdr:colOff>
      <xdr:row>37</xdr:row>
      <xdr:rowOff>135890</xdr:rowOff>
    </xdr:to>
    <xdr:sp macro="" textlink="">
      <xdr:nvSpPr>
        <xdr:cNvPr id="333" name="円/楕円 332"/>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120667</xdr:rowOff>
    </xdr:from>
    <xdr:ext cx="762000" cy="259045"/>
    <xdr:sp macro="" textlink="">
      <xdr:nvSpPr>
        <xdr:cNvPr id="334" name="テキスト ボックス 333"/>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80010</xdr:rowOff>
    </xdr:from>
    <xdr:to>
      <xdr:col>19</xdr:col>
      <xdr:colOff>6350</xdr:colOff>
      <xdr:row>38</xdr:row>
      <xdr:rowOff>10160</xdr:rowOff>
    </xdr:to>
    <xdr:sp macro="" textlink="">
      <xdr:nvSpPr>
        <xdr:cNvPr id="335" name="円/楕円 334"/>
        <xdr:cNvSpPr/>
      </xdr:nvSpPr>
      <xdr:spPr>
        <a:xfrm>
          <a:off x="12954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166387</xdr:rowOff>
    </xdr:from>
    <xdr:ext cx="762000" cy="259045"/>
    <xdr:sp macro="" textlink="">
      <xdr:nvSpPr>
        <xdr:cNvPr id="336" name="テキスト ボックス 335"/>
        <xdr:cNvSpPr txBox="1"/>
      </xdr:nvSpPr>
      <xdr:spPr>
        <a:xfrm>
          <a:off x="12623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町施設整備等に係る償還により、類似団体に比べて高い状況が続いているが、近年の借入抑制により</a:t>
          </a:r>
          <a:r>
            <a:rPr kumimoji="1" lang="en-US" altLang="ja-JP" sz="1300">
              <a:latin typeface="ＭＳ Ｐゴシック"/>
            </a:rPr>
            <a:t>26</a:t>
          </a:r>
          <a:r>
            <a:rPr kumimoji="1" lang="ja-JP" altLang="en-US" sz="1300">
              <a:latin typeface="ＭＳ Ｐゴシック"/>
            </a:rPr>
            <a:t>年度数値は改善している。</a:t>
          </a:r>
          <a:endParaRPr kumimoji="1" lang="en-US" altLang="ja-JP" sz="1300">
            <a:latin typeface="ＭＳ Ｐゴシック"/>
          </a:endParaRPr>
        </a:p>
        <a:p>
          <a:r>
            <a:rPr kumimoji="1" lang="ja-JP" altLang="en-US" sz="1300">
              <a:latin typeface="ＭＳ Ｐゴシック"/>
            </a:rPr>
            <a:t>今後も引き続き適正な借入を行うことにより、継続して公債費負担の健全化に努める。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77</xdr:row>
      <xdr:rowOff>133858</xdr:rowOff>
    </xdr:to>
    <xdr:cxnSp macro="">
      <xdr:nvCxnSpPr>
        <xdr:cNvPr id="367" name="直線コネクタ 366"/>
        <xdr:cNvCxnSpPr/>
      </xdr:nvCxnSpPr>
      <xdr:spPr>
        <a:xfrm flipV="1">
          <a:off x="3987800" y="1311605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168165</xdr:rowOff>
    </xdr:from>
    <xdr:ext cx="762000" cy="259045"/>
    <xdr:sp macro="" textlink="">
      <xdr:nvSpPr>
        <xdr:cNvPr id="368" name="公債費平均値テキスト"/>
        <xdr:cNvSpPr txBox="1"/>
      </xdr:nvSpPr>
      <xdr:spPr>
        <a:xfrm>
          <a:off x="4914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133858</xdr:rowOff>
    </xdr:to>
    <xdr:cxnSp macro="">
      <xdr:nvCxnSpPr>
        <xdr:cNvPr id="370" name="直線コネクタ 369"/>
        <xdr:cNvCxnSpPr/>
      </xdr:nvCxnSpPr>
      <xdr:spPr>
        <a:xfrm>
          <a:off x="3098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72" name="テキスト ボックス 371"/>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88137</xdr:rowOff>
    </xdr:to>
    <xdr:cxnSp macro="">
      <xdr:nvCxnSpPr>
        <xdr:cNvPr id="373" name="直線コネクタ 372"/>
        <xdr:cNvCxnSpPr/>
      </xdr:nvCxnSpPr>
      <xdr:spPr>
        <a:xfrm flipV="1">
          <a:off x="2209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75" name="テキスト ボックス 374"/>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77</xdr:row>
      <xdr:rowOff>88137</xdr:rowOff>
    </xdr:to>
    <xdr:cxnSp macro="">
      <xdr:nvCxnSpPr>
        <xdr:cNvPr id="376" name="直線コネクタ 375"/>
        <xdr:cNvCxnSpPr/>
      </xdr:nvCxnSpPr>
      <xdr:spPr>
        <a:xfrm>
          <a:off x="1320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8" name="テキスト ボックス 377"/>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80" name="テキスト ボックス 379"/>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35052</xdr:rowOff>
    </xdr:from>
    <xdr:to>
      <xdr:col>7</xdr:col>
      <xdr:colOff>66675</xdr:colOff>
      <xdr:row>76</xdr:row>
      <xdr:rowOff>136652</xdr:rowOff>
    </xdr:to>
    <xdr:sp macro="" textlink="">
      <xdr:nvSpPr>
        <xdr:cNvPr id="386" name="円/楕円 385"/>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7129</xdr:rowOff>
    </xdr:from>
    <xdr:ext cx="762000" cy="259045"/>
    <xdr:sp macro="" textlink="">
      <xdr:nvSpPr>
        <xdr:cNvPr id="387" name="公債費該当値テキスト"/>
        <xdr:cNvSpPr txBox="1"/>
      </xdr:nvSpPr>
      <xdr:spPr>
        <a:xfrm>
          <a:off x="49149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8" name="円/楕円 387"/>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169435</xdr:rowOff>
    </xdr:from>
    <xdr:ext cx="736600" cy="259045"/>
    <xdr:sp macro="" textlink="">
      <xdr:nvSpPr>
        <xdr:cNvPr id="389" name="テキスト ボックス 388"/>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90" name="円/楕円 389"/>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91" name="テキスト ボックス 390"/>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92" name="円/楕円 391"/>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93" name="テキスト ボックス 392"/>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394" name="円/楕円 393"/>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77995</xdr:rowOff>
    </xdr:from>
    <xdr:ext cx="762000" cy="259045"/>
    <xdr:sp macro="" textlink="">
      <xdr:nvSpPr>
        <xdr:cNvPr id="395" name="テキスト ボックス 394"/>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類似団体より低い比率で推移している。平成</a:t>
          </a:r>
          <a:r>
            <a:rPr kumimoji="1" lang="en-US" altLang="ja-JP" sz="1300">
              <a:latin typeface="ＭＳ Ｐゴシック"/>
            </a:rPr>
            <a:t>26</a:t>
          </a:r>
          <a:r>
            <a:rPr kumimoji="1" lang="ja-JP" altLang="en-US" sz="1300">
              <a:latin typeface="ＭＳ Ｐゴシック"/>
            </a:rPr>
            <a:t>年度は、分母となる経常一般財源が堅調に確保できたことから比率が低下したが、今後は経常経費の見直しに努め、引き続き健全な財政運営を図る。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100330</xdr:rowOff>
    </xdr:to>
    <xdr:cxnSp macro="">
      <xdr:nvCxnSpPr>
        <xdr:cNvPr id="428" name="直線コネクタ 427"/>
        <xdr:cNvCxnSpPr/>
      </xdr:nvCxnSpPr>
      <xdr:spPr>
        <a:xfrm flipV="1">
          <a:off x="15671800" y="130429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9"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43180</xdr:rowOff>
    </xdr:from>
    <xdr:to>
      <xdr:col>22</xdr:col>
      <xdr:colOff>565150</xdr:colOff>
      <xdr:row>76</xdr:row>
      <xdr:rowOff>100330</xdr:rowOff>
    </xdr:to>
    <xdr:cxnSp macro="">
      <xdr:nvCxnSpPr>
        <xdr:cNvPr id="431" name="直線コネクタ 430"/>
        <xdr:cNvCxnSpPr/>
      </xdr:nvCxnSpPr>
      <xdr:spPr>
        <a:xfrm>
          <a:off x="14782800" y="130733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3" name="テキスト ボックス 432"/>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76</xdr:row>
      <xdr:rowOff>43180</xdr:rowOff>
    </xdr:to>
    <xdr:cxnSp macro="">
      <xdr:nvCxnSpPr>
        <xdr:cNvPr id="434" name="直線コネクタ 433"/>
        <xdr:cNvCxnSpPr/>
      </xdr:nvCxnSpPr>
      <xdr:spPr>
        <a:xfrm>
          <a:off x="13893800" y="129705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6" name="テキスト ボックス 43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75</xdr:row>
      <xdr:rowOff>142240</xdr:rowOff>
    </xdr:to>
    <xdr:cxnSp macro="">
      <xdr:nvCxnSpPr>
        <xdr:cNvPr id="437" name="直線コネクタ 436"/>
        <xdr:cNvCxnSpPr/>
      </xdr:nvCxnSpPr>
      <xdr:spPr>
        <a:xfrm flipV="1">
          <a:off x="13004800" y="12970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39" name="テキスト ボックス 438"/>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41" name="テキスト ボックス 440"/>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7" name="円/楕円 446"/>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8"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49530</xdr:rowOff>
    </xdr:from>
    <xdr:to>
      <xdr:col>22</xdr:col>
      <xdr:colOff>615950</xdr:colOff>
      <xdr:row>76</xdr:row>
      <xdr:rowOff>151130</xdr:rowOff>
    </xdr:to>
    <xdr:sp macro="" textlink="">
      <xdr:nvSpPr>
        <xdr:cNvPr id="449" name="円/楕円 448"/>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161307</xdr:rowOff>
    </xdr:from>
    <xdr:ext cx="736600" cy="259045"/>
    <xdr:sp macro="" textlink="">
      <xdr:nvSpPr>
        <xdr:cNvPr id="450" name="テキスト ボックス 449"/>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163830</xdr:rowOff>
    </xdr:from>
    <xdr:to>
      <xdr:col>21</xdr:col>
      <xdr:colOff>412750</xdr:colOff>
      <xdr:row>76</xdr:row>
      <xdr:rowOff>93980</xdr:rowOff>
    </xdr:to>
    <xdr:sp macro="" textlink="">
      <xdr:nvSpPr>
        <xdr:cNvPr id="451" name="円/楕円 450"/>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52" name="テキスト ボックス 451"/>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60960</xdr:rowOff>
    </xdr:from>
    <xdr:to>
      <xdr:col>20</xdr:col>
      <xdr:colOff>209550</xdr:colOff>
      <xdr:row>75</xdr:row>
      <xdr:rowOff>162561</xdr:rowOff>
    </xdr:to>
    <xdr:sp macro="" textlink="">
      <xdr:nvSpPr>
        <xdr:cNvPr id="453" name="円/楕円 452"/>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1287</xdr:rowOff>
    </xdr:from>
    <xdr:ext cx="762000" cy="259045"/>
    <xdr:sp macro="" textlink="">
      <xdr:nvSpPr>
        <xdr:cNvPr id="454" name="テキスト ボックス 453"/>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55" name="円/楕円 454"/>
        <xdr:cNvSpPr/>
      </xdr:nvSpPr>
      <xdr:spPr>
        <a:xfrm>
          <a:off x="12954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31767</xdr:rowOff>
    </xdr:from>
    <xdr:ext cx="762000" cy="259045"/>
    <xdr:sp macro="" textlink="">
      <xdr:nvSpPr>
        <xdr:cNvPr id="456" name="テキスト ボックス 455"/>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長野県坂城町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69850</xdr:rowOff>
    </xdr:from>
    <xdr:to>
      <xdr:col>4</xdr:col>
      <xdr:colOff>1117600</xdr:colOff>
      <xdr:row>18</xdr:row>
      <xdr:rowOff>7728</xdr:rowOff>
    </xdr:to>
    <xdr:cxnSp macro="">
      <xdr:nvCxnSpPr>
        <xdr:cNvPr id="50" name="直線コネクタ 49"/>
        <xdr:cNvCxnSpPr/>
      </xdr:nvCxnSpPr>
      <xdr:spPr bwMode="auto">
        <a:xfrm flipV="1">
          <a:off x="5003800" y="3032125"/>
          <a:ext cx="647700" cy="109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54703</xdr:rowOff>
    </xdr:from>
    <xdr:ext cx="762000" cy="259045"/>
    <xdr:sp macro="" textlink="">
      <xdr:nvSpPr>
        <xdr:cNvPr id="51" name="人口1人当たり決算額の推移平均値テキスト130"/>
        <xdr:cNvSpPr txBox="1"/>
      </xdr:nvSpPr>
      <xdr:spPr>
        <a:xfrm>
          <a:off x="5740400" y="2674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166567</xdr:rowOff>
    </xdr:from>
    <xdr:to>
      <xdr:col>4</xdr:col>
      <xdr:colOff>469900</xdr:colOff>
      <xdr:row>18</xdr:row>
      <xdr:rowOff>7728</xdr:rowOff>
    </xdr:to>
    <xdr:cxnSp macro="">
      <xdr:nvCxnSpPr>
        <xdr:cNvPr id="53" name="直線コネクタ 52"/>
        <xdr:cNvCxnSpPr/>
      </xdr:nvCxnSpPr>
      <xdr:spPr bwMode="auto">
        <a:xfrm>
          <a:off x="4305300" y="3128842"/>
          <a:ext cx="698500" cy="1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148488</xdr:rowOff>
    </xdr:from>
    <xdr:to>
      <xdr:col>3</xdr:col>
      <xdr:colOff>904875</xdr:colOff>
      <xdr:row>17</xdr:row>
      <xdr:rowOff>166567</xdr:rowOff>
    </xdr:to>
    <xdr:cxnSp macro="">
      <xdr:nvCxnSpPr>
        <xdr:cNvPr id="56" name="直線コネクタ 55"/>
        <xdr:cNvCxnSpPr/>
      </xdr:nvCxnSpPr>
      <xdr:spPr bwMode="auto">
        <a:xfrm>
          <a:off x="3606800" y="3110763"/>
          <a:ext cx="698500" cy="1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149287</xdr:rowOff>
    </xdr:from>
    <xdr:ext cx="762000" cy="259045"/>
    <xdr:sp macro="" textlink="">
      <xdr:nvSpPr>
        <xdr:cNvPr id="58" name="テキスト ボックス 57"/>
        <xdr:cNvSpPr txBox="1"/>
      </xdr:nvSpPr>
      <xdr:spPr>
        <a:xfrm>
          <a:off x="3924300" y="25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137020</xdr:rowOff>
    </xdr:from>
    <xdr:to>
      <xdr:col>3</xdr:col>
      <xdr:colOff>206375</xdr:colOff>
      <xdr:row>17</xdr:row>
      <xdr:rowOff>148488</xdr:rowOff>
    </xdr:to>
    <xdr:cxnSp macro="">
      <xdr:nvCxnSpPr>
        <xdr:cNvPr id="59" name="直線コネクタ 58"/>
        <xdr:cNvCxnSpPr/>
      </xdr:nvCxnSpPr>
      <xdr:spPr bwMode="auto">
        <a:xfrm>
          <a:off x="2908300" y="3099295"/>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115416</xdr:rowOff>
    </xdr:from>
    <xdr:ext cx="762000" cy="259045"/>
    <xdr:sp macro="" textlink="">
      <xdr:nvSpPr>
        <xdr:cNvPr id="61" name="テキスト ボックス 60"/>
        <xdr:cNvSpPr txBox="1"/>
      </xdr:nvSpPr>
      <xdr:spPr>
        <a:xfrm>
          <a:off x="32258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151953</xdr:rowOff>
    </xdr:from>
    <xdr:ext cx="762000" cy="259045"/>
    <xdr:sp macro="" textlink="">
      <xdr:nvSpPr>
        <xdr:cNvPr id="63" name="テキスト ボックス 62"/>
        <xdr:cNvSpPr txBox="1"/>
      </xdr:nvSpPr>
      <xdr:spPr>
        <a:xfrm>
          <a:off x="25273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19050</xdr:rowOff>
    </xdr:from>
    <xdr:to>
      <xdr:col>5</xdr:col>
      <xdr:colOff>34925</xdr:colOff>
      <xdr:row>17</xdr:row>
      <xdr:rowOff>120650</xdr:rowOff>
    </xdr:to>
    <xdr:sp macro="" textlink="">
      <xdr:nvSpPr>
        <xdr:cNvPr id="69" name="円/楕円 68"/>
        <xdr:cNvSpPr/>
      </xdr:nvSpPr>
      <xdr:spPr bwMode="auto">
        <a:xfrm>
          <a:off x="5600700" y="298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162577</xdr:rowOff>
    </xdr:from>
    <xdr:ext cx="762000" cy="259045"/>
    <xdr:sp macro="" textlink="">
      <xdr:nvSpPr>
        <xdr:cNvPr id="70" name="人口1人当たり決算額の推移該当値テキスト130"/>
        <xdr:cNvSpPr txBox="1"/>
      </xdr:nvSpPr>
      <xdr:spPr>
        <a:xfrm>
          <a:off x="57404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87,500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128378</xdr:rowOff>
    </xdr:from>
    <xdr:to>
      <xdr:col>4</xdr:col>
      <xdr:colOff>520700</xdr:colOff>
      <xdr:row>18</xdr:row>
      <xdr:rowOff>58528</xdr:rowOff>
    </xdr:to>
    <xdr:sp macro="" textlink="">
      <xdr:nvSpPr>
        <xdr:cNvPr id="71" name="円/楕円 70"/>
        <xdr:cNvSpPr/>
      </xdr:nvSpPr>
      <xdr:spPr bwMode="auto">
        <a:xfrm>
          <a:off x="4953000" y="309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43305</xdr:rowOff>
    </xdr:from>
    <xdr:ext cx="736600" cy="259045"/>
    <xdr:sp macro="" textlink="">
      <xdr:nvSpPr>
        <xdr:cNvPr id="72" name="テキスト ボックス 71"/>
        <xdr:cNvSpPr txBox="1"/>
      </xdr:nvSpPr>
      <xdr:spPr>
        <a:xfrm>
          <a:off x="4622800" y="317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115767</xdr:rowOff>
    </xdr:from>
    <xdr:to>
      <xdr:col>3</xdr:col>
      <xdr:colOff>955675</xdr:colOff>
      <xdr:row>18</xdr:row>
      <xdr:rowOff>45917</xdr:rowOff>
    </xdr:to>
    <xdr:sp macro="" textlink="">
      <xdr:nvSpPr>
        <xdr:cNvPr id="73" name="円/楕円 72"/>
        <xdr:cNvSpPr/>
      </xdr:nvSpPr>
      <xdr:spPr bwMode="auto">
        <a:xfrm>
          <a:off x="4254500" y="307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30694</xdr:rowOff>
    </xdr:from>
    <xdr:ext cx="762000" cy="259045"/>
    <xdr:sp macro="" textlink="">
      <xdr:nvSpPr>
        <xdr:cNvPr id="74" name="テキスト ボックス 73"/>
        <xdr:cNvSpPr txBox="1"/>
      </xdr:nvSpPr>
      <xdr:spPr>
        <a:xfrm>
          <a:off x="3924300" y="316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82,423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97688</xdr:rowOff>
    </xdr:from>
    <xdr:to>
      <xdr:col>3</xdr:col>
      <xdr:colOff>257175</xdr:colOff>
      <xdr:row>18</xdr:row>
      <xdr:rowOff>27838</xdr:rowOff>
    </xdr:to>
    <xdr:sp macro="" textlink="">
      <xdr:nvSpPr>
        <xdr:cNvPr id="75" name="円/楕円 74"/>
        <xdr:cNvSpPr/>
      </xdr:nvSpPr>
      <xdr:spPr bwMode="auto">
        <a:xfrm>
          <a:off x="3556000" y="305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12615</xdr:rowOff>
    </xdr:from>
    <xdr:ext cx="762000" cy="259045"/>
    <xdr:sp macro="" textlink="">
      <xdr:nvSpPr>
        <xdr:cNvPr id="76" name="テキスト ボックス 75"/>
        <xdr:cNvSpPr txBox="1"/>
      </xdr:nvSpPr>
      <xdr:spPr>
        <a:xfrm>
          <a:off x="3225800" y="314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83,372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86220</xdr:rowOff>
    </xdr:from>
    <xdr:to>
      <xdr:col>2</xdr:col>
      <xdr:colOff>692150</xdr:colOff>
      <xdr:row>18</xdr:row>
      <xdr:rowOff>16370</xdr:rowOff>
    </xdr:to>
    <xdr:sp macro="" textlink="">
      <xdr:nvSpPr>
        <xdr:cNvPr id="77" name="円/楕円 76"/>
        <xdr:cNvSpPr/>
      </xdr:nvSpPr>
      <xdr:spPr bwMode="auto">
        <a:xfrm>
          <a:off x="2857500" y="304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1147</xdr:rowOff>
    </xdr:from>
    <xdr:ext cx="762000" cy="259045"/>
    <xdr:sp macro="" textlink="">
      <xdr:nvSpPr>
        <xdr:cNvPr id="78" name="テキスト ボックス 77"/>
        <xdr:cNvSpPr txBox="1"/>
      </xdr:nvSpPr>
      <xdr:spPr>
        <a:xfrm>
          <a:off x="2527300" y="31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338227</xdr:rowOff>
    </xdr:from>
    <xdr:to>
      <xdr:col>4</xdr:col>
      <xdr:colOff>1117600</xdr:colOff>
      <xdr:row>37</xdr:row>
      <xdr:rowOff>111608</xdr:rowOff>
    </xdr:to>
    <xdr:cxnSp macro="">
      <xdr:nvCxnSpPr>
        <xdr:cNvPr id="113" name="直線コネクタ 112"/>
        <xdr:cNvCxnSpPr/>
      </xdr:nvCxnSpPr>
      <xdr:spPr bwMode="auto">
        <a:xfrm>
          <a:off x="5003800" y="6948577"/>
          <a:ext cx="647700" cy="287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255833</xdr:rowOff>
    </xdr:from>
    <xdr:ext cx="762000" cy="259045"/>
    <xdr:sp macro="" textlink="">
      <xdr:nvSpPr>
        <xdr:cNvPr id="114" name="人口1人当たり決算額の推移平均値テキスト445"/>
        <xdr:cNvSpPr txBox="1"/>
      </xdr:nvSpPr>
      <xdr:spPr>
        <a:xfrm>
          <a:off x="5740400" y="686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166281</xdr:rowOff>
    </xdr:from>
    <xdr:to>
      <xdr:col>4</xdr:col>
      <xdr:colOff>469900</xdr:colOff>
      <xdr:row>35</xdr:row>
      <xdr:rowOff>338227</xdr:rowOff>
    </xdr:to>
    <xdr:cxnSp macro="">
      <xdr:nvCxnSpPr>
        <xdr:cNvPr id="116" name="直線コネクタ 115"/>
        <xdr:cNvCxnSpPr/>
      </xdr:nvCxnSpPr>
      <xdr:spPr bwMode="auto">
        <a:xfrm>
          <a:off x="4305300" y="6776631"/>
          <a:ext cx="698500" cy="17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40162</xdr:rowOff>
    </xdr:from>
    <xdr:ext cx="736600" cy="259045"/>
    <xdr:sp macro="" textlink="">
      <xdr:nvSpPr>
        <xdr:cNvPr id="118" name="テキスト ボックス 117"/>
        <xdr:cNvSpPr txBox="1"/>
      </xdr:nvSpPr>
      <xdr:spPr>
        <a:xfrm>
          <a:off x="4622800" y="699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58534</xdr:rowOff>
    </xdr:from>
    <xdr:to>
      <xdr:col>3</xdr:col>
      <xdr:colOff>904875</xdr:colOff>
      <xdr:row>35</xdr:row>
      <xdr:rowOff>166281</xdr:rowOff>
    </xdr:to>
    <xdr:cxnSp macro="">
      <xdr:nvCxnSpPr>
        <xdr:cNvPr id="119" name="直線コネクタ 118"/>
        <xdr:cNvCxnSpPr/>
      </xdr:nvCxnSpPr>
      <xdr:spPr bwMode="auto">
        <a:xfrm>
          <a:off x="3606800" y="6668884"/>
          <a:ext cx="698500" cy="107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334370</xdr:rowOff>
    </xdr:from>
    <xdr:ext cx="762000" cy="259045"/>
    <xdr:sp macro="" textlink="">
      <xdr:nvSpPr>
        <xdr:cNvPr id="121" name="テキスト ボックス 120"/>
        <xdr:cNvSpPr txBox="1"/>
      </xdr:nvSpPr>
      <xdr:spPr>
        <a:xfrm>
          <a:off x="3924300" y="694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53467</xdr:rowOff>
    </xdr:from>
    <xdr:to>
      <xdr:col>3</xdr:col>
      <xdr:colOff>206375</xdr:colOff>
      <xdr:row>35</xdr:row>
      <xdr:rowOff>58534</xdr:rowOff>
    </xdr:to>
    <xdr:cxnSp macro="">
      <xdr:nvCxnSpPr>
        <xdr:cNvPr id="122" name="直線コネクタ 121"/>
        <xdr:cNvCxnSpPr/>
      </xdr:nvCxnSpPr>
      <xdr:spPr bwMode="auto">
        <a:xfrm>
          <a:off x="2908300" y="6663817"/>
          <a:ext cx="698500" cy="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195228</xdr:rowOff>
    </xdr:from>
    <xdr:ext cx="762000" cy="259045"/>
    <xdr:sp macro="" textlink="">
      <xdr:nvSpPr>
        <xdr:cNvPr id="124" name="テキスト ボックス 123"/>
        <xdr:cNvSpPr txBox="1"/>
      </xdr:nvSpPr>
      <xdr:spPr>
        <a:xfrm>
          <a:off x="3225800" y="68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95369</xdr:rowOff>
    </xdr:from>
    <xdr:ext cx="762000" cy="259045"/>
    <xdr:sp macro="" textlink="">
      <xdr:nvSpPr>
        <xdr:cNvPr id="126" name="テキスト ボックス 125"/>
        <xdr:cNvSpPr txBox="1"/>
      </xdr:nvSpPr>
      <xdr:spPr>
        <a:xfrm>
          <a:off x="2527300" y="67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60808</xdr:rowOff>
    </xdr:from>
    <xdr:to>
      <xdr:col>5</xdr:col>
      <xdr:colOff>34925</xdr:colOff>
      <xdr:row>37</xdr:row>
      <xdr:rowOff>162408</xdr:rowOff>
    </xdr:to>
    <xdr:sp macro="" textlink="">
      <xdr:nvSpPr>
        <xdr:cNvPr id="132" name="円/楕円 131"/>
        <xdr:cNvSpPr/>
      </xdr:nvSpPr>
      <xdr:spPr bwMode="auto">
        <a:xfrm>
          <a:off x="5600700" y="718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32885</xdr:rowOff>
    </xdr:from>
    <xdr:ext cx="762000" cy="259045"/>
    <xdr:sp macro="" textlink="">
      <xdr:nvSpPr>
        <xdr:cNvPr id="133" name="人口1人当たり決算額の推移該当値テキスト445"/>
        <xdr:cNvSpPr txBox="1"/>
      </xdr:nvSpPr>
      <xdr:spPr>
        <a:xfrm>
          <a:off x="5740400" y="715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287427</xdr:rowOff>
    </xdr:from>
    <xdr:to>
      <xdr:col>4</xdr:col>
      <xdr:colOff>520700</xdr:colOff>
      <xdr:row>36</xdr:row>
      <xdr:rowOff>46127</xdr:rowOff>
    </xdr:to>
    <xdr:sp macro="" textlink="">
      <xdr:nvSpPr>
        <xdr:cNvPr id="134" name="円/楕円 133"/>
        <xdr:cNvSpPr/>
      </xdr:nvSpPr>
      <xdr:spPr bwMode="auto">
        <a:xfrm>
          <a:off x="4953000" y="689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56304</xdr:rowOff>
    </xdr:from>
    <xdr:ext cx="736600" cy="259045"/>
    <xdr:sp macro="" textlink="">
      <xdr:nvSpPr>
        <xdr:cNvPr id="135" name="テキスト ボックス 134"/>
        <xdr:cNvSpPr txBox="1"/>
      </xdr:nvSpPr>
      <xdr:spPr>
        <a:xfrm>
          <a:off x="4622800" y="6666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115481</xdr:rowOff>
    </xdr:from>
    <xdr:to>
      <xdr:col>3</xdr:col>
      <xdr:colOff>955675</xdr:colOff>
      <xdr:row>35</xdr:row>
      <xdr:rowOff>217081</xdr:rowOff>
    </xdr:to>
    <xdr:sp macro="" textlink="">
      <xdr:nvSpPr>
        <xdr:cNvPr id="136" name="円/楕円 135"/>
        <xdr:cNvSpPr/>
      </xdr:nvSpPr>
      <xdr:spPr bwMode="auto">
        <a:xfrm>
          <a:off x="4254500" y="672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227258</xdr:rowOff>
    </xdr:from>
    <xdr:ext cx="762000" cy="259045"/>
    <xdr:sp macro="" textlink="">
      <xdr:nvSpPr>
        <xdr:cNvPr id="137" name="テキスト ボックス 136"/>
        <xdr:cNvSpPr txBox="1"/>
      </xdr:nvSpPr>
      <xdr:spPr>
        <a:xfrm>
          <a:off x="3924300" y="649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7734</xdr:rowOff>
    </xdr:from>
    <xdr:to>
      <xdr:col>3</xdr:col>
      <xdr:colOff>257175</xdr:colOff>
      <xdr:row>35</xdr:row>
      <xdr:rowOff>109334</xdr:rowOff>
    </xdr:to>
    <xdr:sp macro="" textlink="">
      <xdr:nvSpPr>
        <xdr:cNvPr id="138" name="円/楕円 137"/>
        <xdr:cNvSpPr/>
      </xdr:nvSpPr>
      <xdr:spPr bwMode="auto">
        <a:xfrm>
          <a:off x="3556000" y="661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119511</xdr:rowOff>
    </xdr:from>
    <xdr:ext cx="762000" cy="259045"/>
    <xdr:sp macro="" textlink="">
      <xdr:nvSpPr>
        <xdr:cNvPr id="139" name="テキスト ボックス 138"/>
        <xdr:cNvSpPr txBox="1"/>
      </xdr:nvSpPr>
      <xdr:spPr>
        <a:xfrm>
          <a:off x="3225800" y="638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2667</xdr:rowOff>
    </xdr:from>
    <xdr:to>
      <xdr:col>2</xdr:col>
      <xdr:colOff>692150</xdr:colOff>
      <xdr:row>35</xdr:row>
      <xdr:rowOff>104267</xdr:rowOff>
    </xdr:to>
    <xdr:sp macro="" textlink="">
      <xdr:nvSpPr>
        <xdr:cNvPr id="140" name="円/楕円 139"/>
        <xdr:cNvSpPr/>
      </xdr:nvSpPr>
      <xdr:spPr bwMode="auto">
        <a:xfrm>
          <a:off x="2857500" y="6613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114444</xdr:rowOff>
    </xdr:from>
    <xdr:ext cx="762000" cy="259045"/>
    <xdr:sp macro="" textlink="">
      <xdr:nvSpPr>
        <xdr:cNvPr id="141" name="テキスト ボックス 140"/>
        <xdr:cNvSpPr txBox="1"/>
      </xdr:nvSpPr>
      <xdr:spPr>
        <a:xfrm>
          <a:off x="2527300" y="638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縮小している。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年度に比べると</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百万円ほど増加したことで、標準財政規模比も上昇している。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年度においても全会計、実質赤字額及び資金不足額は発生していないため、算出されていない。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今後も健全な財政運営を心掛け黒字経営を維持する。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百万円減少している。これは平成</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年度借入分の償還が終了したことによる減である。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一方、算入公債費等については</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百万円増加したため、実質公債費比率の分子は</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817</a:t>
          </a:r>
          <a:r>
            <a:rPr kumimoji="1" lang="ja-JP" altLang="en-US" sz="1400">
              <a:latin typeface="ＭＳ ゴシック" pitchFamily="49" charset="-128"/>
              <a:ea typeface="ＭＳ ゴシック" pitchFamily="49" charset="-128"/>
            </a:rPr>
            <a:t>百万円減と大幅に減少している。主な理由は公営企業債等繰入見込額が</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百万円減少した一方で、小学校建替えのための基金積立をしたことによる充当可能基金が</a:t>
          </a:r>
          <a:r>
            <a:rPr kumimoji="1" lang="en-US" altLang="ja-JP" sz="1400">
              <a:latin typeface="ＭＳ ゴシック" pitchFamily="49" charset="-128"/>
              <a:ea typeface="ＭＳ ゴシック" pitchFamily="49" charset="-128"/>
            </a:rPr>
            <a:t>465</a:t>
          </a:r>
          <a:r>
            <a:rPr kumimoji="1" lang="ja-JP" altLang="en-US" sz="1400">
              <a:latin typeface="ＭＳ ゴシック" pitchFamily="49" charset="-128"/>
              <a:ea typeface="ＭＳ ゴシック" pitchFamily="49" charset="-128"/>
            </a:rPr>
            <a:t>百万円増加したためである。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今後も引続き将来負担軽減を図る。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6933428</v>
      </c>
      <c r="BO4" s="349"/>
      <c r="BP4" s="349"/>
      <c r="BQ4" s="349"/>
      <c r="BR4" s="349"/>
      <c r="BS4" s="349"/>
      <c r="BT4" s="349"/>
      <c r="BU4" s="350"/>
      <c r="BV4" s="348">
        <v>5929580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1.8</v>
      </c>
      <c r="CU4" s="355"/>
      <c r="CV4" s="355"/>
      <c r="CW4" s="355"/>
      <c r="CX4" s="355"/>
      <c r="CY4" s="355"/>
      <c r="CZ4" s="355"/>
      <c r="DA4" s="356"/>
      <c r="DB4" s="354">
        <v>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6849454</v>
      </c>
      <c r="BO5" s="386"/>
      <c r="BP5" s="386"/>
      <c r="BQ5" s="386"/>
      <c r="BR5" s="386"/>
      <c r="BS5" s="386"/>
      <c r="BT5" s="386"/>
      <c r="BU5" s="387"/>
      <c r="BV5" s="385">
        <v>5724261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79.8</v>
      </c>
      <c r="CU5" s="383"/>
      <c r="CV5" s="383"/>
      <c r="CW5" s="383"/>
      <c r="CX5" s="383"/>
      <c r="CY5" s="383"/>
      <c r="CZ5" s="383"/>
      <c r="DA5" s="384"/>
      <c r="DB5" s="382">
        <v>84.5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83974</v>
      </c>
      <c r="BO6" s="386"/>
      <c r="BP6" s="386"/>
      <c r="BQ6" s="386"/>
      <c r="BR6" s="386"/>
      <c r="BS6" s="386"/>
      <c r="BT6" s="386"/>
      <c r="BU6" s="387"/>
      <c r="BV6" s="385">
        <v>205319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86.9</v>
      </c>
      <c r="CU6" s="423"/>
      <c r="CV6" s="423"/>
      <c r="CW6" s="423"/>
      <c r="CX6" s="423"/>
      <c r="CY6" s="423"/>
      <c r="CZ6" s="423"/>
      <c r="DA6" s="424"/>
      <c r="DB6" s="422">
        <v>94.2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8640</v>
      </c>
      <c r="BO7" s="386"/>
      <c r="BP7" s="386"/>
      <c r="BQ7" s="386"/>
      <c r="BR7" s="386"/>
      <c r="BS7" s="386"/>
      <c r="BT7" s="386"/>
      <c r="BU7" s="387"/>
      <c r="BV7" s="385">
        <v>119971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4130618</v>
      </c>
      <c r="CU7" s="386"/>
      <c r="CV7" s="386"/>
      <c r="CW7" s="386"/>
      <c r="CX7" s="386"/>
      <c r="CY7" s="386"/>
      <c r="CZ7" s="386"/>
      <c r="DA7" s="387"/>
      <c r="DB7" s="385">
        <v>4168454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75334</v>
      </c>
      <c r="BO8" s="386"/>
      <c r="BP8" s="386"/>
      <c r="BQ8" s="386"/>
      <c r="BR8" s="386"/>
      <c r="BS8" s="386"/>
      <c r="BT8" s="386"/>
      <c r="BU8" s="387"/>
      <c r="BV8" s="385">
        <v>85348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15730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-10014</v>
      </c>
      <c r="BO9" s="386"/>
      <c r="BP9" s="386"/>
      <c r="BQ9" s="386"/>
      <c r="BR9" s="386"/>
      <c r="BS9" s="386"/>
      <c r="BT9" s="386"/>
      <c r="BU9" s="387"/>
      <c r="BV9" s="385">
        <v>10337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17.2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16463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7989</v>
      </c>
      <c r="BO10" s="386"/>
      <c r="BP10" s="386"/>
      <c r="BQ10" s="386"/>
      <c r="BR10" s="386"/>
      <c r="BS10" s="386"/>
      <c r="BT10" s="386"/>
      <c r="BU10" s="387"/>
      <c r="BV10" s="385">
        <v>13212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15675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15382</v>
      </c>
      <c r="S13" s="467"/>
      <c r="T13" s="467"/>
      <c r="U13" s="467"/>
      <c r="V13" s="468"/>
      <c r="W13" s="401" t="s">
        <v>124</v>
      </c>
      <c r="X13" s="402"/>
      <c r="Y13" s="402"/>
      <c r="Z13" s="402"/>
      <c r="AA13" s="402"/>
      <c r="AB13" s="392"/>
      <c r="AC13" s="436">
        <v>626</v>
      </c>
      <c r="AD13" s="437"/>
      <c r="AE13" s="437"/>
      <c r="AF13" s="437"/>
      <c r="AG13" s="476"/>
      <c r="AH13" s="436">
        <v>856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-2025</v>
      </c>
      <c r="BO13" s="386"/>
      <c r="BP13" s="386"/>
      <c r="BQ13" s="386"/>
      <c r="BR13" s="386"/>
      <c r="BS13" s="386"/>
      <c r="BT13" s="386"/>
      <c r="BU13" s="387"/>
      <c r="BV13" s="385">
        <v>23549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13.6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15781</v>
      </c>
      <c r="S14" s="467"/>
      <c r="T14" s="467"/>
      <c r="U14" s="467"/>
      <c r="V14" s="468"/>
      <c r="W14" s="375"/>
      <c r="X14" s="376"/>
      <c r="Y14" s="376"/>
      <c r="Z14" s="376"/>
      <c r="AA14" s="376"/>
      <c r="AB14" s="365"/>
      <c r="AC14" s="469">
        <v>8.1999999999999993</v>
      </c>
      <c r="AD14" s="470"/>
      <c r="AE14" s="470"/>
      <c r="AF14" s="470"/>
      <c r="AG14" s="471"/>
      <c r="AH14" s="469">
        <v>10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1.6</v>
      </c>
      <c r="CU14" s="481"/>
      <c r="CV14" s="481"/>
      <c r="CW14" s="481"/>
      <c r="CX14" s="481"/>
      <c r="CY14" s="481"/>
      <c r="CZ14" s="481"/>
      <c r="DA14" s="482"/>
      <c r="DB14" s="480">
        <v>24.9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15501</v>
      </c>
      <c r="S15" s="467"/>
      <c r="T15" s="467"/>
      <c r="U15" s="467"/>
      <c r="V15" s="468"/>
      <c r="W15" s="401" t="s">
        <v>131</v>
      </c>
      <c r="X15" s="402"/>
      <c r="Y15" s="402"/>
      <c r="Z15" s="402"/>
      <c r="AA15" s="402"/>
      <c r="AB15" s="392"/>
      <c r="AC15" s="436">
        <v>3425</v>
      </c>
      <c r="AD15" s="437"/>
      <c r="AE15" s="437"/>
      <c r="AF15" s="437"/>
      <c r="AG15" s="476"/>
      <c r="AH15" s="436">
        <v>3962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1999939</v>
      </c>
      <c r="BO15" s="349"/>
      <c r="BP15" s="349"/>
      <c r="BQ15" s="349"/>
      <c r="BR15" s="349"/>
      <c r="BS15" s="349"/>
      <c r="BT15" s="349"/>
      <c r="BU15" s="350"/>
      <c r="BV15" s="348">
        <v>2044595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45</v>
      </c>
      <c r="AD16" s="470"/>
      <c r="AE16" s="470"/>
      <c r="AF16" s="470"/>
      <c r="AG16" s="471"/>
      <c r="AH16" s="469">
        <v>46.1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3171229</v>
      </c>
      <c r="BO16" s="386"/>
      <c r="BP16" s="386"/>
      <c r="BQ16" s="386"/>
      <c r="BR16" s="386"/>
      <c r="BS16" s="386"/>
      <c r="BT16" s="386"/>
      <c r="BU16" s="387"/>
      <c r="BV16" s="385">
        <v>3128328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3562</v>
      </c>
      <c r="AD17" s="437"/>
      <c r="AE17" s="437"/>
      <c r="AF17" s="437"/>
      <c r="AG17" s="476"/>
      <c r="AH17" s="436">
        <v>3751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2587838</v>
      </c>
      <c r="BO17" s="386"/>
      <c r="BP17" s="386"/>
      <c r="BQ17" s="386"/>
      <c r="BR17" s="386"/>
      <c r="BS17" s="386"/>
      <c r="BT17" s="386"/>
      <c r="BU17" s="387"/>
      <c r="BV17" s="385">
        <v>2663106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53.64</v>
      </c>
      <c r="M18" s="498"/>
      <c r="N18" s="498"/>
      <c r="O18" s="498"/>
      <c r="P18" s="498"/>
      <c r="Q18" s="498"/>
      <c r="R18" s="499"/>
      <c r="S18" s="499"/>
      <c r="T18" s="499"/>
      <c r="U18" s="499"/>
      <c r="V18" s="500"/>
      <c r="W18" s="403"/>
      <c r="X18" s="404"/>
      <c r="Y18" s="404"/>
      <c r="Z18" s="404"/>
      <c r="AA18" s="404"/>
      <c r="AB18" s="395"/>
      <c r="AC18" s="501">
        <v>46.8</v>
      </c>
      <c r="AD18" s="502"/>
      <c r="AE18" s="502"/>
      <c r="AF18" s="502"/>
      <c r="AG18" s="503"/>
      <c r="AH18" s="501">
        <v>43.6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3618926</v>
      </c>
      <c r="BO18" s="386"/>
      <c r="BP18" s="386"/>
      <c r="BQ18" s="386"/>
      <c r="BR18" s="386"/>
      <c r="BS18" s="386"/>
      <c r="BT18" s="386"/>
      <c r="BU18" s="387"/>
      <c r="BV18" s="385">
        <v>3481522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4767985</v>
      </c>
      <c r="BO19" s="386"/>
      <c r="BP19" s="386"/>
      <c r="BQ19" s="386"/>
      <c r="BR19" s="386"/>
      <c r="BS19" s="386"/>
      <c r="BT19" s="386"/>
      <c r="BU19" s="387"/>
      <c r="BV19" s="385">
        <v>4362274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5505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6745752</v>
      </c>
      <c r="BO23" s="386"/>
      <c r="BP23" s="386"/>
      <c r="BQ23" s="386"/>
      <c r="BR23" s="386"/>
      <c r="BS23" s="386"/>
      <c r="BT23" s="386"/>
      <c r="BU23" s="387"/>
      <c r="BV23" s="385">
        <v>6848987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6480</v>
      </c>
      <c r="R24" s="437"/>
      <c r="S24" s="437"/>
      <c r="T24" s="437"/>
      <c r="U24" s="437"/>
      <c r="V24" s="476"/>
      <c r="W24" s="531"/>
      <c r="X24" s="519"/>
      <c r="Y24" s="520"/>
      <c r="Z24" s="435" t="s">
        <v>155</v>
      </c>
      <c r="AA24" s="415"/>
      <c r="AB24" s="415"/>
      <c r="AC24" s="415"/>
      <c r="AD24" s="415"/>
      <c r="AE24" s="415"/>
      <c r="AF24" s="415"/>
      <c r="AG24" s="416"/>
      <c r="AH24" s="436">
        <v>120</v>
      </c>
      <c r="AI24" s="437"/>
      <c r="AJ24" s="437"/>
      <c r="AK24" s="437"/>
      <c r="AL24" s="476"/>
      <c r="AM24" s="436">
        <v>376200</v>
      </c>
      <c r="AN24" s="437"/>
      <c r="AO24" s="437"/>
      <c r="AP24" s="437"/>
      <c r="AQ24" s="437"/>
      <c r="AR24" s="476"/>
      <c r="AS24" s="436">
        <v>3135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6120283</v>
      </c>
      <c r="BO24" s="386"/>
      <c r="BP24" s="386"/>
      <c r="BQ24" s="386"/>
      <c r="BR24" s="386"/>
      <c r="BS24" s="386"/>
      <c r="BT24" s="386"/>
      <c r="BU24" s="387"/>
      <c r="BV24" s="385">
        <v>6080889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6700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98554</v>
      </c>
      <c r="BO25" s="349"/>
      <c r="BP25" s="349"/>
      <c r="BQ25" s="349"/>
      <c r="BR25" s="349"/>
      <c r="BS25" s="349"/>
      <c r="BT25" s="349"/>
      <c r="BU25" s="350"/>
      <c r="BV25" s="348">
        <v>110705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6020</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3230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173387</v>
      </c>
      <c r="BO27" s="555"/>
      <c r="BP27" s="555"/>
      <c r="BQ27" s="555"/>
      <c r="BR27" s="555"/>
      <c r="BS27" s="555"/>
      <c r="BT27" s="555"/>
      <c r="BU27" s="556"/>
      <c r="BV27" s="554">
        <v>173327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2330</v>
      </c>
      <c r="R28" s="437"/>
      <c r="S28" s="437"/>
      <c r="T28" s="437"/>
      <c r="U28" s="437"/>
      <c r="V28" s="476"/>
      <c r="W28" s="531"/>
      <c r="X28" s="519"/>
      <c r="Y28" s="520"/>
      <c r="Z28" s="435" t="s">
        <v>167</v>
      </c>
      <c r="AA28" s="415"/>
      <c r="AB28" s="415"/>
      <c r="AC28" s="415"/>
      <c r="AD28" s="415"/>
      <c r="AE28" s="415"/>
      <c r="AF28" s="415"/>
      <c r="AG28" s="416"/>
      <c r="AH28" s="436">
        <v>6</v>
      </c>
      <c r="AI28" s="437"/>
      <c r="AJ28" s="437"/>
      <c r="AK28" s="437"/>
      <c r="AL28" s="476"/>
      <c r="AM28" s="436">
        <v>14214</v>
      </c>
      <c r="AN28" s="437"/>
      <c r="AO28" s="437"/>
      <c r="AP28" s="437"/>
      <c r="AQ28" s="437"/>
      <c r="AR28" s="476"/>
      <c r="AS28" s="436">
        <v>2369</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2241112</v>
      </c>
      <c r="BO28" s="349"/>
      <c r="BP28" s="349"/>
      <c r="BQ28" s="349"/>
      <c r="BR28" s="349"/>
      <c r="BS28" s="349"/>
      <c r="BT28" s="349"/>
      <c r="BU28" s="350"/>
      <c r="BV28" s="348">
        <v>2188123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2150</v>
      </c>
      <c r="R29" s="437"/>
      <c r="S29" s="437"/>
      <c r="T29" s="437"/>
      <c r="U29" s="437"/>
      <c r="V29" s="476"/>
      <c r="W29" s="532"/>
      <c r="X29" s="533"/>
      <c r="Y29" s="534"/>
      <c r="Z29" s="435" t="s">
        <v>171</v>
      </c>
      <c r="AA29" s="415"/>
      <c r="AB29" s="415"/>
      <c r="AC29" s="415"/>
      <c r="AD29" s="415"/>
      <c r="AE29" s="415"/>
      <c r="AF29" s="415"/>
      <c r="AG29" s="416"/>
      <c r="AH29" s="436">
        <v>126</v>
      </c>
      <c r="AI29" s="437"/>
      <c r="AJ29" s="437"/>
      <c r="AK29" s="437"/>
      <c r="AL29" s="476"/>
      <c r="AM29" s="436">
        <v>390414</v>
      </c>
      <c r="AN29" s="437"/>
      <c r="AO29" s="437"/>
      <c r="AP29" s="437"/>
      <c r="AQ29" s="437"/>
      <c r="AR29" s="476"/>
      <c r="AS29" s="436">
        <v>3099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712860</v>
      </c>
      <c r="BO29" s="386"/>
      <c r="BP29" s="386"/>
      <c r="BQ29" s="386"/>
      <c r="BR29" s="386"/>
      <c r="BS29" s="386"/>
      <c r="BT29" s="386"/>
      <c r="BU29" s="387"/>
      <c r="BV29" s="385">
        <v>710319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94.6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2137116</v>
      </c>
      <c r="BO30" s="555"/>
      <c r="BP30" s="555"/>
      <c r="BQ30" s="555"/>
      <c r="BR30" s="555"/>
      <c r="BS30" s="555"/>
      <c r="BT30" s="555"/>
      <c r="BU30" s="556"/>
      <c r="BV30" s="554">
        <v>1739411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坂城町国民健康保険特別会計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IF('各会計、関係団体の財政状況及び健全化判断比率'!B31="","",'各会計、関係団体の財政状況及び健全化判断比率'!B31)</f>
        <v>坂城町下水道事業特別会計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長野広域連合（一般会計）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さかきテクノセンター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坂城町有線放送電話特別会計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坂城町介護保険特別会計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　　（老人福祉施設等運営事業特別会計）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更埴地域勤労者共済会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坂城町同和地区住宅新築資金等貸付事業特別会計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坂城町後期高齢者医療特別会計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　　（ふるさと市町村圏事業特別会計）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坂城町土地開発公社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坂城町工業地域開発事業特別会計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上田地域広域連合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坂城町振興公社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　　（一般会計）</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まちづくり坂城</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　　（ふるさと市町村圏事業特別会計）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長野後期高齢者医療広域連合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　　（後期高齢者医療事業会計）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長野県市町村自治振興組合（一般会計）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7347</v>
      </c>
      <c r="J41" s="83">
        <v>7178</v>
      </c>
      <c r="K41" s="83">
        <v>7075</v>
      </c>
      <c r="L41" s="83">
        <v>6849</v>
      </c>
      <c r="M41" s="84">
        <v>6746</v>
      </c>
    </row>
    <row r="42" spans="2:13" ht="27.75" customHeight="1">
      <c r="B42" s="1169"/>
      <c r="C42" s="1170"/>
      <c r="D42" s="85"/>
      <c r="E42" s="1175" t="s">
        <v>26</v>
      </c>
      <c r="F42" s="1175"/>
      <c r="G42" s="1175"/>
      <c r="H42" s="1176"/>
      <c r="I42" s="86">
        <v>236</v>
      </c>
      <c r="J42" s="87">
        <v>175</v>
      </c>
      <c r="K42" s="87">
        <v>131</v>
      </c>
      <c r="L42" s="87">
        <v>102</v>
      </c>
      <c r="M42" s="88">
        <v>92</v>
      </c>
    </row>
    <row r="43" spans="2:13" ht="27.75" customHeight="1">
      <c r="B43" s="1169"/>
      <c r="C43" s="1170"/>
      <c r="D43" s="85"/>
      <c r="E43" s="1175" t="s">
        <v>27</v>
      </c>
      <c r="F43" s="1175"/>
      <c r="G43" s="1175"/>
      <c r="H43" s="1176"/>
      <c r="I43" s="86">
        <v>4655</v>
      </c>
      <c r="J43" s="87">
        <v>4591</v>
      </c>
      <c r="K43" s="87">
        <v>4675</v>
      </c>
      <c r="L43" s="87">
        <v>4863</v>
      </c>
      <c r="M43" s="88">
        <v>4611</v>
      </c>
    </row>
    <row r="44" spans="2:13" ht="27.75" customHeight="1">
      <c r="B44" s="1169"/>
      <c r="C44" s="1170"/>
      <c r="D44" s="85"/>
      <c r="E44" s="1175" t="s">
        <v>28</v>
      </c>
      <c r="F44" s="1175"/>
      <c r="G44" s="1175"/>
      <c r="H44" s="1176"/>
      <c r="I44" s="86">
        <v>169</v>
      </c>
      <c r="J44" s="87">
        <v>125</v>
      </c>
      <c r="K44" s="87">
        <v>93</v>
      </c>
      <c r="L44" s="87">
        <v>82</v>
      </c>
      <c r="M44" s="88">
        <v>97</v>
      </c>
    </row>
    <row r="45" spans="2:13" ht="27.75" customHeight="1">
      <c r="B45" s="1169"/>
      <c r="C45" s="1170"/>
      <c r="D45" s="85"/>
      <c r="E45" s="1175" t="s">
        <v>29</v>
      </c>
      <c r="F45" s="1175"/>
      <c r="G45" s="1175"/>
      <c r="H45" s="1176"/>
      <c r="I45" s="86">
        <v>1494</v>
      </c>
      <c r="J45" s="87">
        <v>1498</v>
      </c>
      <c r="K45" s="87">
        <v>1462</v>
      </c>
      <c r="L45" s="87">
        <v>1495</v>
      </c>
      <c r="M45" s="88">
        <v>1439</v>
      </c>
    </row>
    <row r="46" spans="2:13" ht="27.75" customHeight="1">
      <c r="B46" s="1169"/>
      <c r="C46" s="1170"/>
      <c r="D46" s="85"/>
      <c r="E46" s="1175" t="s">
        <v>30</v>
      </c>
      <c r="F46" s="1175"/>
      <c r="G46" s="1175"/>
      <c r="H46" s="1176"/>
      <c r="I46" s="86">
        <v>702</v>
      </c>
      <c r="J46" s="87">
        <v>711</v>
      </c>
      <c r="K46" s="87">
        <v>692</v>
      </c>
      <c r="L46" s="87">
        <v>689</v>
      </c>
      <c r="M46" s="88">
        <v>665</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3819</v>
      </c>
      <c r="J49" s="87">
        <v>4426</v>
      </c>
      <c r="K49" s="87">
        <v>4682</v>
      </c>
      <c r="L49" s="87">
        <v>4914</v>
      </c>
      <c r="M49" s="88">
        <v>5379</v>
      </c>
    </row>
    <row r="50" spans="2:13" ht="27.75" customHeight="1">
      <c r="B50" s="1169"/>
      <c r="C50" s="1170"/>
      <c r="D50" s="85"/>
      <c r="E50" s="1175" t="s">
        <v>35</v>
      </c>
      <c r="F50" s="1175"/>
      <c r="G50" s="1175"/>
      <c r="H50" s="1176"/>
      <c r="I50" s="86">
        <v>357</v>
      </c>
      <c r="J50" s="87">
        <v>404</v>
      </c>
      <c r="K50" s="87">
        <v>378</v>
      </c>
      <c r="L50" s="87">
        <v>376</v>
      </c>
      <c r="M50" s="88">
        <v>352</v>
      </c>
    </row>
    <row r="51" spans="2:13" ht="27.75" customHeight="1">
      <c r="B51" s="1171"/>
      <c r="C51" s="1172"/>
      <c r="D51" s="85"/>
      <c r="E51" s="1175" t="s">
        <v>36</v>
      </c>
      <c r="F51" s="1175"/>
      <c r="G51" s="1175"/>
      <c r="H51" s="1176"/>
      <c r="I51" s="86">
        <v>7600</v>
      </c>
      <c r="J51" s="87">
        <v>7702</v>
      </c>
      <c r="K51" s="87">
        <v>7804</v>
      </c>
      <c r="L51" s="87">
        <v>7918</v>
      </c>
      <c r="M51" s="88">
        <v>7863</v>
      </c>
    </row>
    <row r="52" spans="2:13" ht="27.75" customHeight="1" thickBot="1">
      <c r="B52" s="1179" t="s">
        <v>37</v>
      </c>
      <c r="C52" s="1180"/>
      <c r="D52" s="90"/>
      <c r="E52" s="1181" t="s">
        <v>38</v>
      </c>
      <c r="F52" s="1181"/>
      <c r="G52" s="1181"/>
      <c r="H52" s="1182"/>
      <c r="I52" s="91">
        <v>2827</v>
      </c>
      <c r="J52" s="92">
        <v>1744</v>
      </c>
      <c r="K52" s="92">
        <v>1264</v>
      </c>
      <c r="L52" s="92">
        <v>872</v>
      </c>
      <c r="M52" s="93">
        <v>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24918</v>
      </c>
      <c r="E3" s="116"/>
      <c r="F3" s="117">
        <v>71812</v>
      </c>
      <c r="G3" s="118"/>
      <c r="H3" s="119"/>
    </row>
    <row r="4" spans="1:8">
      <c r="A4" s="120"/>
      <c r="B4" s="121"/>
      <c r="C4" s="122"/>
      <c r="D4" s="123">
        <v>16501</v>
      </c>
      <c r="E4" s="124"/>
      <c r="F4" s="125">
        <v>35025</v>
      </c>
      <c r="G4" s="126"/>
      <c r="H4" s="127"/>
    </row>
    <row r="5" spans="1:8">
      <c r="A5" s="108" t="s">
        <v>509</v>
      </c>
      <c r="B5" s="113"/>
      <c r="C5" s="114"/>
      <c r="D5" s="115">
        <v>23934</v>
      </c>
      <c r="E5" s="116"/>
      <c r="F5" s="117">
        <v>59829</v>
      </c>
      <c r="G5" s="118"/>
      <c r="H5" s="119"/>
    </row>
    <row r="6" spans="1:8">
      <c r="A6" s="120"/>
      <c r="B6" s="121"/>
      <c r="C6" s="122"/>
      <c r="D6" s="123">
        <v>15130</v>
      </c>
      <c r="E6" s="124"/>
      <c r="F6" s="125">
        <v>33669</v>
      </c>
      <c r="G6" s="126"/>
      <c r="H6" s="127"/>
    </row>
    <row r="7" spans="1:8">
      <c r="A7" s="108" t="s">
        <v>510</v>
      </c>
      <c r="B7" s="113"/>
      <c r="C7" s="114"/>
      <c r="D7" s="115">
        <v>41744</v>
      </c>
      <c r="E7" s="116"/>
      <c r="F7" s="117">
        <v>70582</v>
      </c>
      <c r="G7" s="118"/>
      <c r="H7" s="119"/>
    </row>
    <row r="8" spans="1:8">
      <c r="A8" s="120"/>
      <c r="B8" s="121"/>
      <c r="C8" s="122"/>
      <c r="D8" s="123">
        <v>28229</v>
      </c>
      <c r="E8" s="124"/>
      <c r="F8" s="125">
        <v>36117</v>
      </c>
      <c r="G8" s="126"/>
      <c r="H8" s="127"/>
    </row>
    <row r="9" spans="1:8">
      <c r="A9" s="108" t="s">
        <v>511</v>
      </c>
      <c r="B9" s="113"/>
      <c r="C9" s="114"/>
      <c r="D9" s="115">
        <v>21913</v>
      </c>
      <c r="E9" s="116"/>
      <c r="F9" s="117">
        <v>81990</v>
      </c>
      <c r="G9" s="118"/>
      <c r="H9" s="119"/>
    </row>
    <row r="10" spans="1:8">
      <c r="A10" s="120"/>
      <c r="B10" s="121"/>
      <c r="C10" s="122"/>
      <c r="D10" s="123">
        <v>13893</v>
      </c>
      <c r="E10" s="124"/>
      <c r="F10" s="125">
        <v>34482</v>
      </c>
      <c r="G10" s="126"/>
      <c r="H10" s="127"/>
    </row>
    <row r="11" spans="1:8">
      <c r="A11" s="108" t="s">
        <v>512</v>
      </c>
      <c r="B11" s="113"/>
      <c r="C11" s="114"/>
      <c r="D11" s="115">
        <v>48316</v>
      </c>
      <c r="E11" s="116"/>
      <c r="F11" s="117">
        <v>87551</v>
      </c>
      <c r="G11" s="118"/>
      <c r="H11" s="119"/>
    </row>
    <row r="12" spans="1:8">
      <c r="A12" s="120"/>
      <c r="B12" s="121"/>
      <c r="C12" s="128"/>
      <c r="D12" s="123">
        <v>23947</v>
      </c>
      <c r="E12" s="124"/>
      <c r="F12" s="125">
        <v>43994</v>
      </c>
      <c r="G12" s="126"/>
      <c r="H12" s="127"/>
    </row>
    <row r="13" spans="1:8">
      <c r="A13" s="108"/>
      <c r="B13" s="113"/>
      <c r="C13" s="129"/>
      <c r="D13" s="130">
        <v>32165</v>
      </c>
      <c r="E13" s="131"/>
      <c r="F13" s="132">
        <v>74353</v>
      </c>
      <c r="G13" s="133"/>
      <c r="H13" s="119"/>
    </row>
    <row r="14" spans="1:8">
      <c r="A14" s="120"/>
      <c r="B14" s="121"/>
      <c r="C14" s="122"/>
      <c r="D14" s="123">
        <v>19540</v>
      </c>
      <c r="E14" s="124"/>
      <c r="F14" s="125">
        <v>36657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1.99</v>
      </c>
      <c r="C19" s="134">
        <f>ROUND(VALUE(SUBSTITUTE(実質収支比率等に係る経年分析!G$48,"▲","-")),2)</f>
        <v>2.09</v>
      </c>
      <c r="D19" s="134">
        <f>ROUND(VALUE(SUBSTITUTE(実質収支比率等に係る経年分析!H$48,"▲","-")),2)</f>
        <v>1.82</v>
      </c>
      <c r="E19" s="134">
        <f>ROUND(VALUE(SUBSTITUTE(実質収支比率等に係る経年分析!I$48,"▲","-")),2)</f>
        <v>2.0499999999999998</v>
      </c>
      <c r="F19" s="134">
        <f>ROUND(VALUE(SUBSTITUTE(実質収支比率等に係る経年分析!J$48,"▲","-")),2)</f>
        <v>1.82</v>
      </c>
    </row>
    <row r="20" spans="1:11">
      <c r="A20" s="134" t="s">
        <v>43</v>
      </c>
      <c r="B20" s="134">
        <f>ROUND(VALUE(SUBSTITUTE(実質収支比率等に係る経年分析!F$47,"▲","-")),2)</f>
        <v>39.51</v>
      </c>
      <c r="C20" s="134">
        <f>ROUND(VALUE(SUBSTITUTE(実質収支比率等に係る経年分析!G$47,"▲","-")),2)</f>
        <v>48.58</v>
      </c>
      <c r="D20" s="134">
        <f>ROUND(VALUE(SUBSTITUTE(実質収支比率等に係る経年分析!H$47,"▲","-")),2)</f>
        <v>51.85</v>
      </c>
      <c r="E20" s="134">
        <f>ROUND(VALUE(SUBSTITUTE(実質収支比率等に係る経年分析!I$47,"▲","-")),2)</f>
        <v>52.49</v>
      </c>
      <c r="F20" s="134">
        <f>ROUND(VALUE(SUBSTITUTE(実質収支比率等に係る経年分析!J$47,"▲","-")),2)</f>
        <v>54.26</v>
      </c>
    </row>
    <row r="21" spans="1:11">
      <c r="A21" s="134" t="s">
        <v>44</v>
      </c>
      <c r="B21" s="134">
        <f>IF(ISNUMBER(VALUE(SUBSTITUTE(実質収支比率等に係る経年分析!F$49,"▲","-"))),ROUND(VALUE(SUBSTITUTE(実質収支比率等に係る経年分析!F$49,"▲","-")),2),NA())</f>
        <v>7.45</v>
      </c>
      <c r="C21" s="134">
        <f>IF(ISNUMBER(VALUE(SUBSTITUTE(実質収支比率等に係る経年分析!G$49,"▲","-"))),ROUND(VALUE(SUBSTITUTE(実質収支比率等に係る経年分析!G$49,"▲","-")),2),NA())</f>
        <v>6.98</v>
      </c>
      <c r="D21" s="134">
        <f>IF(ISNUMBER(VALUE(SUBSTITUTE(実質収支比率等に係る経年分析!H$49,"▲","-"))),ROUND(VALUE(SUBSTITUTE(実質収支比率等に係る経年分析!H$49,"▲","-")),2),NA())</f>
        <v>3.31</v>
      </c>
      <c r="E21" s="134">
        <f>IF(ISNUMBER(VALUE(SUBSTITUTE(実質収支比率等に係る経年分析!I$49,"▲","-"))),ROUND(VALUE(SUBSTITUTE(実質収支比率等に係る経年分析!I$49,"▲","-")),2),NA())</f>
        <v>0.56000000000000005</v>
      </c>
      <c r="F21" s="134">
        <f>IF(ISNUMBER(VALUE(SUBSTITUTE(実質収支比率等に係る経年分析!J$49,"▲","-"))),ROUND(VALUE(SUBSTITUTE(実質収支比率等に係る経年分析!J$49,"▲","-")),2),NA())</f>
        <v>-0.05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坂城町工業地域開発事業特別会計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坂城町同和地区住宅新築資金等貸付事業特別会計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坂城町後期高齢者医療特別会計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坂城町下水道事業特別会計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坂城町有線放送電話特別会計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坂城町介護保険特別会計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c r="A35" s="135" t="str">
        <f>IF(連結実質赤字比率に係る赤字・黒字の構成分析!C$35="",NA(),連結実質赤字比率に係る赤字・黒字の構成分析!C$35)</f>
        <v>坂城町国民健康保険特別会計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655</v>
      </c>
      <c r="E42" s="136"/>
      <c r="F42" s="136"/>
      <c r="G42" s="136">
        <f>'実質公債費比率（分子）の構造'!L$52</f>
        <v>657</v>
      </c>
      <c r="H42" s="136"/>
      <c r="I42" s="136"/>
      <c r="J42" s="136">
        <f>'実質公債費比率（分子）の構造'!M$52</f>
        <v>683</v>
      </c>
      <c r="K42" s="136"/>
      <c r="L42" s="136"/>
      <c r="M42" s="136">
        <f>'実質公債費比率（分子）の構造'!N$52</f>
        <v>700</v>
      </c>
      <c r="N42" s="136"/>
      <c r="O42" s="136"/>
      <c r="P42" s="136">
        <f>'実質公債費比率（分子）の構造'!O$52</f>
        <v>751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73</v>
      </c>
      <c r="C44" s="136"/>
      <c r="D44" s="136"/>
      <c r="E44" s="136">
        <f>'実質公債費比率（分子）の構造'!L$50</f>
        <v>64</v>
      </c>
      <c r="F44" s="136"/>
      <c r="G44" s="136"/>
      <c r="H44" s="136">
        <f>'実質公債費比率（分子）の構造'!M$50</f>
        <v>56</v>
      </c>
      <c r="I44" s="136"/>
      <c r="J44" s="136"/>
      <c r="K44" s="136">
        <f>'実質公債費比率（分子）の構造'!N$50</f>
        <v>36</v>
      </c>
      <c r="L44" s="136"/>
      <c r="M44" s="136"/>
      <c r="N44" s="136">
        <f>'実質公債費比率（分子）の構造'!O$50</f>
        <v>15</v>
      </c>
      <c r="O44" s="136"/>
      <c r="P44" s="136"/>
    </row>
    <row r="45" spans="1:16">
      <c r="A45" s="136" t="s">
        <v>54</v>
      </c>
      <c r="B45" s="136">
        <f>'実質公債費比率（分子）の構造'!K$49</f>
        <v>107</v>
      </c>
      <c r="C45" s="136"/>
      <c r="D45" s="136"/>
      <c r="E45" s="136">
        <f>'実質公債費比率（分子）の構造'!L$49</f>
        <v>48</v>
      </c>
      <c r="F45" s="136"/>
      <c r="G45" s="136"/>
      <c r="H45" s="136">
        <f>'実質公債費比率（分子）の構造'!M$49</f>
        <v>42</v>
      </c>
      <c r="I45" s="136"/>
      <c r="J45" s="136"/>
      <c r="K45" s="136">
        <f>'実質公債費比率（分子）の構造'!N$49</f>
        <v>17</v>
      </c>
      <c r="L45" s="136"/>
      <c r="M45" s="136"/>
      <c r="N45" s="136">
        <f>'実質公債費比率（分子）の構造'!O$49</f>
        <v>18</v>
      </c>
      <c r="O45" s="136"/>
      <c r="P45" s="136"/>
    </row>
    <row r="46" spans="1:16">
      <c r="A46" s="136" t="s">
        <v>55</v>
      </c>
      <c r="B46" s="136">
        <f>'実質公債費比率（分子）の構造'!K$48</f>
        <v>248</v>
      </c>
      <c r="C46" s="136"/>
      <c r="D46" s="136"/>
      <c r="E46" s="136">
        <f>'実質公債費比率（分子）の構造'!L$48</f>
        <v>275</v>
      </c>
      <c r="F46" s="136"/>
      <c r="G46" s="136"/>
      <c r="H46" s="136">
        <f>'実質公債費比率（分子）の構造'!M$48</f>
        <v>299</v>
      </c>
      <c r="I46" s="136"/>
      <c r="J46" s="136"/>
      <c r="K46" s="136">
        <f>'実質公債費比率（分子）の構造'!N$48</f>
        <v>276</v>
      </c>
      <c r="L46" s="136"/>
      <c r="M46" s="136"/>
      <c r="N46" s="136">
        <f>'実質公債費比率（分子）の構造'!O$48</f>
        <v>261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761</v>
      </c>
      <c r="C49" s="136"/>
      <c r="D49" s="136"/>
      <c r="E49" s="136">
        <f>'実質公債費比率（分子）の構造'!L$45</f>
        <v>795</v>
      </c>
      <c r="F49" s="136"/>
      <c r="G49" s="136"/>
      <c r="H49" s="136">
        <f>'実質公債費比率（分子）の構造'!M$45</f>
        <v>771</v>
      </c>
      <c r="I49" s="136"/>
      <c r="J49" s="136"/>
      <c r="K49" s="136">
        <f>'実質公債費比率（分子）の構造'!N$45</f>
        <v>781</v>
      </c>
      <c r="L49" s="136"/>
      <c r="M49" s="136"/>
      <c r="N49" s="136">
        <f>'実質公債費比率（分子）の構造'!O$45</f>
        <v>746</v>
      </c>
      <c r="O49" s="136"/>
      <c r="P49" s="136"/>
    </row>
    <row r="50" spans="1:16">
      <c r="A50" s="136" t="s">
        <v>59</v>
      </c>
      <c r="B50" s="136" t="e">
        <f>NA()</f>
        <v>#N/A</v>
      </c>
      <c r="C50" s="136">
        <f>IF(ISNUMBER('実質公債費比率（分子）の構造'!K$53),'実質公債費比率（分子）の構造'!K$53,NA())</f>
        <v>534</v>
      </c>
      <c r="D50" s="136" t="e">
        <f>NA()</f>
        <v>#N/A</v>
      </c>
      <c r="E50" s="136" t="e">
        <f>NA()</f>
        <v>#N/A</v>
      </c>
      <c r="F50" s="136">
        <f>IF(ISNUMBER('実質公債費比率（分子）の構造'!L$53),'実質公債費比率（分子）の構造'!L$53,NA())</f>
        <v>525</v>
      </c>
      <c r="G50" s="136" t="e">
        <f>NA()</f>
        <v>#N/A</v>
      </c>
      <c r="H50" s="136" t="e">
        <f>NA()</f>
        <v>#N/A</v>
      </c>
      <c r="I50" s="136">
        <f>IF(ISNUMBER('実質公債費比率（分子）の構造'!M$53),'実質公債費比率（分子）の構造'!M$53,NA())</f>
        <v>485</v>
      </c>
      <c r="J50" s="136" t="e">
        <f>NA()</f>
        <v>#N/A</v>
      </c>
      <c r="K50" s="136" t="e">
        <f>NA()</f>
        <v>#N/A</v>
      </c>
      <c r="L50" s="136">
        <f>IF(ISNUMBER('実質公債費比率（分子）の構造'!N$53),'実質公債費比率（分子）の構造'!N$53,NA())</f>
        <v>410</v>
      </c>
      <c r="M50" s="136" t="e">
        <f>NA()</f>
        <v>#N/A</v>
      </c>
      <c r="N50" s="136" t="e">
        <f>NA()</f>
        <v>#N/A</v>
      </c>
      <c r="O50" s="136">
        <f>IF(ISNUMBER('実質公債費比率（分子）の構造'!O$53),'実質公債費比率（分子）の構造'!O$53,NA())</f>
        <v>289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7600</v>
      </c>
      <c r="E56" s="135"/>
      <c r="F56" s="135"/>
      <c r="G56" s="135">
        <f>'将来負担比率（分子）の構造'!J$51</f>
        <v>7702</v>
      </c>
      <c r="H56" s="135"/>
      <c r="I56" s="135"/>
      <c r="J56" s="135">
        <f>'将来負担比率（分子）の構造'!K$51</f>
        <v>7804</v>
      </c>
      <c r="K56" s="135"/>
      <c r="L56" s="135"/>
      <c r="M56" s="135">
        <f>'将来負担比率（分子）の構造'!L$51</f>
        <v>7918</v>
      </c>
      <c r="N56" s="135"/>
      <c r="O56" s="135"/>
      <c r="P56" s="135">
        <f>'将来負担比率（分子）の構造'!M$51</f>
        <v>7863</v>
      </c>
    </row>
    <row r="57" spans="1:16">
      <c r="A57" s="135" t="s">
        <v>35</v>
      </c>
      <c r="B57" s="135"/>
      <c r="C57" s="135"/>
      <c r="D57" s="135">
        <f>'将来負担比率（分子）の構造'!I$50</f>
        <v>357</v>
      </c>
      <c r="E57" s="135"/>
      <c r="F57" s="135"/>
      <c r="G57" s="135">
        <f>'将来負担比率（分子）の構造'!J$50</f>
        <v>404</v>
      </c>
      <c r="H57" s="135"/>
      <c r="I57" s="135"/>
      <c r="J57" s="135">
        <f>'将来負担比率（分子）の構造'!K$50</f>
        <v>378</v>
      </c>
      <c r="K57" s="135"/>
      <c r="L57" s="135"/>
      <c r="M57" s="135">
        <f>'将来負担比率（分子）の構造'!L$50</f>
        <v>376</v>
      </c>
      <c r="N57" s="135"/>
      <c r="O57" s="135"/>
      <c r="P57" s="135">
        <f>'将来負担比率（分子）の構造'!M$50</f>
        <v>352</v>
      </c>
    </row>
    <row r="58" spans="1:16">
      <c r="A58" s="135" t="s">
        <v>34</v>
      </c>
      <c r="B58" s="135"/>
      <c r="C58" s="135"/>
      <c r="D58" s="135">
        <f>'将来負担比率（分子）の構造'!I$49</f>
        <v>3819</v>
      </c>
      <c r="E58" s="135"/>
      <c r="F58" s="135"/>
      <c r="G58" s="135">
        <f>'将来負担比率（分子）の構造'!J$49</f>
        <v>4426</v>
      </c>
      <c r="H58" s="135"/>
      <c r="I58" s="135"/>
      <c r="J58" s="135">
        <f>'将来負担比率（分子）の構造'!K$49</f>
        <v>4682</v>
      </c>
      <c r="K58" s="135"/>
      <c r="L58" s="135"/>
      <c r="M58" s="135">
        <f>'将来負担比率（分子）の構造'!L$49</f>
        <v>4914</v>
      </c>
      <c r="N58" s="135"/>
      <c r="O58" s="135"/>
      <c r="P58" s="135">
        <f>'将来負担比率（分子）の構造'!M$49</f>
        <v>5379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702</v>
      </c>
      <c r="C61" s="135"/>
      <c r="D61" s="135"/>
      <c r="E61" s="135">
        <f>'将来負担比率（分子）の構造'!J$46</f>
        <v>711</v>
      </c>
      <c r="F61" s="135"/>
      <c r="G61" s="135"/>
      <c r="H61" s="135">
        <f>'将来負担比率（分子）の構造'!K$46</f>
        <v>692</v>
      </c>
      <c r="I61" s="135"/>
      <c r="J61" s="135"/>
      <c r="K61" s="135">
        <f>'将来負担比率（分子）の構造'!L$46</f>
        <v>689</v>
      </c>
      <c r="L61" s="135"/>
      <c r="M61" s="135"/>
      <c r="N61" s="135">
        <f>'将来負担比率（分子）の構造'!M$46</f>
        <v>665</v>
      </c>
      <c r="O61" s="135"/>
      <c r="P61" s="135"/>
    </row>
    <row r="62" spans="1:16">
      <c r="A62" s="135" t="s">
        <v>29</v>
      </c>
      <c r="B62" s="135">
        <f>'将来負担比率（分子）の構造'!I$45</f>
        <v>1494</v>
      </c>
      <c r="C62" s="135"/>
      <c r="D62" s="135"/>
      <c r="E62" s="135">
        <f>'将来負担比率（分子）の構造'!J$45</f>
        <v>1498</v>
      </c>
      <c r="F62" s="135"/>
      <c r="G62" s="135"/>
      <c r="H62" s="135">
        <f>'将来負担比率（分子）の構造'!K$45</f>
        <v>1462</v>
      </c>
      <c r="I62" s="135"/>
      <c r="J62" s="135"/>
      <c r="K62" s="135">
        <f>'将来負担比率（分子）の構造'!L$45</f>
        <v>1495</v>
      </c>
      <c r="L62" s="135"/>
      <c r="M62" s="135"/>
      <c r="N62" s="135">
        <f>'将来負担比率（分子）の構造'!M$45</f>
        <v>1439</v>
      </c>
      <c r="O62" s="135"/>
      <c r="P62" s="135"/>
    </row>
    <row r="63" spans="1:16">
      <c r="A63" s="135" t="s">
        <v>28</v>
      </c>
      <c r="B63" s="135">
        <f>'将来負担比率（分子）の構造'!I$44</f>
        <v>169</v>
      </c>
      <c r="C63" s="135"/>
      <c r="D63" s="135"/>
      <c r="E63" s="135">
        <f>'将来負担比率（分子）の構造'!J$44</f>
        <v>125</v>
      </c>
      <c r="F63" s="135"/>
      <c r="G63" s="135"/>
      <c r="H63" s="135">
        <f>'将来負担比率（分子）の構造'!K$44</f>
        <v>93</v>
      </c>
      <c r="I63" s="135"/>
      <c r="J63" s="135"/>
      <c r="K63" s="135">
        <f>'将来負担比率（分子）の構造'!L$44</f>
        <v>82</v>
      </c>
      <c r="L63" s="135"/>
      <c r="M63" s="135"/>
      <c r="N63" s="135">
        <f>'将来負担比率（分子）の構造'!M$44</f>
        <v>97</v>
      </c>
      <c r="O63" s="135"/>
      <c r="P63" s="135"/>
    </row>
    <row r="64" spans="1:16">
      <c r="A64" s="135" t="s">
        <v>27</v>
      </c>
      <c r="B64" s="135">
        <f>'将来負担比率（分子）の構造'!I$43</f>
        <v>4655</v>
      </c>
      <c r="C64" s="135"/>
      <c r="D64" s="135"/>
      <c r="E64" s="135">
        <f>'将来負担比率（分子）の構造'!J$43</f>
        <v>4591</v>
      </c>
      <c r="F64" s="135"/>
      <c r="G64" s="135"/>
      <c r="H64" s="135">
        <f>'将来負担比率（分子）の構造'!K$43</f>
        <v>4675</v>
      </c>
      <c r="I64" s="135"/>
      <c r="J64" s="135"/>
      <c r="K64" s="135">
        <f>'将来負担比率（分子）の構造'!L$43</f>
        <v>4863</v>
      </c>
      <c r="L64" s="135"/>
      <c r="M64" s="135"/>
      <c r="N64" s="135">
        <f>'将来負担比率（分子）の構造'!M$43</f>
        <v>4611</v>
      </c>
      <c r="O64" s="135"/>
      <c r="P64" s="135"/>
    </row>
    <row r="65" spans="1:16">
      <c r="A65" s="135" t="s">
        <v>26</v>
      </c>
      <c r="B65" s="135">
        <f>'将来負担比率（分子）の構造'!I$42</f>
        <v>236</v>
      </c>
      <c r="C65" s="135"/>
      <c r="D65" s="135"/>
      <c r="E65" s="135">
        <f>'将来負担比率（分子）の構造'!J$42</f>
        <v>175</v>
      </c>
      <c r="F65" s="135"/>
      <c r="G65" s="135"/>
      <c r="H65" s="135">
        <f>'将来負担比率（分子）の構造'!K$42</f>
        <v>131</v>
      </c>
      <c r="I65" s="135"/>
      <c r="J65" s="135"/>
      <c r="K65" s="135">
        <f>'将来負担比率（分子）の構造'!L$42</f>
        <v>102</v>
      </c>
      <c r="L65" s="135"/>
      <c r="M65" s="135"/>
      <c r="N65" s="135">
        <f>'将来負担比率（分子）の構造'!M$42</f>
        <v>92</v>
      </c>
      <c r="O65" s="135"/>
      <c r="P65" s="135"/>
    </row>
    <row r="66" spans="1:16">
      <c r="A66" s="135" t="s">
        <v>25</v>
      </c>
      <c r="B66" s="135">
        <f>'将来負担比率（分子）の構造'!I$41</f>
        <v>7347</v>
      </c>
      <c r="C66" s="135"/>
      <c r="D66" s="135"/>
      <c r="E66" s="135">
        <f>'将来負担比率（分子）の構造'!J$41</f>
        <v>7178</v>
      </c>
      <c r="F66" s="135"/>
      <c r="G66" s="135"/>
      <c r="H66" s="135">
        <f>'将来負担比率（分子）の構造'!K$41</f>
        <v>7075</v>
      </c>
      <c r="I66" s="135"/>
      <c r="J66" s="135"/>
      <c r="K66" s="135">
        <f>'将来負担比率（分子）の構造'!L$41</f>
        <v>6849</v>
      </c>
      <c r="L66" s="135"/>
      <c r="M66" s="135"/>
      <c r="N66" s="135">
        <f>'将来負担比率（分子）の構造'!M$41</f>
        <v>6746</v>
      </c>
      <c r="O66" s="135"/>
      <c r="P66" s="135"/>
    </row>
    <row r="67" spans="1:16">
      <c r="A67" s="135" t="s">
        <v>63</v>
      </c>
      <c r="B67" s="135" t="e">
        <f>NA()</f>
        <v>#N/A</v>
      </c>
      <c r="C67" s="135">
        <f>IF(ISNUMBER('将来負担比率（分子）の構造'!I$52), IF('将来負担比率（分子）の構造'!I$52 &lt; 0, 0, '将来負担比率（分子）の構造'!I$52), NA())</f>
        <v>2827</v>
      </c>
      <c r="D67" s="135" t="e">
        <f>NA()</f>
        <v>#N/A</v>
      </c>
      <c r="E67" s="135" t="e">
        <f>NA()</f>
        <v>#N/A</v>
      </c>
      <c r="F67" s="135">
        <f>IF(ISNUMBER('将来負担比率（分子）の構造'!J$52), IF('将来負担比率（分子）の構造'!J$52 &lt; 0, 0, '将来負担比率（分子）の構造'!J$52), NA())</f>
        <v>1744</v>
      </c>
      <c r="G67" s="135" t="e">
        <f>NA()</f>
        <v>#N/A</v>
      </c>
      <c r="H67" s="135" t="e">
        <f>NA()</f>
        <v>#N/A</v>
      </c>
      <c r="I67" s="135">
        <f>IF(ISNUMBER('将来負担比率（分子）の構造'!K$52), IF('将来負担比率（分子）の構造'!K$52 &lt; 0, 0, '将来負担比率（分子）の構造'!K$52), NA())</f>
        <v>1264</v>
      </c>
      <c r="J67" s="135" t="e">
        <f>NA()</f>
        <v>#N/A</v>
      </c>
      <c r="K67" s="135" t="e">
        <f>NA()</f>
        <v>#N/A</v>
      </c>
      <c r="L67" s="135">
        <f>IF(ISNUMBER('将来負担比率（分子）の構造'!L$52), IF('将来負担比率（分子）の構造'!L$52 &lt; 0, 0, '将来負担比率（分子）の構造'!L$52), NA())</f>
        <v>872</v>
      </c>
      <c r="M67" s="135" t="e">
        <f>NA()</f>
        <v>#N/A</v>
      </c>
      <c r="N67" s="135" t="e">
        <f>NA()</f>
        <v>#N/A</v>
      </c>
      <c r="O67" s="135">
        <f>IF(ISNUMBER('将来負担比率（分子）の構造'!M$52), IF('将来負担比率（分子）の構造'!M$52 &lt; 0, 0, '将来負担比率（分子）の構造'!M$52), NA())</f>
        <v>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2690545</v>
      </c>
      <c r="S5" s="583"/>
      <c r="T5" s="583"/>
      <c r="U5" s="583"/>
      <c r="V5" s="583"/>
      <c r="W5" s="583"/>
      <c r="X5" s="583"/>
      <c r="Y5" s="584"/>
      <c r="Z5" s="585">
        <v>38.799999999999997</v>
      </c>
      <c r="AA5" s="585"/>
      <c r="AB5" s="585"/>
      <c r="AC5" s="585"/>
      <c r="AD5" s="586">
        <v>2690545</v>
      </c>
      <c r="AE5" s="586"/>
      <c r="AF5" s="586"/>
      <c r="AG5" s="586"/>
      <c r="AH5" s="586"/>
      <c r="AI5" s="586"/>
      <c r="AJ5" s="586"/>
      <c r="AK5" s="586"/>
      <c r="AL5" s="587">
        <v>64.599999999999994</v>
      </c>
      <c r="AM5" s="588"/>
      <c r="AN5" s="588"/>
      <c r="AO5" s="589"/>
      <c r="AP5" s="579" t="s">
        <v>209</v>
      </c>
      <c r="AQ5" s="580"/>
      <c r="AR5" s="580"/>
      <c r="AS5" s="580"/>
      <c r="AT5" s="580"/>
      <c r="AU5" s="580"/>
      <c r="AV5" s="580"/>
      <c r="AW5" s="580"/>
      <c r="AX5" s="580"/>
      <c r="AY5" s="580"/>
      <c r="AZ5" s="580"/>
      <c r="BA5" s="580"/>
      <c r="BB5" s="580"/>
      <c r="BC5" s="580"/>
      <c r="BD5" s="580"/>
      <c r="BE5" s="580"/>
      <c r="BF5" s="581"/>
      <c r="BG5" s="593">
        <v>2683347</v>
      </c>
      <c r="BH5" s="594"/>
      <c r="BI5" s="594"/>
      <c r="BJ5" s="594"/>
      <c r="BK5" s="594"/>
      <c r="BL5" s="594"/>
      <c r="BM5" s="594"/>
      <c r="BN5" s="595"/>
      <c r="BO5" s="596">
        <v>99.7</v>
      </c>
      <c r="BP5" s="596"/>
      <c r="BQ5" s="596"/>
      <c r="BR5" s="596"/>
      <c r="BS5" s="597">
        <v>77233</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60943</v>
      </c>
      <c r="S6" s="594"/>
      <c r="T6" s="594"/>
      <c r="U6" s="594"/>
      <c r="V6" s="594"/>
      <c r="W6" s="594"/>
      <c r="X6" s="594"/>
      <c r="Y6" s="595"/>
      <c r="Z6" s="596">
        <v>0.9</v>
      </c>
      <c r="AA6" s="596"/>
      <c r="AB6" s="596"/>
      <c r="AC6" s="596"/>
      <c r="AD6" s="597">
        <v>60943</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2683347</v>
      </c>
      <c r="BH6" s="594"/>
      <c r="BI6" s="594"/>
      <c r="BJ6" s="594"/>
      <c r="BK6" s="594"/>
      <c r="BL6" s="594"/>
      <c r="BM6" s="594"/>
      <c r="BN6" s="595"/>
      <c r="BO6" s="596">
        <v>99.7</v>
      </c>
      <c r="BP6" s="596"/>
      <c r="BQ6" s="596"/>
      <c r="BR6" s="596"/>
      <c r="BS6" s="597">
        <v>77233</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92637</v>
      </c>
      <c r="CS6" s="594"/>
      <c r="CT6" s="594"/>
      <c r="CU6" s="594"/>
      <c r="CV6" s="594"/>
      <c r="CW6" s="594"/>
      <c r="CX6" s="594"/>
      <c r="CY6" s="595"/>
      <c r="CZ6" s="596">
        <v>1.4</v>
      </c>
      <c r="DA6" s="596"/>
      <c r="DB6" s="596"/>
      <c r="DC6" s="596"/>
      <c r="DD6" s="602" t="s">
        <v>216</v>
      </c>
      <c r="DE6" s="594"/>
      <c r="DF6" s="594"/>
      <c r="DG6" s="594"/>
      <c r="DH6" s="594"/>
      <c r="DI6" s="594"/>
      <c r="DJ6" s="594"/>
      <c r="DK6" s="594"/>
      <c r="DL6" s="594"/>
      <c r="DM6" s="594"/>
      <c r="DN6" s="594"/>
      <c r="DO6" s="594"/>
      <c r="DP6" s="595"/>
      <c r="DQ6" s="602">
        <v>92637</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3475</v>
      </c>
      <c r="S7" s="594"/>
      <c r="T7" s="594"/>
      <c r="U7" s="594"/>
      <c r="V7" s="594"/>
      <c r="W7" s="594"/>
      <c r="X7" s="594"/>
      <c r="Y7" s="595"/>
      <c r="Z7" s="596">
        <v>0.1</v>
      </c>
      <c r="AA7" s="596"/>
      <c r="AB7" s="596"/>
      <c r="AC7" s="596"/>
      <c r="AD7" s="597">
        <v>3475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1242280</v>
      </c>
      <c r="BH7" s="594"/>
      <c r="BI7" s="594"/>
      <c r="BJ7" s="594"/>
      <c r="BK7" s="594"/>
      <c r="BL7" s="594"/>
      <c r="BM7" s="594"/>
      <c r="BN7" s="595"/>
      <c r="BO7" s="596">
        <v>46.2</v>
      </c>
      <c r="BP7" s="596"/>
      <c r="BQ7" s="596"/>
      <c r="BR7" s="596"/>
      <c r="BS7" s="597">
        <v>77233</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696046</v>
      </c>
      <c r="CS7" s="594"/>
      <c r="CT7" s="594"/>
      <c r="CU7" s="594"/>
      <c r="CV7" s="594"/>
      <c r="CW7" s="594"/>
      <c r="CX7" s="594"/>
      <c r="CY7" s="595"/>
      <c r="CZ7" s="596">
        <v>10.199999999999999</v>
      </c>
      <c r="DA7" s="596"/>
      <c r="DB7" s="596"/>
      <c r="DC7" s="596"/>
      <c r="DD7" s="602">
        <v>7528</v>
      </c>
      <c r="DE7" s="594"/>
      <c r="DF7" s="594"/>
      <c r="DG7" s="594"/>
      <c r="DH7" s="594"/>
      <c r="DI7" s="594"/>
      <c r="DJ7" s="594"/>
      <c r="DK7" s="594"/>
      <c r="DL7" s="594"/>
      <c r="DM7" s="594"/>
      <c r="DN7" s="594"/>
      <c r="DO7" s="594"/>
      <c r="DP7" s="595"/>
      <c r="DQ7" s="602">
        <v>558419</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9913</v>
      </c>
      <c r="S8" s="594"/>
      <c r="T8" s="594"/>
      <c r="U8" s="594"/>
      <c r="V8" s="594"/>
      <c r="W8" s="594"/>
      <c r="X8" s="594"/>
      <c r="Y8" s="595"/>
      <c r="Z8" s="596">
        <v>0.1</v>
      </c>
      <c r="AA8" s="596"/>
      <c r="AB8" s="596"/>
      <c r="AC8" s="596"/>
      <c r="AD8" s="597">
        <v>9913</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27079</v>
      </c>
      <c r="BH8" s="594"/>
      <c r="BI8" s="594"/>
      <c r="BJ8" s="594"/>
      <c r="BK8" s="594"/>
      <c r="BL8" s="594"/>
      <c r="BM8" s="594"/>
      <c r="BN8" s="595"/>
      <c r="BO8" s="596">
        <v>1</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1654529</v>
      </c>
      <c r="CS8" s="594"/>
      <c r="CT8" s="594"/>
      <c r="CU8" s="594"/>
      <c r="CV8" s="594"/>
      <c r="CW8" s="594"/>
      <c r="CX8" s="594"/>
      <c r="CY8" s="595"/>
      <c r="CZ8" s="596">
        <v>24.2</v>
      </c>
      <c r="DA8" s="596"/>
      <c r="DB8" s="596"/>
      <c r="DC8" s="596"/>
      <c r="DD8" s="602">
        <v>157</v>
      </c>
      <c r="DE8" s="594"/>
      <c r="DF8" s="594"/>
      <c r="DG8" s="594"/>
      <c r="DH8" s="594"/>
      <c r="DI8" s="594"/>
      <c r="DJ8" s="594"/>
      <c r="DK8" s="594"/>
      <c r="DL8" s="594"/>
      <c r="DM8" s="594"/>
      <c r="DN8" s="594"/>
      <c r="DO8" s="594"/>
      <c r="DP8" s="595"/>
      <c r="DQ8" s="602">
        <v>988833</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7559</v>
      </c>
      <c r="S9" s="594"/>
      <c r="T9" s="594"/>
      <c r="U9" s="594"/>
      <c r="V9" s="594"/>
      <c r="W9" s="594"/>
      <c r="X9" s="594"/>
      <c r="Y9" s="595"/>
      <c r="Z9" s="596">
        <v>0.1</v>
      </c>
      <c r="AA9" s="596"/>
      <c r="AB9" s="596"/>
      <c r="AC9" s="596"/>
      <c r="AD9" s="597">
        <v>7559</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667605</v>
      </c>
      <c r="BH9" s="594"/>
      <c r="BI9" s="594"/>
      <c r="BJ9" s="594"/>
      <c r="BK9" s="594"/>
      <c r="BL9" s="594"/>
      <c r="BM9" s="594"/>
      <c r="BN9" s="595"/>
      <c r="BO9" s="596">
        <v>24.8</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360426</v>
      </c>
      <c r="CS9" s="594"/>
      <c r="CT9" s="594"/>
      <c r="CU9" s="594"/>
      <c r="CV9" s="594"/>
      <c r="CW9" s="594"/>
      <c r="CX9" s="594"/>
      <c r="CY9" s="595"/>
      <c r="CZ9" s="596">
        <v>5.3</v>
      </c>
      <c r="DA9" s="596"/>
      <c r="DB9" s="596"/>
      <c r="DC9" s="596"/>
      <c r="DD9" s="602">
        <v>22733</v>
      </c>
      <c r="DE9" s="594"/>
      <c r="DF9" s="594"/>
      <c r="DG9" s="594"/>
      <c r="DH9" s="594"/>
      <c r="DI9" s="594"/>
      <c r="DJ9" s="594"/>
      <c r="DK9" s="594"/>
      <c r="DL9" s="594"/>
      <c r="DM9" s="594"/>
      <c r="DN9" s="594"/>
      <c r="DO9" s="594"/>
      <c r="DP9" s="595"/>
      <c r="DQ9" s="602">
        <v>332738</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199352</v>
      </c>
      <c r="S10" s="594"/>
      <c r="T10" s="594"/>
      <c r="U10" s="594"/>
      <c r="V10" s="594"/>
      <c r="W10" s="594"/>
      <c r="X10" s="594"/>
      <c r="Y10" s="595"/>
      <c r="Z10" s="596">
        <v>2.9</v>
      </c>
      <c r="AA10" s="596"/>
      <c r="AB10" s="596"/>
      <c r="AC10" s="596"/>
      <c r="AD10" s="597">
        <v>199352</v>
      </c>
      <c r="AE10" s="597"/>
      <c r="AF10" s="597"/>
      <c r="AG10" s="597"/>
      <c r="AH10" s="597"/>
      <c r="AI10" s="597"/>
      <c r="AJ10" s="597"/>
      <c r="AK10" s="597"/>
      <c r="AL10" s="598">
        <v>4.8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40805</v>
      </c>
      <c r="BH10" s="594"/>
      <c r="BI10" s="594"/>
      <c r="BJ10" s="594"/>
      <c r="BK10" s="594"/>
      <c r="BL10" s="594"/>
      <c r="BM10" s="594"/>
      <c r="BN10" s="595"/>
      <c r="BO10" s="596">
        <v>1.5</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38316</v>
      </c>
      <c r="CS10" s="594"/>
      <c r="CT10" s="594"/>
      <c r="CU10" s="594"/>
      <c r="CV10" s="594"/>
      <c r="CW10" s="594"/>
      <c r="CX10" s="594"/>
      <c r="CY10" s="595"/>
      <c r="CZ10" s="596">
        <v>0.6</v>
      </c>
      <c r="DA10" s="596"/>
      <c r="DB10" s="596"/>
      <c r="DC10" s="596"/>
      <c r="DD10" s="602">
        <v>12558</v>
      </c>
      <c r="DE10" s="594"/>
      <c r="DF10" s="594"/>
      <c r="DG10" s="594"/>
      <c r="DH10" s="594"/>
      <c r="DI10" s="594"/>
      <c r="DJ10" s="594"/>
      <c r="DK10" s="594"/>
      <c r="DL10" s="594"/>
      <c r="DM10" s="594"/>
      <c r="DN10" s="594"/>
      <c r="DO10" s="594"/>
      <c r="DP10" s="595"/>
      <c r="DQ10" s="602">
        <v>30204</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506791</v>
      </c>
      <c r="BH11" s="594"/>
      <c r="BI11" s="594"/>
      <c r="BJ11" s="594"/>
      <c r="BK11" s="594"/>
      <c r="BL11" s="594"/>
      <c r="BM11" s="594"/>
      <c r="BN11" s="595"/>
      <c r="BO11" s="596">
        <v>18.8</v>
      </c>
      <c r="BP11" s="596"/>
      <c r="BQ11" s="596"/>
      <c r="BR11" s="596"/>
      <c r="BS11" s="602">
        <v>77233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235007</v>
      </c>
      <c r="CS11" s="594"/>
      <c r="CT11" s="594"/>
      <c r="CU11" s="594"/>
      <c r="CV11" s="594"/>
      <c r="CW11" s="594"/>
      <c r="CX11" s="594"/>
      <c r="CY11" s="595"/>
      <c r="CZ11" s="596">
        <v>3.4</v>
      </c>
      <c r="DA11" s="596"/>
      <c r="DB11" s="596"/>
      <c r="DC11" s="596"/>
      <c r="DD11" s="602">
        <v>15334</v>
      </c>
      <c r="DE11" s="594"/>
      <c r="DF11" s="594"/>
      <c r="DG11" s="594"/>
      <c r="DH11" s="594"/>
      <c r="DI11" s="594"/>
      <c r="DJ11" s="594"/>
      <c r="DK11" s="594"/>
      <c r="DL11" s="594"/>
      <c r="DM11" s="594"/>
      <c r="DN11" s="594"/>
      <c r="DO11" s="594"/>
      <c r="DP11" s="595"/>
      <c r="DQ11" s="602">
        <v>130009</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1295330</v>
      </c>
      <c r="BH12" s="594"/>
      <c r="BI12" s="594"/>
      <c r="BJ12" s="594"/>
      <c r="BK12" s="594"/>
      <c r="BL12" s="594"/>
      <c r="BM12" s="594"/>
      <c r="BN12" s="595"/>
      <c r="BO12" s="596">
        <v>48.1</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477118</v>
      </c>
      <c r="CS12" s="594"/>
      <c r="CT12" s="594"/>
      <c r="CU12" s="594"/>
      <c r="CV12" s="594"/>
      <c r="CW12" s="594"/>
      <c r="CX12" s="594"/>
      <c r="CY12" s="595"/>
      <c r="CZ12" s="596">
        <v>7</v>
      </c>
      <c r="DA12" s="596"/>
      <c r="DB12" s="596"/>
      <c r="DC12" s="596"/>
      <c r="DD12" s="602" t="s">
        <v>112</v>
      </c>
      <c r="DE12" s="594"/>
      <c r="DF12" s="594"/>
      <c r="DG12" s="594"/>
      <c r="DH12" s="594"/>
      <c r="DI12" s="594"/>
      <c r="DJ12" s="594"/>
      <c r="DK12" s="594"/>
      <c r="DL12" s="594"/>
      <c r="DM12" s="594"/>
      <c r="DN12" s="594"/>
      <c r="DO12" s="594"/>
      <c r="DP12" s="595"/>
      <c r="DQ12" s="602">
        <v>107906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6487</v>
      </c>
      <c r="S13" s="594"/>
      <c r="T13" s="594"/>
      <c r="U13" s="594"/>
      <c r="V13" s="594"/>
      <c r="W13" s="594"/>
      <c r="X13" s="594"/>
      <c r="Y13" s="595"/>
      <c r="Z13" s="596">
        <v>0.1</v>
      </c>
      <c r="AA13" s="596"/>
      <c r="AB13" s="596"/>
      <c r="AC13" s="596"/>
      <c r="AD13" s="597">
        <v>6487</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1290526</v>
      </c>
      <c r="BH13" s="594"/>
      <c r="BI13" s="594"/>
      <c r="BJ13" s="594"/>
      <c r="BK13" s="594"/>
      <c r="BL13" s="594"/>
      <c r="BM13" s="594"/>
      <c r="BN13" s="595"/>
      <c r="BO13" s="596">
        <v>48</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715282</v>
      </c>
      <c r="CS13" s="594"/>
      <c r="CT13" s="594"/>
      <c r="CU13" s="594"/>
      <c r="CV13" s="594"/>
      <c r="CW13" s="594"/>
      <c r="CX13" s="594"/>
      <c r="CY13" s="595"/>
      <c r="CZ13" s="596">
        <v>10.4</v>
      </c>
      <c r="DA13" s="596"/>
      <c r="DB13" s="596"/>
      <c r="DC13" s="596"/>
      <c r="DD13" s="602">
        <v>154053</v>
      </c>
      <c r="DE13" s="594"/>
      <c r="DF13" s="594"/>
      <c r="DG13" s="594"/>
      <c r="DH13" s="594"/>
      <c r="DI13" s="594"/>
      <c r="DJ13" s="594"/>
      <c r="DK13" s="594"/>
      <c r="DL13" s="594"/>
      <c r="DM13" s="594"/>
      <c r="DN13" s="594"/>
      <c r="DO13" s="594"/>
      <c r="DP13" s="595"/>
      <c r="DQ13" s="602">
        <v>516698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40471</v>
      </c>
      <c r="BH14" s="594"/>
      <c r="BI14" s="594"/>
      <c r="BJ14" s="594"/>
      <c r="BK14" s="594"/>
      <c r="BL14" s="594"/>
      <c r="BM14" s="594"/>
      <c r="BN14" s="595"/>
      <c r="BO14" s="596">
        <v>1.5</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222226</v>
      </c>
      <c r="CS14" s="594"/>
      <c r="CT14" s="594"/>
      <c r="CU14" s="594"/>
      <c r="CV14" s="594"/>
      <c r="CW14" s="594"/>
      <c r="CX14" s="594"/>
      <c r="CY14" s="595"/>
      <c r="CZ14" s="596">
        <v>3.2</v>
      </c>
      <c r="DA14" s="596"/>
      <c r="DB14" s="596"/>
      <c r="DC14" s="596"/>
      <c r="DD14" s="602">
        <v>20043</v>
      </c>
      <c r="DE14" s="594"/>
      <c r="DF14" s="594"/>
      <c r="DG14" s="594"/>
      <c r="DH14" s="594"/>
      <c r="DI14" s="594"/>
      <c r="DJ14" s="594"/>
      <c r="DK14" s="594"/>
      <c r="DL14" s="594"/>
      <c r="DM14" s="594"/>
      <c r="DN14" s="594"/>
      <c r="DO14" s="594"/>
      <c r="DP14" s="595"/>
      <c r="DQ14" s="602">
        <v>200498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6139</v>
      </c>
      <c r="S15" s="594"/>
      <c r="T15" s="594"/>
      <c r="U15" s="594"/>
      <c r="V15" s="594"/>
      <c r="W15" s="594"/>
      <c r="X15" s="594"/>
      <c r="Y15" s="595"/>
      <c r="Z15" s="596">
        <v>0.1</v>
      </c>
      <c r="AA15" s="596"/>
      <c r="AB15" s="596"/>
      <c r="AC15" s="596"/>
      <c r="AD15" s="597">
        <v>6139</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105266</v>
      </c>
      <c r="BH15" s="594"/>
      <c r="BI15" s="594"/>
      <c r="BJ15" s="594"/>
      <c r="BK15" s="594"/>
      <c r="BL15" s="594"/>
      <c r="BM15" s="594"/>
      <c r="BN15" s="595"/>
      <c r="BO15" s="596">
        <v>3.9</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1612060</v>
      </c>
      <c r="CS15" s="594"/>
      <c r="CT15" s="594"/>
      <c r="CU15" s="594"/>
      <c r="CV15" s="594"/>
      <c r="CW15" s="594"/>
      <c r="CX15" s="594"/>
      <c r="CY15" s="595"/>
      <c r="CZ15" s="596">
        <v>23.5</v>
      </c>
      <c r="DA15" s="596"/>
      <c r="DB15" s="596"/>
      <c r="DC15" s="596"/>
      <c r="DD15" s="602">
        <v>524953</v>
      </c>
      <c r="DE15" s="594"/>
      <c r="DF15" s="594"/>
      <c r="DG15" s="594"/>
      <c r="DH15" s="594"/>
      <c r="DI15" s="594"/>
      <c r="DJ15" s="594"/>
      <c r="DK15" s="594"/>
      <c r="DL15" s="594"/>
      <c r="DM15" s="594"/>
      <c r="DN15" s="594"/>
      <c r="DO15" s="594"/>
      <c r="DP15" s="595"/>
      <c r="DQ15" s="602">
        <v>1011769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1295823</v>
      </c>
      <c r="S16" s="594"/>
      <c r="T16" s="594"/>
      <c r="U16" s="594"/>
      <c r="V16" s="594"/>
      <c r="W16" s="594"/>
      <c r="X16" s="594"/>
      <c r="Y16" s="595"/>
      <c r="Z16" s="596">
        <v>18.7</v>
      </c>
      <c r="AA16" s="596"/>
      <c r="AB16" s="596"/>
      <c r="AC16" s="596"/>
      <c r="AD16" s="597">
        <v>1171290</v>
      </c>
      <c r="AE16" s="597"/>
      <c r="AF16" s="597"/>
      <c r="AG16" s="597"/>
      <c r="AH16" s="597"/>
      <c r="AI16" s="597"/>
      <c r="AJ16" s="597"/>
      <c r="AK16" s="597"/>
      <c r="AL16" s="598">
        <v>28.1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1171290</v>
      </c>
      <c r="S17" s="594"/>
      <c r="T17" s="594"/>
      <c r="U17" s="594"/>
      <c r="V17" s="594"/>
      <c r="W17" s="594"/>
      <c r="X17" s="594"/>
      <c r="Y17" s="595"/>
      <c r="Z17" s="596">
        <v>16.899999999999999</v>
      </c>
      <c r="AA17" s="596"/>
      <c r="AB17" s="596"/>
      <c r="AC17" s="596"/>
      <c r="AD17" s="597">
        <v>1171290</v>
      </c>
      <c r="AE17" s="597"/>
      <c r="AF17" s="597"/>
      <c r="AG17" s="597"/>
      <c r="AH17" s="597"/>
      <c r="AI17" s="597"/>
      <c r="AJ17" s="597"/>
      <c r="AK17" s="597"/>
      <c r="AL17" s="598">
        <v>28.1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745807</v>
      </c>
      <c r="CS17" s="594"/>
      <c r="CT17" s="594"/>
      <c r="CU17" s="594"/>
      <c r="CV17" s="594"/>
      <c r="CW17" s="594"/>
      <c r="CX17" s="594"/>
      <c r="CY17" s="595"/>
      <c r="CZ17" s="596">
        <v>10.9</v>
      </c>
      <c r="DA17" s="596"/>
      <c r="DB17" s="596"/>
      <c r="DC17" s="596"/>
      <c r="DD17" s="602" t="s">
        <v>112</v>
      </c>
      <c r="DE17" s="594"/>
      <c r="DF17" s="594"/>
      <c r="DG17" s="594"/>
      <c r="DH17" s="594"/>
      <c r="DI17" s="594"/>
      <c r="DJ17" s="594"/>
      <c r="DK17" s="594"/>
      <c r="DL17" s="594"/>
      <c r="DM17" s="594"/>
      <c r="DN17" s="594"/>
      <c r="DO17" s="594"/>
      <c r="DP17" s="595"/>
      <c r="DQ17" s="602">
        <v>716393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124533</v>
      </c>
      <c r="S18" s="594"/>
      <c r="T18" s="594"/>
      <c r="U18" s="594"/>
      <c r="V18" s="594"/>
      <c r="W18" s="594"/>
      <c r="X18" s="594"/>
      <c r="Y18" s="595"/>
      <c r="Z18" s="596">
        <v>1.8</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7198</v>
      </c>
      <c r="BH19" s="594"/>
      <c r="BI19" s="594"/>
      <c r="BJ19" s="594"/>
      <c r="BK19" s="594"/>
      <c r="BL19" s="594"/>
      <c r="BM19" s="594"/>
      <c r="BN19" s="595"/>
      <c r="BO19" s="596">
        <v>0.3</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4280236</v>
      </c>
      <c r="S20" s="594"/>
      <c r="T20" s="594"/>
      <c r="U20" s="594"/>
      <c r="V20" s="594"/>
      <c r="W20" s="594"/>
      <c r="X20" s="594"/>
      <c r="Y20" s="595"/>
      <c r="Z20" s="596">
        <v>61.7</v>
      </c>
      <c r="AA20" s="596"/>
      <c r="AB20" s="596"/>
      <c r="AC20" s="596"/>
      <c r="AD20" s="597">
        <v>4155703</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7198</v>
      </c>
      <c r="BH20" s="594"/>
      <c r="BI20" s="594"/>
      <c r="BJ20" s="594"/>
      <c r="BK20" s="594"/>
      <c r="BL20" s="594"/>
      <c r="BM20" s="594"/>
      <c r="BN20" s="595"/>
      <c r="BO20" s="596">
        <v>0.3</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6849454</v>
      </c>
      <c r="CS20" s="594"/>
      <c r="CT20" s="594"/>
      <c r="CU20" s="594"/>
      <c r="CV20" s="594"/>
      <c r="CW20" s="594"/>
      <c r="CX20" s="594"/>
      <c r="CY20" s="595"/>
      <c r="CZ20" s="596">
        <v>100</v>
      </c>
      <c r="DA20" s="596"/>
      <c r="DB20" s="596"/>
      <c r="DC20" s="596"/>
      <c r="DD20" s="602">
        <v>757359</v>
      </c>
      <c r="DE20" s="594"/>
      <c r="DF20" s="594"/>
      <c r="DG20" s="594"/>
      <c r="DH20" s="594"/>
      <c r="DI20" s="594"/>
      <c r="DJ20" s="594"/>
      <c r="DK20" s="594"/>
      <c r="DL20" s="594"/>
      <c r="DM20" s="594"/>
      <c r="DN20" s="594"/>
      <c r="DO20" s="594"/>
      <c r="DP20" s="595"/>
      <c r="DQ20" s="602">
        <v>4686104</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1766</v>
      </c>
      <c r="S21" s="594"/>
      <c r="T21" s="594"/>
      <c r="U21" s="594"/>
      <c r="V21" s="594"/>
      <c r="W21" s="594"/>
      <c r="X21" s="594"/>
      <c r="Y21" s="595"/>
      <c r="Z21" s="596">
        <v>0</v>
      </c>
      <c r="AA21" s="596"/>
      <c r="AB21" s="596"/>
      <c r="AC21" s="596"/>
      <c r="AD21" s="597">
        <v>1766</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7198</v>
      </c>
      <c r="BH21" s="594"/>
      <c r="BI21" s="594"/>
      <c r="BJ21" s="594"/>
      <c r="BK21" s="594"/>
      <c r="BL21" s="594"/>
      <c r="BM21" s="594"/>
      <c r="BN21" s="595"/>
      <c r="BO21" s="596">
        <v>0.3</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14651</v>
      </c>
      <c r="S22" s="594"/>
      <c r="T22" s="594"/>
      <c r="U22" s="594"/>
      <c r="V22" s="594"/>
      <c r="W22" s="594"/>
      <c r="X22" s="594"/>
      <c r="Y22" s="595"/>
      <c r="Z22" s="596">
        <v>0.2</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168499</v>
      </c>
      <c r="S23" s="594"/>
      <c r="T23" s="594"/>
      <c r="U23" s="594"/>
      <c r="V23" s="594"/>
      <c r="W23" s="594"/>
      <c r="X23" s="594"/>
      <c r="Y23" s="595"/>
      <c r="Z23" s="596">
        <v>2.4</v>
      </c>
      <c r="AA23" s="596"/>
      <c r="AB23" s="596"/>
      <c r="AC23" s="596"/>
      <c r="AD23" s="597">
        <v>5673</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21279</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2529191</v>
      </c>
      <c r="CS24" s="583"/>
      <c r="CT24" s="583"/>
      <c r="CU24" s="583"/>
      <c r="CV24" s="583"/>
      <c r="CW24" s="583"/>
      <c r="CX24" s="583"/>
      <c r="CY24" s="584"/>
      <c r="CZ24" s="620">
        <v>36.9</v>
      </c>
      <c r="DA24" s="621"/>
      <c r="DB24" s="621"/>
      <c r="DC24" s="622"/>
      <c r="DD24" s="619">
        <v>1866161</v>
      </c>
      <c r="DE24" s="583"/>
      <c r="DF24" s="583"/>
      <c r="DG24" s="583"/>
      <c r="DH24" s="583"/>
      <c r="DI24" s="583"/>
      <c r="DJ24" s="583"/>
      <c r="DK24" s="584"/>
      <c r="DL24" s="619">
        <v>1865879</v>
      </c>
      <c r="DM24" s="583"/>
      <c r="DN24" s="583"/>
      <c r="DO24" s="583"/>
      <c r="DP24" s="583"/>
      <c r="DQ24" s="583"/>
      <c r="DR24" s="583"/>
      <c r="DS24" s="583"/>
      <c r="DT24" s="583"/>
      <c r="DU24" s="583"/>
      <c r="DV24" s="584"/>
      <c r="DW24" s="587">
        <v>41.1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553558</v>
      </c>
      <c r="S25" s="594"/>
      <c r="T25" s="594"/>
      <c r="U25" s="594"/>
      <c r="V25" s="594"/>
      <c r="W25" s="594"/>
      <c r="X25" s="594"/>
      <c r="Y25" s="595"/>
      <c r="Z25" s="596">
        <v>8</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1108904</v>
      </c>
      <c r="CS25" s="625"/>
      <c r="CT25" s="625"/>
      <c r="CU25" s="625"/>
      <c r="CV25" s="625"/>
      <c r="CW25" s="625"/>
      <c r="CX25" s="625"/>
      <c r="CY25" s="626"/>
      <c r="CZ25" s="627">
        <v>16.2</v>
      </c>
      <c r="DA25" s="628"/>
      <c r="DB25" s="628"/>
      <c r="DC25" s="629"/>
      <c r="DD25" s="602">
        <v>951592</v>
      </c>
      <c r="DE25" s="625"/>
      <c r="DF25" s="625"/>
      <c r="DG25" s="625"/>
      <c r="DH25" s="625"/>
      <c r="DI25" s="625"/>
      <c r="DJ25" s="625"/>
      <c r="DK25" s="626"/>
      <c r="DL25" s="602">
        <v>951310</v>
      </c>
      <c r="DM25" s="625"/>
      <c r="DN25" s="625"/>
      <c r="DO25" s="625"/>
      <c r="DP25" s="625"/>
      <c r="DQ25" s="625"/>
      <c r="DR25" s="625"/>
      <c r="DS25" s="625"/>
      <c r="DT25" s="625"/>
      <c r="DU25" s="625"/>
      <c r="DV25" s="626"/>
      <c r="DW25" s="598">
        <v>21</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708482</v>
      </c>
      <c r="CS26" s="594"/>
      <c r="CT26" s="594"/>
      <c r="CU26" s="594"/>
      <c r="CV26" s="594"/>
      <c r="CW26" s="594"/>
      <c r="CX26" s="594"/>
      <c r="CY26" s="595"/>
      <c r="CZ26" s="627">
        <v>10.3</v>
      </c>
      <c r="DA26" s="628"/>
      <c r="DB26" s="628"/>
      <c r="DC26" s="629"/>
      <c r="DD26" s="602">
        <v>555888</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363982</v>
      </c>
      <c r="S27" s="594"/>
      <c r="T27" s="594"/>
      <c r="U27" s="594"/>
      <c r="V27" s="594"/>
      <c r="W27" s="594"/>
      <c r="X27" s="594"/>
      <c r="Y27" s="595"/>
      <c r="Z27" s="596">
        <v>5.2</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2690545</v>
      </c>
      <c r="BH27" s="594"/>
      <c r="BI27" s="594"/>
      <c r="BJ27" s="594"/>
      <c r="BK27" s="594"/>
      <c r="BL27" s="594"/>
      <c r="BM27" s="594"/>
      <c r="BN27" s="595"/>
      <c r="BO27" s="596">
        <v>100</v>
      </c>
      <c r="BP27" s="596"/>
      <c r="BQ27" s="596"/>
      <c r="BR27" s="596"/>
      <c r="BS27" s="602">
        <v>77233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674480</v>
      </c>
      <c r="CS27" s="625"/>
      <c r="CT27" s="625"/>
      <c r="CU27" s="625"/>
      <c r="CV27" s="625"/>
      <c r="CW27" s="625"/>
      <c r="CX27" s="625"/>
      <c r="CY27" s="626"/>
      <c r="CZ27" s="627">
        <v>9.8000000000000007</v>
      </c>
      <c r="DA27" s="628"/>
      <c r="DB27" s="628"/>
      <c r="DC27" s="629"/>
      <c r="DD27" s="602">
        <v>198176</v>
      </c>
      <c r="DE27" s="625"/>
      <c r="DF27" s="625"/>
      <c r="DG27" s="625"/>
      <c r="DH27" s="625"/>
      <c r="DI27" s="625"/>
      <c r="DJ27" s="625"/>
      <c r="DK27" s="626"/>
      <c r="DL27" s="602">
        <v>198176</v>
      </c>
      <c r="DM27" s="625"/>
      <c r="DN27" s="625"/>
      <c r="DO27" s="625"/>
      <c r="DP27" s="625"/>
      <c r="DQ27" s="625"/>
      <c r="DR27" s="625"/>
      <c r="DS27" s="625"/>
      <c r="DT27" s="625"/>
      <c r="DU27" s="625"/>
      <c r="DV27" s="626"/>
      <c r="DW27" s="598">
        <v>4.4000000000000004</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33238</v>
      </c>
      <c r="S28" s="594"/>
      <c r="T28" s="594"/>
      <c r="U28" s="594"/>
      <c r="V28" s="594"/>
      <c r="W28" s="594"/>
      <c r="X28" s="594"/>
      <c r="Y28" s="595"/>
      <c r="Z28" s="596">
        <v>0.5</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745807</v>
      </c>
      <c r="CS28" s="594"/>
      <c r="CT28" s="594"/>
      <c r="CU28" s="594"/>
      <c r="CV28" s="594"/>
      <c r="CW28" s="594"/>
      <c r="CX28" s="594"/>
      <c r="CY28" s="595"/>
      <c r="CZ28" s="627">
        <v>10.9</v>
      </c>
      <c r="DA28" s="628"/>
      <c r="DB28" s="628"/>
      <c r="DC28" s="629"/>
      <c r="DD28" s="602">
        <v>716393</v>
      </c>
      <c r="DE28" s="594"/>
      <c r="DF28" s="594"/>
      <c r="DG28" s="594"/>
      <c r="DH28" s="594"/>
      <c r="DI28" s="594"/>
      <c r="DJ28" s="594"/>
      <c r="DK28" s="595"/>
      <c r="DL28" s="602">
        <v>716393</v>
      </c>
      <c r="DM28" s="594"/>
      <c r="DN28" s="594"/>
      <c r="DO28" s="594"/>
      <c r="DP28" s="594"/>
      <c r="DQ28" s="594"/>
      <c r="DR28" s="594"/>
      <c r="DS28" s="594"/>
      <c r="DT28" s="594"/>
      <c r="DU28" s="594"/>
      <c r="DV28" s="595"/>
      <c r="DW28" s="598">
        <v>15.8</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1270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745807</v>
      </c>
      <c r="CS29" s="625"/>
      <c r="CT29" s="625"/>
      <c r="CU29" s="625"/>
      <c r="CV29" s="625"/>
      <c r="CW29" s="625"/>
      <c r="CX29" s="625"/>
      <c r="CY29" s="626"/>
      <c r="CZ29" s="627">
        <v>10.9</v>
      </c>
      <c r="DA29" s="628"/>
      <c r="DB29" s="628"/>
      <c r="DC29" s="629"/>
      <c r="DD29" s="602">
        <v>716393</v>
      </c>
      <c r="DE29" s="625"/>
      <c r="DF29" s="625"/>
      <c r="DG29" s="625"/>
      <c r="DH29" s="625"/>
      <c r="DI29" s="625"/>
      <c r="DJ29" s="625"/>
      <c r="DK29" s="626"/>
      <c r="DL29" s="602">
        <v>716393</v>
      </c>
      <c r="DM29" s="625"/>
      <c r="DN29" s="625"/>
      <c r="DO29" s="625"/>
      <c r="DP29" s="625"/>
      <c r="DQ29" s="625"/>
      <c r="DR29" s="625"/>
      <c r="DS29" s="625"/>
      <c r="DT29" s="625"/>
      <c r="DU29" s="625"/>
      <c r="DV29" s="626"/>
      <c r="DW29" s="598">
        <v>15.8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270175</v>
      </c>
      <c r="S30" s="594"/>
      <c r="T30" s="594"/>
      <c r="U30" s="594"/>
      <c r="V30" s="594"/>
      <c r="W30" s="594"/>
      <c r="X30" s="594"/>
      <c r="Y30" s="595"/>
      <c r="Z30" s="596">
        <v>3.9</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99.1</v>
      </c>
      <c r="BH30" s="652"/>
      <c r="BI30" s="652"/>
      <c r="BJ30" s="652"/>
      <c r="BK30" s="652"/>
      <c r="BL30" s="652"/>
      <c r="BM30" s="588">
        <v>90.8</v>
      </c>
      <c r="BN30" s="652"/>
      <c r="BO30" s="652"/>
      <c r="BP30" s="652"/>
      <c r="BQ30" s="653"/>
      <c r="BR30" s="651">
        <v>98.6</v>
      </c>
      <c r="BS30" s="652"/>
      <c r="BT30" s="652"/>
      <c r="BU30" s="652"/>
      <c r="BV30" s="652"/>
      <c r="BW30" s="652"/>
      <c r="BX30" s="588">
        <v>89.5</v>
      </c>
      <c r="BY30" s="652"/>
      <c r="BZ30" s="652"/>
      <c r="CA30" s="652"/>
      <c r="CB30" s="653"/>
      <c r="CD30" s="656"/>
      <c r="CE30" s="657"/>
      <c r="CF30" s="607" t="s">
        <v>292</v>
      </c>
      <c r="CG30" s="608"/>
      <c r="CH30" s="608"/>
      <c r="CI30" s="608"/>
      <c r="CJ30" s="608"/>
      <c r="CK30" s="608"/>
      <c r="CL30" s="608"/>
      <c r="CM30" s="608"/>
      <c r="CN30" s="608"/>
      <c r="CO30" s="608"/>
      <c r="CP30" s="608"/>
      <c r="CQ30" s="609"/>
      <c r="CR30" s="593">
        <v>660425</v>
      </c>
      <c r="CS30" s="594"/>
      <c r="CT30" s="594"/>
      <c r="CU30" s="594"/>
      <c r="CV30" s="594"/>
      <c r="CW30" s="594"/>
      <c r="CX30" s="594"/>
      <c r="CY30" s="595"/>
      <c r="CZ30" s="627">
        <v>9.6</v>
      </c>
      <c r="DA30" s="628"/>
      <c r="DB30" s="628"/>
      <c r="DC30" s="629"/>
      <c r="DD30" s="602">
        <v>635963</v>
      </c>
      <c r="DE30" s="594"/>
      <c r="DF30" s="594"/>
      <c r="DG30" s="594"/>
      <c r="DH30" s="594"/>
      <c r="DI30" s="594"/>
      <c r="DJ30" s="594"/>
      <c r="DK30" s="595"/>
      <c r="DL30" s="602">
        <v>635963</v>
      </c>
      <c r="DM30" s="594"/>
      <c r="DN30" s="594"/>
      <c r="DO30" s="594"/>
      <c r="DP30" s="594"/>
      <c r="DQ30" s="594"/>
      <c r="DR30" s="594"/>
      <c r="DS30" s="594"/>
      <c r="DT30" s="594"/>
      <c r="DU30" s="594"/>
      <c r="DV30" s="595"/>
      <c r="DW30" s="598">
        <v>14</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159819</v>
      </c>
      <c r="S31" s="594"/>
      <c r="T31" s="594"/>
      <c r="U31" s="594"/>
      <c r="V31" s="594"/>
      <c r="W31" s="594"/>
      <c r="X31" s="594"/>
      <c r="Y31" s="595"/>
      <c r="Z31" s="596">
        <v>2.2999999999999998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99.5</v>
      </c>
      <c r="BH31" s="625"/>
      <c r="BI31" s="625"/>
      <c r="BJ31" s="625"/>
      <c r="BK31" s="625"/>
      <c r="BL31" s="625"/>
      <c r="BM31" s="599">
        <v>94.7</v>
      </c>
      <c r="BN31" s="649"/>
      <c r="BO31" s="649"/>
      <c r="BP31" s="649"/>
      <c r="BQ31" s="650"/>
      <c r="BR31" s="648">
        <v>98.7</v>
      </c>
      <c r="BS31" s="625"/>
      <c r="BT31" s="625"/>
      <c r="BU31" s="625"/>
      <c r="BV31" s="625"/>
      <c r="BW31" s="625"/>
      <c r="BX31" s="599">
        <v>92.4</v>
      </c>
      <c r="BY31" s="649"/>
      <c r="BZ31" s="649"/>
      <c r="CA31" s="649"/>
      <c r="CB31" s="650"/>
      <c r="CD31" s="656"/>
      <c r="CE31" s="657"/>
      <c r="CF31" s="607" t="s">
        <v>296</v>
      </c>
      <c r="CG31" s="608"/>
      <c r="CH31" s="608"/>
      <c r="CI31" s="608"/>
      <c r="CJ31" s="608"/>
      <c r="CK31" s="608"/>
      <c r="CL31" s="608"/>
      <c r="CM31" s="608"/>
      <c r="CN31" s="608"/>
      <c r="CO31" s="608"/>
      <c r="CP31" s="608"/>
      <c r="CQ31" s="609"/>
      <c r="CR31" s="593">
        <v>85382</v>
      </c>
      <c r="CS31" s="625"/>
      <c r="CT31" s="625"/>
      <c r="CU31" s="625"/>
      <c r="CV31" s="625"/>
      <c r="CW31" s="625"/>
      <c r="CX31" s="625"/>
      <c r="CY31" s="626"/>
      <c r="CZ31" s="627">
        <v>1.2</v>
      </c>
      <c r="DA31" s="628"/>
      <c r="DB31" s="628"/>
      <c r="DC31" s="629"/>
      <c r="DD31" s="602">
        <v>80430</v>
      </c>
      <c r="DE31" s="625"/>
      <c r="DF31" s="625"/>
      <c r="DG31" s="625"/>
      <c r="DH31" s="625"/>
      <c r="DI31" s="625"/>
      <c r="DJ31" s="625"/>
      <c r="DK31" s="626"/>
      <c r="DL31" s="602">
        <v>80430</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507765</v>
      </c>
      <c r="S32" s="594"/>
      <c r="T32" s="594"/>
      <c r="U32" s="594"/>
      <c r="V32" s="594"/>
      <c r="W32" s="594"/>
      <c r="X32" s="594"/>
      <c r="Y32" s="595"/>
      <c r="Z32" s="596">
        <v>7.3</v>
      </c>
      <c r="AA32" s="596"/>
      <c r="AB32" s="596"/>
      <c r="AC32" s="596"/>
      <c r="AD32" s="597">
        <v>1762</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98.7</v>
      </c>
      <c r="BH32" s="661"/>
      <c r="BI32" s="661"/>
      <c r="BJ32" s="661"/>
      <c r="BK32" s="661"/>
      <c r="BL32" s="661"/>
      <c r="BM32" s="662">
        <v>86.7</v>
      </c>
      <c r="BN32" s="661"/>
      <c r="BO32" s="661"/>
      <c r="BP32" s="661"/>
      <c r="BQ32" s="663"/>
      <c r="BR32" s="660">
        <v>98.3</v>
      </c>
      <c r="BS32" s="661"/>
      <c r="BT32" s="661"/>
      <c r="BU32" s="661"/>
      <c r="BV32" s="661"/>
      <c r="BW32" s="661"/>
      <c r="BX32" s="662">
        <v>86.7</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557190</v>
      </c>
      <c r="S33" s="594"/>
      <c r="T33" s="594"/>
      <c r="U33" s="594"/>
      <c r="V33" s="594"/>
      <c r="W33" s="594"/>
      <c r="X33" s="594"/>
      <c r="Y33" s="595"/>
      <c r="Z33" s="596">
        <v>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3562904</v>
      </c>
      <c r="CS33" s="625"/>
      <c r="CT33" s="625"/>
      <c r="CU33" s="625"/>
      <c r="CV33" s="625"/>
      <c r="CW33" s="625"/>
      <c r="CX33" s="625"/>
      <c r="CY33" s="626"/>
      <c r="CZ33" s="627">
        <v>52</v>
      </c>
      <c r="DA33" s="628"/>
      <c r="DB33" s="628"/>
      <c r="DC33" s="629"/>
      <c r="DD33" s="602">
        <v>2648425</v>
      </c>
      <c r="DE33" s="625"/>
      <c r="DF33" s="625"/>
      <c r="DG33" s="625"/>
      <c r="DH33" s="625"/>
      <c r="DI33" s="625"/>
      <c r="DJ33" s="625"/>
      <c r="DK33" s="626"/>
      <c r="DL33" s="602">
        <v>1753047</v>
      </c>
      <c r="DM33" s="625"/>
      <c r="DN33" s="625"/>
      <c r="DO33" s="625"/>
      <c r="DP33" s="625"/>
      <c r="DQ33" s="625"/>
      <c r="DR33" s="625"/>
      <c r="DS33" s="625"/>
      <c r="DT33" s="625"/>
      <c r="DU33" s="625"/>
      <c r="DV33" s="626"/>
      <c r="DW33" s="598">
        <v>38.6</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945137</v>
      </c>
      <c r="CS34" s="594"/>
      <c r="CT34" s="594"/>
      <c r="CU34" s="594"/>
      <c r="CV34" s="594"/>
      <c r="CW34" s="594"/>
      <c r="CX34" s="594"/>
      <c r="CY34" s="595"/>
      <c r="CZ34" s="627">
        <v>13.8</v>
      </c>
      <c r="DA34" s="628"/>
      <c r="DB34" s="628"/>
      <c r="DC34" s="629"/>
      <c r="DD34" s="602">
        <v>692746</v>
      </c>
      <c r="DE34" s="594"/>
      <c r="DF34" s="594"/>
      <c r="DG34" s="594"/>
      <c r="DH34" s="594"/>
      <c r="DI34" s="594"/>
      <c r="DJ34" s="594"/>
      <c r="DK34" s="595"/>
      <c r="DL34" s="602">
        <v>566851</v>
      </c>
      <c r="DM34" s="594"/>
      <c r="DN34" s="594"/>
      <c r="DO34" s="594"/>
      <c r="DP34" s="594"/>
      <c r="DQ34" s="594"/>
      <c r="DR34" s="594"/>
      <c r="DS34" s="594"/>
      <c r="DT34" s="594"/>
      <c r="DU34" s="594"/>
      <c r="DV34" s="595"/>
      <c r="DW34" s="598">
        <v>12.5</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371490</v>
      </c>
      <c r="S35" s="594"/>
      <c r="T35" s="594"/>
      <c r="U35" s="594"/>
      <c r="V35" s="594"/>
      <c r="W35" s="594"/>
      <c r="X35" s="594"/>
      <c r="Y35" s="595"/>
      <c r="Z35" s="596">
        <v>5.4</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571818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11193</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16122</v>
      </c>
      <c r="CS35" s="625"/>
      <c r="CT35" s="625"/>
      <c r="CU35" s="625"/>
      <c r="CV35" s="625"/>
      <c r="CW35" s="625"/>
      <c r="CX35" s="625"/>
      <c r="CY35" s="626"/>
      <c r="CZ35" s="627">
        <v>0.2</v>
      </c>
      <c r="DA35" s="628"/>
      <c r="DB35" s="628"/>
      <c r="DC35" s="629"/>
      <c r="DD35" s="602">
        <v>15092</v>
      </c>
      <c r="DE35" s="625"/>
      <c r="DF35" s="625"/>
      <c r="DG35" s="625"/>
      <c r="DH35" s="625"/>
      <c r="DI35" s="625"/>
      <c r="DJ35" s="625"/>
      <c r="DK35" s="626"/>
      <c r="DL35" s="602">
        <v>4810</v>
      </c>
      <c r="DM35" s="625"/>
      <c r="DN35" s="625"/>
      <c r="DO35" s="625"/>
      <c r="DP35" s="625"/>
      <c r="DQ35" s="625"/>
      <c r="DR35" s="625"/>
      <c r="DS35" s="625"/>
      <c r="DT35" s="625"/>
      <c r="DU35" s="625"/>
      <c r="DV35" s="626"/>
      <c r="DW35" s="598">
        <v>0.1</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6933428</v>
      </c>
      <c r="S36" s="666"/>
      <c r="T36" s="666"/>
      <c r="U36" s="666"/>
      <c r="V36" s="666"/>
      <c r="W36" s="666"/>
      <c r="X36" s="666"/>
      <c r="Y36" s="667"/>
      <c r="Z36" s="668">
        <v>100</v>
      </c>
      <c r="AA36" s="668"/>
      <c r="AB36" s="668"/>
      <c r="AC36" s="668"/>
      <c r="AD36" s="669">
        <v>4164904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260860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2693</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998149</v>
      </c>
      <c r="CS36" s="594"/>
      <c r="CT36" s="594"/>
      <c r="CU36" s="594"/>
      <c r="CV36" s="594"/>
      <c r="CW36" s="594"/>
      <c r="CX36" s="594"/>
      <c r="CY36" s="595"/>
      <c r="CZ36" s="627">
        <v>14.6</v>
      </c>
      <c r="DA36" s="628"/>
      <c r="DB36" s="628"/>
      <c r="DC36" s="629"/>
      <c r="DD36" s="602">
        <v>774632</v>
      </c>
      <c r="DE36" s="594"/>
      <c r="DF36" s="594"/>
      <c r="DG36" s="594"/>
      <c r="DH36" s="594"/>
      <c r="DI36" s="594"/>
      <c r="DJ36" s="594"/>
      <c r="DK36" s="595"/>
      <c r="DL36" s="602">
        <v>673693</v>
      </c>
      <c r="DM36" s="594"/>
      <c r="DN36" s="594"/>
      <c r="DO36" s="594"/>
      <c r="DP36" s="594"/>
      <c r="DQ36" s="594"/>
      <c r="DR36" s="594"/>
      <c r="DS36" s="594"/>
      <c r="DT36" s="594"/>
      <c r="DU36" s="594"/>
      <c r="DV36" s="595"/>
      <c r="DW36" s="598">
        <v>14.9</v>
      </c>
      <c r="DX36" s="623"/>
      <c r="DY36" s="623"/>
      <c r="DZ36" s="623"/>
      <c r="EA36" s="623"/>
      <c r="EB36" s="623"/>
      <c r="EC36" s="624"/>
    </row>
    <row r="37" spans="2:133" ht="11.25" customHeight="1">
      <c r="AQ37" s="672" t="s">
        <v>314</v>
      </c>
      <c r="AR37" s="673"/>
      <c r="AS37" s="673"/>
      <c r="AT37" s="673"/>
      <c r="AU37" s="673"/>
      <c r="AV37" s="673"/>
      <c r="AW37" s="673"/>
      <c r="AX37" s="673"/>
      <c r="AY37" s="674"/>
      <c r="AZ37" s="593" t="s">
        <v>315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2226</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349209</v>
      </c>
      <c r="CS37" s="625"/>
      <c r="CT37" s="625"/>
      <c r="CU37" s="625"/>
      <c r="CV37" s="625"/>
      <c r="CW37" s="625"/>
      <c r="CX37" s="625"/>
      <c r="CY37" s="626"/>
      <c r="CZ37" s="627">
        <v>5.0999999999999996</v>
      </c>
      <c r="DA37" s="628"/>
      <c r="DB37" s="628"/>
      <c r="DC37" s="629"/>
      <c r="DD37" s="602">
        <v>349209</v>
      </c>
      <c r="DE37" s="625"/>
      <c r="DF37" s="625"/>
      <c r="DG37" s="625"/>
      <c r="DH37" s="625"/>
      <c r="DI37" s="625"/>
      <c r="DJ37" s="625"/>
      <c r="DK37" s="626"/>
      <c r="DL37" s="602">
        <v>349209</v>
      </c>
      <c r="DM37" s="625"/>
      <c r="DN37" s="625"/>
      <c r="DO37" s="625"/>
      <c r="DP37" s="625"/>
      <c r="DQ37" s="625"/>
      <c r="DR37" s="625"/>
      <c r="DS37" s="625"/>
      <c r="DT37" s="625"/>
      <c r="DU37" s="625"/>
      <c r="DV37" s="626"/>
      <c r="DW37" s="598">
        <v>7.7</v>
      </c>
      <c r="DX37" s="623"/>
      <c r="DY37" s="623"/>
      <c r="DZ37" s="623"/>
      <c r="EA37" s="623"/>
      <c r="EB37" s="623"/>
      <c r="EC37" s="624"/>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3825</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571818</v>
      </c>
      <c r="CS38" s="594"/>
      <c r="CT38" s="594"/>
      <c r="CU38" s="594"/>
      <c r="CV38" s="594"/>
      <c r="CW38" s="594"/>
      <c r="CX38" s="594"/>
      <c r="CY38" s="595"/>
      <c r="CZ38" s="627">
        <v>8.3000000000000007</v>
      </c>
      <c r="DA38" s="628"/>
      <c r="DB38" s="628"/>
      <c r="DC38" s="629"/>
      <c r="DD38" s="602">
        <v>507693</v>
      </c>
      <c r="DE38" s="594"/>
      <c r="DF38" s="594"/>
      <c r="DG38" s="594"/>
      <c r="DH38" s="594"/>
      <c r="DI38" s="594"/>
      <c r="DJ38" s="594"/>
      <c r="DK38" s="595"/>
      <c r="DL38" s="602">
        <v>507693</v>
      </c>
      <c r="DM38" s="594"/>
      <c r="DN38" s="594"/>
      <c r="DO38" s="594"/>
      <c r="DP38" s="594"/>
      <c r="DQ38" s="594"/>
      <c r="DR38" s="594"/>
      <c r="DS38" s="594"/>
      <c r="DT38" s="594"/>
      <c r="DU38" s="594"/>
      <c r="DV38" s="595"/>
      <c r="DW38" s="598">
        <v>11.2</v>
      </c>
      <c r="DX38" s="623"/>
      <c r="DY38" s="623"/>
      <c r="DZ38" s="623"/>
      <c r="EA38" s="623"/>
      <c r="EB38" s="623"/>
      <c r="EC38" s="624"/>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88</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676678</v>
      </c>
      <c r="CS39" s="625"/>
      <c r="CT39" s="625"/>
      <c r="CU39" s="625"/>
      <c r="CV39" s="625"/>
      <c r="CW39" s="625"/>
      <c r="CX39" s="625"/>
      <c r="CY39" s="626"/>
      <c r="CZ39" s="627">
        <v>9.9</v>
      </c>
      <c r="DA39" s="628"/>
      <c r="DB39" s="628"/>
      <c r="DC39" s="629"/>
      <c r="DD39" s="602">
        <v>658262</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86070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80</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355000</v>
      </c>
      <c r="CS40" s="594"/>
      <c r="CT40" s="594"/>
      <c r="CU40" s="594"/>
      <c r="CV40" s="594"/>
      <c r="CW40" s="594"/>
      <c r="CX40" s="594"/>
      <c r="CY40" s="595"/>
      <c r="CZ40" s="627">
        <v>5.2</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224888</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305</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315</v>
      </c>
      <c r="CS41" s="625"/>
      <c r="CT41" s="625"/>
      <c r="CU41" s="625"/>
      <c r="CV41" s="625"/>
      <c r="CW41" s="625"/>
      <c r="CX41" s="625"/>
      <c r="CY41" s="626"/>
      <c r="CZ41" s="627" t="s">
        <v>315</v>
      </c>
      <c r="DA41" s="628"/>
      <c r="DB41" s="628"/>
      <c r="DC41" s="629"/>
      <c r="DD41" s="602" t="s">
        <v>315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757359</v>
      </c>
      <c r="CS42" s="594"/>
      <c r="CT42" s="594"/>
      <c r="CU42" s="594"/>
      <c r="CV42" s="594"/>
      <c r="CW42" s="594"/>
      <c r="CX42" s="594"/>
      <c r="CY42" s="595"/>
      <c r="CZ42" s="627">
        <v>11.1</v>
      </c>
      <c r="DA42" s="676"/>
      <c r="DB42" s="676"/>
      <c r="DC42" s="677"/>
      <c r="DD42" s="602">
        <v>171518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16734</v>
      </c>
      <c r="CS43" s="625"/>
      <c r="CT43" s="625"/>
      <c r="CU43" s="625"/>
      <c r="CV43" s="625"/>
      <c r="CW43" s="625"/>
      <c r="CX43" s="625"/>
      <c r="CY43" s="626"/>
      <c r="CZ43" s="627">
        <v>0.2</v>
      </c>
      <c r="DA43" s="628"/>
      <c r="DB43" s="628"/>
      <c r="DC43" s="629"/>
      <c r="DD43" s="602">
        <v>16734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757359</v>
      </c>
      <c r="CS44" s="594"/>
      <c r="CT44" s="594"/>
      <c r="CU44" s="594"/>
      <c r="CV44" s="594"/>
      <c r="CW44" s="594"/>
      <c r="CX44" s="594"/>
      <c r="CY44" s="595"/>
      <c r="CZ44" s="627">
        <v>11.1</v>
      </c>
      <c r="DA44" s="676"/>
      <c r="DB44" s="676"/>
      <c r="DC44" s="677"/>
      <c r="DD44" s="602">
        <v>171518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352820</v>
      </c>
      <c r="CS45" s="625"/>
      <c r="CT45" s="625"/>
      <c r="CU45" s="625"/>
      <c r="CV45" s="625"/>
      <c r="CW45" s="625"/>
      <c r="CX45" s="625"/>
      <c r="CY45" s="626"/>
      <c r="CZ45" s="627">
        <v>5.2</v>
      </c>
      <c r="DA45" s="628"/>
      <c r="DB45" s="628"/>
      <c r="DC45" s="629"/>
      <c r="DD45" s="602">
        <v>8640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375376</v>
      </c>
      <c r="CS46" s="594"/>
      <c r="CT46" s="594"/>
      <c r="CU46" s="594"/>
      <c r="CV46" s="594"/>
      <c r="CW46" s="594"/>
      <c r="CX46" s="594"/>
      <c r="CY46" s="595"/>
      <c r="CZ46" s="627">
        <v>5.5</v>
      </c>
      <c r="DA46" s="676"/>
      <c r="DB46" s="676"/>
      <c r="DC46" s="677"/>
      <c r="DD46" s="602">
        <v>136565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319</v>
      </c>
      <c r="CS47" s="625"/>
      <c r="CT47" s="625"/>
      <c r="CU47" s="625"/>
      <c r="CV47" s="625"/>
      <c r="CW47" s="625"/>
      <c r="CX47" s="625"/>
      <c r="CY47" s="626"/>
      <c r="CZ47" s="627" t="s">
        <v>319</v>
      </c>
      <c r="DA47" s="628"/>
      <c r="DB47" s="628"/>
      <c r="DC47" s="629"/>
      <c r="DD47" s="602" t="s">
        <v>319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6849454</v>
      </c>
      <c r="CS49" s="661"/>
      <c r="CT49" s="661"/>
      <c r="CU49" s="661"/>
      <c r="CV49" s="661"/>
      <c r="CW49" s="661"/>
      <c r="CX49" s="661"/>
      <c r="CY49" s="688"/>
      <c r="CZ49" s="689">
        <v>100</v>
      </c>
      <c r="DA49" s="690"/>
      <c r="DB49" s="690"/>
      <c r="DC49" s="691"/>
      <c r="DD49" s="692">
        <v>4686104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6896</v>
      </c>
      <c r="R7" s="723"/>
      <c r="S7" s="723"/>
      <c r="T7" s="723"/>
      <c r="U7" s="723"/>
      <c r="V7" s="723">
        <v>6813</v>
      </c>
      <c r="W7" s="723"/>
      <c r="X7" s="723"/>
      <c r="Y7" s="723"/>
      <c r="Z7" s="723"/>
      <c r="AA7" s="723">
        <v>83</v>
      </c>
      <c r="AB7" s="723"/>
      <c r="AC7" s="723"/>
      <c r="AD7" s="723"/>
      <c r="AE7" s="724"/>
      <c r="AF7" s="725">
        <v>74</v>
      </c>
      <c r="AG7" s="726"/>
      <c r="AH7" s="726"/>
      <c r="AI7" s="726"/>
      <c r="AJ7" s="727"/>
      <c r="AK7" s="762">
        <v>272</v>
      </c>
      <c r="AL7" s="763"/>
      <c r="AM7" s="763"/>
      <c r="AN7" s="763"/>
      <c r="AO7" s="763"/>
      <c r="AP7" s="763">
        <v>6742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-13</v>
      </c>
      <c r="CI7" s="760"/>
      <c r="CJ7" s="760"/>
      <c r="CK7" s="760"/>
      <c r="CL7" s="761"/>
      <c r="CM7" s="759">
        <v>738</v>
      </c>
      <c r="CN7" s="760"/>
      <c r="CO7" s="760"/>
      <c r="CP7" s="760"/>
      <c r="CQ7" s="761"/>
      <c r="CR7" s="759">
        <v>40</v>
      </c>
      <c r="CS7" s="760"/>
      <c r="CT7" s="760"/>
      <c r="CU7" s="760"/>
      <c r="CV7" s="761"/>
      <c r="CW7" s="759">
        <v>45</v>
      </c>
      <c r="CX7" s="760"/>
      <c r="CY7" s="760"/>
      <c r="CZ7" s="760"/>
      <c r="DA7" s="761"/>
      <c r="DB7" s="759" t="s">
        <v>557</v>
      </c>
      <c r="DC7" s="760"/>
      <c r="DD7" s="760"/>
      <c r="DE7" s="760"/>
      <c r="DF7" s="761"/>
      <c r="DG7" s="759" t="s">
        <v>558</v>
      </c>
      <c r="DH7" s="760"/>
      <c r="DI7" s="760"/>
      <c r="DJ7" s="760"/>
      <c r="DK7" s="761"/>
      <c r="DL7" s="759" t="s">
        <v>558</v>
      </c>
      <c r="DM7" s="760"/>
      <c r="DN7" s="760"/>
      <c r="DO7" s="760"/>
      <c r="DP7" s="761"/>
      <c r="DQ7" s="759" t="s">
        <v>557</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37</v>
      </c>
      <c r="R8" s="747"/>
      <c r="S8" s="747"/>
      <c r="T8" s="747"/>
      <c r="U8" s="747"/>
      <c r="V8" s="747">
        <v>36</v>
      </c>
      <c r="W8" s="747"/>
      <c r="X8" s="747"/>
      <c r="Y8" s="747"/>
      <c r="Z8" s="747"/>
      <c r="AA8" s="747">
        <v>1</v>
      </c>
      <c r="AB8" s="747"/>
      <c r="AC8" s="747"/>
      <c r="AD8" s="747"/>
      <c r="AE8" s="748"/>
      <c r="AF8" s="749">
        <v>1</v>
      </c>
      <c r="AG8" s="750"/>
      <c r="AH8" s="750"/>
      <c r="AI8" s="750"/>
      <c r="AJ8" s="751"/>
      <c r="AK8" s="752">
        <v>1</v>
      </c>
      <c r="AL8" s="753"/>
      <c r="AM8" s="753"/>
      <c r="AN8" s="753"/>
      <c r="AO8" s="753"/>
      <c r="AP8" s="753" t="s">
        <v>556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-1</v>
      </c>
      <c r="CI8" s="770"/>
      <c r="CJ8" s="770"/>
      <c r="CK8" s="770"/>
      <c r="CL8" s="771"/>
      <c r="CM8" s="769">
        <v>61</v>
      </c>
      <c r="CN8" s="770"/>
      <c r="CO8" s="770"/>
      <c r="CP8" s="770"/>
      <c r="CQ8" s="771"/>
      <c r="CR8" s="769">
        <v>15</v>
      </c>
      <c r="CS8" s="770"/>
      <c r="CT8" s="770"/>
      <c r="CU8" s="770"/>
      <c r="CV8" s="771"/>
      <c r="CW8" s="769">
        <v>5</v>
      </c>
      <c r="CX8" s="770"/>
      <c r="CY8" s="770"/>
      <c r="CZ8" s="770"/>
      <c r="DA8" s="771"/>
      <c r="DB8" s="769" t="s">
        <v>558</v>
      </c>
      <c r="DC8" s="770"/>
      <c r="DD8" s="770"/>
      <c r="DE8" s="770"/>
      <c r="DF8" s="771"/>
      <c r="DG8" s="769" t="s">
        <v>558</v>
      </c>
      <c r="DH8" s="770"/>
      <c r="DI8" s="770"/>
      <c r="DJ8" s="770"/>
      <c r="DK8" s="771"/>
      <c r="DL8" s="769" t="s">
        <v>558</v>
      </c>
      <c r="DM8" s="770"/>
      <c r="DN8" s="770"/>
      <c r="DO8" s="770"/>
      <c r="DP8" s="771"/>
      <c r="DQ8" s="769" t="s">
        <v>558</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3</v>
      </c>
      <c r="R9" s="747"/>
      <c r="S9" s="747"/>
      <c r="T9" s="747"/>
      <c r="U9" s="747"/>
      <c r="V9" s="747">
        <v>3</v>
      </c>
      <c r="W9" s="747"/>
      <c r="X9" s="747"/>
      <c r="Y9" s="747"/>
      <c r="Z9" s="747"/>
      <c r="AA9" s="747">
        <v>0</v>
      </c>
      <c r="AB9" s="747"/>
      <c r="AC9" s="747"/>
      <c r="AD9" s="747"/>
      <c r="AE9" s="748"/>
      <c r="AF9" s="749">
        <v>0</v>
      </c>
      <c r="AG9" s="750"/>
      <c r="AH9" s="750"/>
      <c r="AI9" s="750"/>
      <c r="AJ9" s="751"/>
      <c r="AK9" s="752" t="s">
        <v>556</v>
      </c>
      <c r="AL9" s="753"/>
      <c r="AM9" s="753"/>
      <c r="AN9" s="753"/>
      <c r="AO9" s="753"/>
      <c r="AP9" s="753">
        <v>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550</v>
      </c>
      <c r="BS9" s="756" t="s">
        <v>551</v>
      </c>
      <c r="BT9" s="757"/>
      <c r="BU9" s="757"/>
      <c r="BV9" s="757"/>
      <c r="BW9" s="757"/>
      <c r="BX9" s="757"/>
      <c r="BY9" s="757"/>
      <c r="BZ9" s="757"/>
      <c r="CA9" s="757"/>
      <c r="CB9" s="757"/>
      <c r="CC9" s="757"/>
      <c r="CD9" s="757"/>
      <c r="CE9" s="757"/>
      <c r="CF9" s="757"/>
      <c r="CG9" s="758"/>
      <c r="CH9" s="769">
        <v>1</v>
      </c>
      <c r="CI9" s="770"/>
      <c r="CJ9" s="770"/>
      <c r="CK9" s="770"/>
      <c r="CL9" s="771"/>
      <c r="CM9" s="769">
        <v>223</v>
      </c>
      <c r="CN9" s="770"/>
      <c r="CO9" s="770"/>
      <c r="CP9" s="770"/>
      <c r="CQ9" s="771"/>
      <c r="CR9" s="769">
        <v>3</v>
      </c>
      <c r="CS9" s="770"/>
      <c r="CT9" s="770"/>
      <c r="CU9" s="770"/>
      <c r="CV9" s="771"/>
      <c r="CW9" s="769" t="s">
        <v>561</v>
      </c>
      <c r="CX9" s="770"/>
      <c r="CY9" s="770"/>
      <c r="CZ9" s="770"/>
      <c r="DA9" s="771"/>
      <c r="DB9" s="769" t="s">
        <v>558</v>
      </c>
      <c r="DC9" s="770"/>
      <c r="DD9" s="770"/>
      <c r="DE9" s="770"/>
      <c r="DF9" s="771"/>
      <c r="DG9" s="769">
        <v>827</v>
      </c>
      <c r="DH9" s="770"/>
      <c r="DI9" s="770"/>
      <c r="DJ9" s="770"/>
      <c r="DK9" s="771"/>
      <c r="DL9" s="769" t="s">
        <v>558</v>
      </c>
      <c r="DM9" s="770"/>
      <c r="DN9" s="770"/>
      <c r="DO9" s="770"/>
      <c r="DP9" s="771"/>
      <c r="DQ9" s="769">
        <v>665</v>
      </c>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t="s">
        <v>554</v>
      </c>
      <c r="R10" s="747"/>
      <c r="S10" s="747"/>
      <c r="T10" s="747"/>
      <c r="U10" s="747"/>
      <c r="V10" s="747" t="s">
        <v>554</v>
      </c>
      <c r="W10" s="747"/>
      <c r="X10" s="747"/>
      <c r="Y10" s="747"/>
      <c r="Z10" s="747"/>
      <c r="AA10" s="747" t="s">
        <v>555</v>
      </c>
      <c r="AB10" s="747"/>
      <c r="AC10" s="747"/>
      <c r="AD10" s="747"/>
      <c r="AE10" s="748"/>
      <c r="AF10" s="749" t="s">
        <v>112</v>
      </c>
      <c r="AG10" s="750"/>
      <c r="AH10" s="750"/>
      <c r="AI10" s="750"/>
      <c r="AJ10" s="751"/>
      <c r="AK10" s="752" t="s">
        <v>554</v>
      </c>
      <c r="AL10" s="753"/>
      <c r="AM10" s="753"/>
      <c r="AN10" s="753"/>
      <c r="AO10" s="753"/>
      <c r="AP10" s="753" t="s">
        <v>554</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552</v>
      </c>
      <c r="BT10" s="757"/>
      <c r="BU10" s="757"/>
      <c r="BV10" s="757"/>
      <c r="BW10" s="757"/>
      <c r="BX10" s="757"/>
      <c r="BY10" s="757"/>
      <c r="BZ10" s="757"/>
      <c r="CA10" s="757"/>
      <c r="CB10" s="757"/>
      <c r="CC10" s="757"/>
      <c r="CD10" s="757"/>
      <c r="CE10" s="757"/>
      <c r="CF10" s="757"/>
      <c r="CG10" s="758"/>
      <c r="CH10" s="769">
        <v>1</v>
      </c>
      <c r="CI10" s="770"/>
      <c r="CJ10" s="770"/>
      <c r="CK10" s="770"/>
      <c r="CL10" s="771"/>
      <c r="CM10" s="769">
        <v>34</v>
      </c>
      <c r="CN10" s="770"/>
      <c r="CO10" s="770"/>
      <c r="CP10" s="770"/>
      <c r="CQ10" s="771"/>
      <c r="CR10" s="769">
        <v>22</v>
      </c>
      <c r="CS10" s="770"/>
      <c r="CT10" s="770"/>
      <c r="CU10" s="770"/>
      <c r="CV10" s="771"/>
      <c r="CW10" s="769">
        <v>1</v>
      </c>
      <c r="CX10" s="770"/>
      <c r="CY10" s="770"/>
      <c r="CZ10" s="770"/>
      <c r="DA10" s="771"/>
      <c r="DB10" s="769" t="s">
        <v>558</v>
      </c>
      <c r="DC10" s="770"/>
      <c r="DD10" s="770"/>
      <c r="DE10" s="770"/>
      <c r="DF10" s="771"/>
      <c r="DG10" s="769" t="s">
        <v>558</v>
      </c>
      <c r="DH10" s="770"/>
      <c r="DI10" s="770"/>
      <c r="DJ10" s="770"/>
      <c r="DK10" s="771"/>
      <c r="DL10" s="769" t="s">
        <v>558</v>
      </c>
      <c r="DM10" s="770"/>
      <c r="DN10" s="770"/>
      <c r="DO10" s="770"/>
      <c r="DP10" s="771"/>
      <c r="DQ10" s="769" t="s">
        <v>558</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553</v>
      </c>
      <c r="BT11" s="757"/>
      <c r="BU11" s="757"/>
      <c r="BV11" s="757"/>
      <c r="BW11" s="757"/>
      <c r="BX11" s="757"/>
      <c r="BY11" s="757"/>
      <c r="BZ11" s="757"/>
      <c r="CA11" s="757"/>
      <c r="CB11" s="757"/>
      <c r="CC11" s="757"/>
      <c r="CD11" s="757"/>
      <c r="CE11" s="757"/>
      <c r="CF11" s="757"/>
      <c r="CG11" s="758"/>
      <c r="CH11" s="769">
        <v>0</v>
      </c>
      <c r="CI11" s="770"/>
      <c r="CJ11" s="770"/>
      <c r="CK11" s="770"/>
      <c r="CL11" s="771"/>
      <c r="CM11" s="769">
        <v>10</v>
      </c>
      <c r="CN11" s="770"/>
      <c r="CO11" s="770"/>
      <c r="CP11" s="770"/>
      <c r="CQ11" s="771"/>
      <c r="CR11" s="769">
        <v>5</v>
      </c>
      <c r="CS11" s="770"/>
      <c r="CT11" s="770"/>
      <c r="CU11" s="770"/>
      <c r="CV11" s="771"/>
      <c r="CW11" s="769" t="s">
        <v>561</v>
      </c>
      <c r="CX11" s="770"/>
      <c r="CY11" s="770"/>
      <c r="CZ11" s="770"/>
      <c r="DA11" s="771"/>
      <c r="DB11" s="769" t="s">
        <v>558</v>
      </c>
      <c r="DC11" s="770"/>
      <c r="DD11" s="770"/>
      <c r="DE11" s="770"/>
      <c r="DF11" s="771"/>
      <c r="DG11" s="769" t="s">
        <v>558</v>
      </c>
      <c r="DH11" s="770"/>
      <c r="DI11" s="770"/>
      <c r="DJ11" s="770"/>
      <c r="DK11" s="771"/>
      <c r="DL11" s="769" t="s">
        <v>558</v>
      </c>
      <c r="DM11" s="770"/>
      <c r="DN11" s="770"/>
      <c r="DO11" s="770"/>
      <c r="DP11" s="771"/>
      <c r="DQ11" s="769" t="s">
        <v>558</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6933</v>
      </c>
      <c r="R23" s="782"/>
      <c r="S23" s="782"/>
      <c r="T23" s="782"/>
      <c r="U23" s="782"/>
      <c r="V23" s="782">
        <v>6850</v>
      </c>
      <c r="W23" s="782"/>
      <c r="X23" s="782"/>
      <c r="Y23" s="782"/>
      <c r="Z23" s="782"/>
      <c r="AA23" s="782">
        <v>84</v>
      </c>
      <c r="AB23" s="782"/>
      <c r="AC23" s="782"/>
      <c r="AD23" s="782"/>
      <c r="AE23" s="783"/>
      <c r="AF23" s="784">
        <v>75</v>
      </c>
      <c r="AG23" s="782"/>
      <c r="AH23" s="782"/>
      <c r="AI23" s="782"/>
      <c r="AJ23" s="785"/>
      <c r="AK23" s="786"/>
      <c r="AL23" s="787"/>
      <c r="AM23" s="787"/>
      <c r="AN23" s="787"/>
      <c r="AO23" s="787"/>
      <c r="AP23" s="782">
        <v>6746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1708</v>
      </c>
      <c r="R28" s="811"/>
      <c r="S28" s="811"/>
      <c r="T28" s="811"/>
      <c r="U28" s="811"/>
      <c r="V28" s="811">
        <v>1697</v>
      </c>
      <c r="W28" s="811"/>
      <c r="X28" s="811"/>
      <c r="Y28" s="811"/>
      <c r="Z28" s="811"/>
      <c r="AA28" s="811">
        <v>11</v>
      </c>
      <c r="AB28" s="811"/>
      <c r="AC28" s="811"/>
      <c r="AD28" s="811"/>
      <c r="AE28" s="812"/>
      <c r="AF28" s="813">
        <v>11</v>
      </c>
      <c r="AG28" s="811"/>
      <c r="AH28" s="811"/>
      <c r="AI28" s="811"/>
      <c r="AJ28" s="814"/>
      <c r="AK28" s="815">
        <v>69</v>
      </c>
      <c r="AL28" s="806"/>
      <c r="AM28" s="806"/>
      <c r="AN28" s="806"/>
      <c r="AO28" s="806"/>
      <c r="AP28" s="806" t="s">
        <v>556</v>
      </c>
      <c r="AQ28" s="806"/>
      <c r="AR28" s="806"/>
      <c r="AS28" s="806"/>
      <c r="AT28" s="806"/>
      <c r="AU28" s="806" t="s">
        <v>556</v>
      </c>
      <c r="AV28" s="806"/>
      <c r="AW28" s="806"/>
      <c r="AX28" s="806"/>
      <c r="AY28" s="806"/>
      <c r="AZ28" s="807" t="s">
        <v>554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1261</v>
      </c>
      <c r="R29" s="747"/>
      <c r="S29" s="747"/>
      <c r="T29" s="747"/>
      <c r="U29" s="747"/>
      <c r="V29" s="747">
        <v>1254</v>
      </c>
      <c r="W29" s="747"/>
      <c r="X29" s="747"/>
      <c r="Y29" s="747"/>
      <c r="Z29" s="747"/>
      <c r="AA29" s="747">
        <v>7</v>
      </c>
      <c r="AB29" s="747"/>
      <c r="AC29" s="747"/>
      <c r="AD29" s="747"/>
      <c r="AE29" s="748"/>
      <c r="AF29" s="749">
        <v>7</v>
      </c>
      <c r="AG29" s="750"/>
      <c r="AH29" s="750"/>
      <c r="AI29" s="750"/>
      <c r="AJ29" s="751"/>
      <c r="AK29" s="818">
        <v>172</v>
      </c>
      <c r="AL29" s="819"/>
      <c r="AM29" s="819"/>
      <c r="AN29" s="819"/>
      <c r="AO29" s="819"/>
      <c r="AP29" s="819" t="s">
        <v>554</v>
      </c>
      <c r="AQ29" s="819"/>
      <c r="AR29" s="819"/>
      <c r="AS29" s="819"/>
      <c r="AT29" s="819"/>
      <c r="AU29" s="819" t="s">
        <v>554</v>
      </c>
      <c r="AV29" s="819"/>
      <c r="AW29" s="819"/>
      <c r="AX29" s="819"/>
      <c r="AY29" s="819"/>
      <c r="AZ29" s="820" t="s">
        <v>554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176</v>
      </c>
      <c r="R30" s="747"/>
      <c r="S30" s="747"/>
      <c r="T30" s="747"/>
      <c r="U30" s="747"/>
      <c r="V30" s="747">
        <v>176</v>
      </c>
      <c r="W30" s="747"/>
      <c r="X30" s="747"/>
      <c r="Y30" s="747"/>
      <c r="Z30" s="747"/>
      <c r="AA30" s="747">
        <v>0</v>
      </c>
      <c r="AB30" s="747"/>
      <c r="AC30" s="747"/>
      <c r="AD30" s="747"/>
      <c r="AE30" s="748"/>
      <c r="AF30" s="749">
        <v>0</v>
      </c>
      <c r="AG30" s="750"/>
      <c r="AH30" s="750"/>
      <c r="AI30" s="750"/>
      <c r="AJ30" s="751"/>
      <c r="AK30" s="818">
        <v>40</v>
      </c>
      <c r="AL30" s="819"/>
      <c r="AM30" s="819"/>
      <c r="AN30" s="819"/>
      <c r="AO30" s="819"/>
      <c r="AP30" s="819" t="s">
        <v>554</v>
      </c>
      <c r="AQ30" s="819"/>
      <c r="AR30" s="819"/>
      <c r="AS30" s="819"/>
      <c r="AT30" s="819"/>
      <c r="AU30" s="819" t="s">
        <v>554</v>
      </c>
      <c r="AV30" s="819"/>
      <c r="AW30" s="819"/>
      <c r="AX30" s="819"/>
      <c r="AY30" s="819"/>
      <c r="AZ30" s="820" t="s">
        <v>554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760</v>
      </c>
      <c r="R31" s="747"/>
      <c r="S31" s="747"/>
      <c r="T31" s="747"/>
      <c r="U31" s="747"/>
      <c r="V31" s="747">
        <v>726</v>
      </c>
      <c r="W31" s="747"/>
      <c r="X31" s="747"/>
      <c r="Y31" s="747"/>
      <c r="Z31" s="747"/>
      <c r="AA31" s="747">
        <v>33</v>
      </c>
      <c r="AB31" s="747"/>
      <c r="AC31" s="747"/>
      <c r="AD31" s="747"/>
      <c r="AE31" s="748"/>
      <c r="AF31" s="749">
        <v>1</v>
      </c>
      <c r="AG31" s="750"/>
      <c r="AH31" s="750"/>
      <c r="AI31" s="750"/>
      <c r="AJ31" s="751"/>
      <c r="AK31" s="818">
        <v>261</v>
      </c>
      <c r="AL31" s="819"/>
      <c r="AM31" s="819"/>
      <c r="AN31" s="819"/>
      <c r="AO31" s="819"/>
      <c r="AP31" s="819">
        <v>5419</v>
      </c>
      <c r="AQ31" s="819"/>
      <c r="AR31" s="819"/>
      <c r="AS31" s="819"/>
      <c r="AT31" s="819"/>
      <c r="AU31" s="819">
        <v>4611</v>
      </c>
      <c r="AV31" s="819"/>
      <c r="AW31" s="819"/>
      <c r="AX31" s="819"/>
      <c r="AY31" s="819"/>
      <c r="AZ31" s="820" t="s">
        <v>554</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19</v>
      </c>
      <c r="AG63" s="830"/>
      <c r="AH63" s="830"/>
      <c r="AI63" s="830"/>
      <c r="AJ63" s="831"/>
      <c r="AK63" s="832"/>
      <c r="AL63" s="827"/>
      <c r="AM63" s="827"/>
      <c r="AN63" s="827"/>
      <c r="AO63" s="827"/>
      <c r="AP63" s="830">
        <v>5419</v>
      </c>
      <c r="AQ63" s="830"/>
      <c r="AR63" s="830"/>
      <c r="AS63" s="830"/>
      <c r="AT63" s="830"/>
      <c r="AU63" s="830">
        <v>4611</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6" t="s">
        <v>531</v>
      </c>
      <c r="C68" s="857"/>
      <c r="D68" s="857"/>
      <c r="E68" s="857"/>
      <c r="F68" s="857"/>
      <c r="G68" s="857"/>
      <c r="H68" s="857"/>
      <c r="I68" s="857"/>
      <c r="J68" s="857"/>
      <c r="K68" s="857"/>
      <c r="L68" s="857"/>
      <c r="M68" s="857"/>
      <c r="N68" s="857"/>
      <c r="O68" s="857"/>
      <c r="P68" s="858"/>
      <c r="Q68" s="859">
        <v>735</v>
      </c>
      <c r="R68" s="819"/>
      <c r="S68" s="819"/>
      <c r="T68" s="819"/>
      <c r="U68" s="819"/>
      <c r="V68" s="819">
        <v>640</v>
      </c>
      <c r="W68" s="819"/>
      <c r="X68" s="819"/>
      <c r="Y68" s="819"/>
      <c r="Z68" s="819"/>
      <c r="AA68" s="819">
        <v>95</v>
      </c>
      <c r="AB68" s="819"/>
      <c r="AC68" s="819"/>
      <c r="AD68" s="819"/>
      <c r="AE68" s="819"/>
      <c r="AF68" s="819">
        <v>95</v>
      </c>
      <c r="AG68" s="819"/>
      <c r="AH68" s="819"/>
      <c r="AI68" s="819"/>
      <c r="AJ68" s="819"/>
      <c r="AK68" s="819" t="s">
        <v>562</v>
      </c>
      <c r="AL68" s="819"/>
      <c r="AM68" s="819"/>
      <c r="AN68" s="819"/>
      <c r="AO68" s="819"/>
      <c r="AP68" s="819" t="s">
        <v>562</v>
      </c>
      <c r="AQ68" s="819"/>
      <c r="AR68" s="819"/>
      <c r="AS68" s="819"/>
      <c r="AT68" s="819"/>
      <c r="AU68" s="819" t="s">
        <v>562</v>
      </c>
      <c r="AV68" s="819"/>
      <c r="AW68" s="819"/>
      <c r="AX68" s="819"/>
      <c r="AY68" s="819"/>
      <c r="AZ68" s="854"/>
      <c r="BA68" s="854"/>
      <c r="BB68" s="854"/>
      <c r="BC68" s="854"/>
      <c r="BD68" s="855"/>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0" t="s">
        <v>532</v>
      </c>
      <c r="C69" s="861"/>
      <c r="D69" s="861"/>
      <c r="E69" s="861"/>
      <c r="F69" s="861"/>
      <c r="G69" s="861"/>
      <c r="H69" s="861"/>
      <c r="I69" s="861"/>
      <c r="J69" s="861"/>
      <c r="K69" s="861"/>
      <c r="L69" s="861"/>
      <c r="M69" s="861"/>
      <c r="N69" s="861"/>
      <c r="O69" s="861"/>
      <c r="P69" s="862"/>
      <c r="Q69" s="859">
        <v>3587</v>
      </c>
      <c r="R69" s="819"/>
      <c r="S69" s="819"/>
      <c r="T69" s="819"/>
      <c r="U69" s="819"/>
      <c r="V69" s="819">
        <v>2819</v>
      </c>
      <c r="W69" s="819"/>
      <c r="X69" s="819"/>
      <c r="Y69" s="819"/>
      <c r="Z69" s="819"/>
      <c r="AA69" s="819">
        <v>768</v>
      </c>
      <c r="AB69" s="819"/>
      <c r="AC69" s="819"/>
      <c r="AD69" s="819"/>
      <c r="AE69" s="819"/>
      <c r="AF69" s="819">
        <v>31</v>
      </c>
      <c r="AG69" s="819"/>
      <c r="AH69" s="819"/>
      <c r="AI69" s="819"/>
      <c r="AJ69" s="819"/>
      <c r="AK69" s="819" t="s">
        <v>476</v>
      </c>
      <c r="AL69" s="819"/>
      <c r="AM69" s="819"/>
      <c r="AN69" s="819"/>
      <c r="AO69" s="819"/>
      <c r="AP69" s="819" t="s">
        <v>476</v>
      </c>
      <c r="AQ69" s="819"/>
      <c r="AR69" s="819"/>
      <c r="AS69" s="819"/>
      <c r="AT69" s="819"/>
      <c r="AU69" s="819" t="s">
        <v>476</v>
      </c>
      <c r="AV69" s="819"/>
      <c r="AW69" s="819"/>
      <c r="AX69" s="819"/>
      <c r="AY69" s="819"/>
      <c r="AZ69" s="863"/>
      <c r="BA69" s="863"/>
      <c r="BB69" s="863"/>
      <c r="BC69" s="863"/>
      <c r="BD69" s="864"/>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0" t="s">
        <v>533</v>
      </c>
      <c r="C70" s="861"/>
      <c r="D70" s="861"/>
      <c r="E70" s="861"/>
      <c r="F70" s="861"/>
      <c r="G70" s="861"/>
      <c r="H70" s="861"/>
      <c r="I70" s="861"/>
      <c r="J70" s="861"/>
      <c r="K70" s="861"/>
      <c r="L70" s="861"/>
      <c r="M70" s="861"/>
      <c r="N70" s="861"/>
      <c r="O70" s="861"/>
      <c r="P70" s="862"/>
      <c r="Q70" s="859">
        <v>20</v>
      </c>
      <c r="R70" s="819"/>
      <c r="S70" s="819"/>
      <c r="T70" s="819"/>
      <c r="U70" s="819"/>
      <c r="V70" s="819">
        <v>13</v>
      </c>
      <c r="W70" s="819"/>
      <c r="X70" s="819"/>
      <c r="Y70" s="819"/>
      <c r="Z70" s="819"/>
      <c r="AA70" s="819">
        <v>7</v>
      </c>
      <c r="AB70" s="819"/>
      <c r="AC70" s="819"/>
      <c r="AD70" s="819"/>
      <c r="AE70" s="819"/>
      <c r="AF70" s="819">
        <v>7</v>
      </c>
      <c r="AG70" s="819"/>
      <c r="AH70" s="819"/>
      <c r="AI70" s="819"/>
      <c r="AJ70" s="819"/>
      <c r="AK70" s="819" t="s">
        <v>476</v>
      </c>
      <c r="AL70" s="819"/>
      <c r="AM70" s="819"/>
      <c r="AN70" s="819"/>
      <c r="AO70" s="819"/>
      <c r="AP70" s="819" t="s">
        <v>476</v>
      </c>
      <c r="AQ70" s="819"/>
      <c r="AR70" s="819"/>
      <c r="AS70" s="819"/>
      <c r="AT70" s="819"/>
      <c r="AU70" s="819" t="s">
        <v>476</v>
      </c>
      <c r="AV70" s="819"/>
      <c r="AW70" s="819"/>
      <c r="AX70" s="819"/>
      <c r="AY70" s="819"/>
      <c r="AZ70" s="863"/>
      <c r="BA70" s="863"/>
      <c r="BB70" s="863"/>
      <c r="BC70" s="863"/>
      <c r="BD70" s="864"/>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0" t="s">
        <v>534</v>
      </c>
      <c r="C71" s="861"/>
      <c r="D71" s="861"/>
      <c r="E71" s="861"/>
      <c r="F71" s="861"/>
      <c r="G71" s="861"/>
      <c r="H71" s="861"/>
      <c r="I71" s="861"/>
      <c r="J71" s="861"/>
      <c r="K71" s="861"/>
      <c r="L71" s="861"/>
      <c r="M71" s="861"/>
      <c r="N71" s="861"/>
      <c r="O71" s="861"/>
      <c r="P71" s="862"/>
      <c r="Q71" s="865"/>
      <c r="R71" s="866"/>
      <c r="S71" s="866"/>
      <c r="T71" s="866"/>
      <c r="U71" s="818"/>
      <c r="V71" s="867"/>
      <c r="W71" s="866"/>
      <c r="X71" s="866"/>
      <c r="Y71" s="866"/>
      <c r="Z71" s="818"/>
      <c r="AA71" s="867"/>
      <c r="AB71" s="866"/>
      <c r="AC71" s="866"/>
      <c r="AD71" s="866"/>
      <c r="AE71" s="818"/>
      <c r="AF71" s="867"/>
      <c r="AG71" s="866"/>
      <c r="AH71" s="866"/>
      <c r="AI71" s="866"/>
      <c r="AJ71" s="818"/>
      <c r="AK71" s="867"/>
      <c r="AL71" s="866"/>
      <c r="AM71" s="866"/>
      <c r="AN71" s="866"/>
      <c r="AO71" s="818"/>
      <c r="AP71" s="867"/>
      <c r="AQ71" s="866"/>
      <c r="AR71" s="866"/>
      <c r="AS71" s="866"/>
      <c r="AT71" s="818"/>
      <c r="AU71" s="867"/>
      <c r="AV71" s="866"/>
      <c r="AW71" s="866"/>
      <c r="AX71" s="866"/>
      <c r="AY71" s="818"/>
      <c r="AZ71" s="863"/>
      <c r="BA71" s="863"/>
      <c r="BB71" s="863"/>
      <c r="BC71" s="863"/>
      <c r="BD71" s="864"/>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0" t="s">
        <v>535</v>
      </c>
      <c r="C72" s="861"/>
      <c r="D72" s="861"/>
      <c r="E72" s="861"/>
      <c r="F72" s="861"/>
      <c r="G72" s="861"/>
      <c r="H72" s="861"/>
      <c r="I72" s="861"/>
      <c r="J72" s="861"/>
      <c r="K72" s="861"/>
      <c r="L72" s="861"/>
      <c r="M72" s="861"/>
      <c r="N72" s="861"/>
      <c r="O72" s="861"/>
      <c r="P72" s="862"/>
      <c r="Q72" s="859">
        <v>1997</v>
      </c>
      <c r="R72" s="819"/>
      <c r="S72" s="819"/>
      <c r="T72" s="819"/>
      <c r="U72" s="819"/>
      <c r="V72" s="819">
        <v>1882</v>
      </c>
      <c r="W72" s="819"/>
      <c r="X72" s="819"/>
      <c r="Y72" s="819"/>
      <c r="Z72" s="819"/>
      <c r="AA72" s="819">
        <v>115</v>
      </c>
      <c r="AB72" s="819"/>
      <c r="AC72" s="819"/>
      <c r="AD72" s="819"/>
      <c r="AE72" s="819"/>
      <c r="AF72" s="819">
        <v>115</v>
      </c>
      <c r="AG72" s="819"/>
      <c r="AH72" s="819"/>
      <c r="AI72" s="819"/>
      <c r="AJ72" s="819"/>
      <c r="AK72" s="819">
        <v>53</v>
      </c>
      <c r="AL72" s="819"/>
      <c r="AM72" s="819"/>
      <c r="AN72" s="819"/>
      <c r="AO72" s="819"/>
      <c r="AP72" s="819" t="s">
        <v>558</v>
      </c>
      <c r="AQ72" s="819"/>
      <c r="AR72" s="819"/>
      <c r="AS72" s="819"/>
      <c r="AT72" s="819"/>
      <c r="AU72" s="819" t="s">
        <v>558</v>
      </c>
      <c r="AV72" s="819"/>
      <c r="AW72" s="819"/>
      <c r="AX72" s="819"/>
      <c r="AY72" s="819"/>
      <c r="AZ72" s="863"/>
      <c r="BA72" s="863"/>
      <c r="BB72" s="863"/>
      <c r="BC72" s="863"/>
      <c r="BD72" s="864"/>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0" t="s">
        <v>533</v>
      </c>
      <c r="C73" s="861"/>
      <c r="D73" s="861"/>
      <c r="E73" s="861"/>
      <c r="F73" s="861"/>
      <c r="G73" s="861"/>
      <c r="H73" s="861"/>
      <c r="I73" s="861"/>
      <c r="J73" s="861"/>
      <c r="K73" s="861"/>
      <c r="L73" s="861"/>
      <c r="M73" s="861"/>
      <c r="N73" s="861"/>
      <c r="O73" s="861"/>
      <c r="P73" s="862"/>
      <c r="Q73" s="859">
        <v>109</v>
      </c>
      <c r="R73" s="819"/>
      <c r="S73" s="819"/>
      <c r="T73" s="819"/>
      <c r="U73" s="819"/>
      <c r="V73" s="819">
        <v>52</v>
      </c>
      <c r="W73" s="819"/>
      <c r="X73" s="819"/>
      <c r="Y73" s="819"/>
      <c r="Z73" s="819"/>
      <c r="AA73" s="819">
        <v>57</v>
      </c>
      <c r="AB73" s="819"/>
      <c r="AC73" s="819"/>
      <c r="AD73" s="819"/>
      <c r="AE73" s="819"/>
      <c r="AF73" s="819">
        <v>57</v>
      </c>
      <c r="AG73" s="819"/>
      <c r="AH73" s="819"/>
      <c r="AI73" s="819"/>
      <c r="AJ73" s="819"/>
      <c r="AK73" s="819">
        <v>101</v>
      </c>
      <c r="AL73" s="819"/>
      <c r="AM73" s="819"/>
      <c r="AN73" s="819"/>
      <c r="AO73" s="819"/>
      <c r="AP73" s="819" t="s">
        <v>558</v>
      </c>
      <c r="AQ73" s="819"/>
      <c r="AR73" s="819"/>
      <c r="AS73" s="819"/>
      <c r="AT73" s="819"/>
      <c r="AU73" s="819" t="s">
        <v>558</v>
      </c>
      <c r="AV73" s="819"/>
      <c r="AW73" s="819"/>
      <c r="AX73" s="819"/>
      <c r="AY73" s="819"/>
      <c r="AZ73" s="863"/>
      <c r="BA73" s="863"/>
      <c r="BB73" s="863"/>
      <c r="BC73" s="863"/>
      <c r="BD73" s="864"/>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0" t="s">
        <v>536</v>
      </c>
      <c r="C74" s="861"/>
      <c r="D74" s="861"/>
      <c r="E74" s="861"/>
      <c r="F74" s="861"/>
      <c r="G74" s="861"/>
      <c r="H74" s="861"/>
      <c r="I74" s="861"/>
      <c r="J74" s="861"/>
      <c r="K74" s="861"/>
      <c r="L74" s="861"/>
      <c r="M74" s="861"/>
      <c r="N74" s="861"/>
      <c r="O74" s="861"/>
      <c r="P74" s="862"/>
      <c r="Q74" s="859"/>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3"/>
      <c r="BA74" s="863"/>
      <c r="BB74" s="863"/>
      <c r="BC74" s="863"/>
      <c r="BD74" s="864"/>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0" t="s">
        <v>535</v>
      </c>
      <c r="C75" s="861"/>
      <c r="D75" s="861"/>
      <c r="E75" s="861"/>
      <c r="F75" s="861"/>
      <c r="G75" s="861"/>
      <c r="H75" s="861"/>
      <c r="I75" s="861"/>
      <c r="J75" s="861"/>
      <c r="K75" s="861"/>
      <c r="L75" s="861"/>
      <c r="M75" s="861"/>
      <c r="N75" s="861"/>
      <c r="O75" s="861"/>
      <c r="P75" s="862"/>
      <c r="Q75" s="859">
        <v>1945</v>
      </c>
      <c r="R75" s="819"/>
      <c r="S75" s="819"/>
      <c r="T75" s="819"/>
      <c r="U75" s="819"/>
      <c r="V75" s="819">
        <v>1877</v>
      </c>
      <c r="W75" s="819"/>
      <c r="X75" s="819"/>
      <c r="Y75" s="819"/>
      <c r="Z75" s="819"/>
      <c r="AA75" s="819">
        <v>67</v>
      </c>
      <c r="AB75" s="819"/>
      <c r="AC75" s="819"/>
      <c r="AD75" s="819"/>
      <c r="AE75" s="819"/>
      <c r="AF75" s="819">
        <v>67</v>
      </c>
      <c r="AG75" s="819"/>
      <c r="AH75" s="819"/>
      <c r="AI75" s="819"/>
      <c r="AJ75" s="819"/>
      <c r="AK75" s="819">
        <v>130</v>
      </c>
      <c r="AL75" s="819"/>
      <c r="AM75" s="819"/>
      <c r="AN75" s="819"/>
      <c r="AO75" s="819"/>
      <c r="AP75" s="819" t="s">
        <v>476</v>
      </c>
      <c r="AQ75" s="819"/>
      <c r="AR75" s="819"/>
      <c r="AS75" s="819"/>
      <c r="AT75" s="819"/>
      <c r="AU75" s="819" t="s">
        <v>476</v>
      </c>
      <c r="AV75" s="819"/>
      <c r="AW75" s="819"/>
      <c r="AX75" s="819"/>
      <c r="AY75" s="819"/>
      <c r="AZ75" s="863"/>
      <c r="BA75" s="863"/>
      <c r="BB75" s="863"/>
      <c r="BC75" s="863"/>
      <c r="BD75" s="864"/>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0" t="s">
        <v>537</v>
      </c>
      <c r="C76" s="861"/>
      <c r="D76" s="861"/>
      <c r="E76" s="861"/>
      <c r="F76" s="861"/>
      <c r="G76" s="861"/>
      <c r="H76" s="861"/>
      <c r="I76" s="861"/>
      <c r="J76" s="861"/>
      <c r="K76" s="861"/>
      <c r="L76" s="861"/>
      <c r="M76" s="861"/>
      <c r="N76" s="861"/>
      <c r="O76" s="861"/>
      <c r="P76" s="862"/>
      <c r="Q76" s="859">
        <v>265354</v>
      </c>
      <c r="R76" s="819"/>
      <c r="S76" s="819"/>
      <c r="T76" s="819"/>
      <c r="U76" s="819"/>
      <c r="V76" s="819">
        <v>251109</v>
      </c>
      <c r="W76" s="819"/>
      <c r="X76" s="819"/>
      <c r="Y76" s="819"/>
      <c r="Z76" s="819"/>
      <c r="AA76" s="819">
        <v>14245</v>
      </c>
      <c r="AB76" s="819"/>
      <c r="AC76" s="819"/>
      <c r="AD76" s="819"/>
      <c r="AE76" s="819"/>
      <c r="AF76" s="819">
        <v>14245</v>
      </c>
      <c r="AG76" s="819"/>
      <c r="AH76" s="819"/>
      <c r="AI76" s="819"/>
      <c r="AJ76" s="819"/>
      <c r="AK76" s="819">
        <v>3299</v>
      </c>
      <c r="AL76" s="819"/>
      <c r="AM76" s="819"/>
      <c r="AN76" s="819"/>
      <c r="AO76" s="819"/>
      <c r="AP76" s="819" t="s">
        <v>562</v>
      </c>
      <c r="AQ76" s="819"/>
      <c r="AR76" s="819"/>
      <c r="AS76" s="819"/>
      <c r="AT76" s="819"/>
      <c r="AU76" s="819" t="s">
        <v>562</v>
      </c>
      <c r="AV76" s="819"/>
      <c r="AW76" s="819"/>
      <c r="AX76" s="819"/>
      <c r="AY76" s="819"/>
      <c r="AZ76" s="863"/>
      <c r="BA76" s="863"/>
      <c r="BB76" s="863"/>
      <c r="BC76" s="863"/>
      <c r="BD76" s="864"/>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0" t="s">
        <v>538</v>
      </c>
      <c r="C77" s="861"/>
      <c r="D77" s="861"/>
      <c r="E77" s="861"/>
      <c r="F77" s="861"/>
      <c r="G77" s="861"/>
      <c r="H77" s="861"/>
      <c r="I77" s="861"/>
      <c r="J77" s="861"/>
      <c r="K77" s="861"/>
      <c r="L77" s="861"/>
      <c r="M77" s="861"/>
      <c r="N77" s="861"/>
      <c r="O77" s="861"/>
      <c r="P77" s="862"/>
      <c r="Q77" s="859">
        <v>229</v>
      </c>
      <c r="R77" s="819"/>
      <c r="S77" s="819"/>
      <c r="T77" s="819"/>
      <c r="U77" s="819"/>
      <c r="V77" s="819">
        <v>223</v>
      </c>
      <c r="W77" s="819"/>
      <c r="X77" s="819"/>
      <c r="Y77" s="819"/>
      <c r="Z77" s="819"/>
      <c r="AA77" s="819">
        <v>6</v>
      </c>
      <c r="AB77" s="819"/>
      <c r="AC77" s="819"/>
      <c r="AD77" s="819"/>
      <c r="AE77" s="819"/>
      <c r="AF77" s="819">
        <v>6</v>
      </c>
      <c r="AG77" s="819"/>
      <c r="AH77" s="819"/>
      <c r="AI77" s="819"/>
      <c r="AJ77" s="819"/>
      <c r="AK77" s="819" t="s">
        <v>562</v>
      </c>
      <c r="AL77" s="819"/>
      <c r="AM77" s="819"/>
      <c r="AN77" s="819"/>
      <c r="AO77" s="819"/>
      <c r="AP77" s="819" t="s">
        <v>562</v>
      </c>
      <c r="AQ77" s="819"/>
      <c r="AR77" s="819"/>
      <c r="AS77" s="819"/>
      <c r="AT77" s="819"/>
      <c r="AU77" s="819" t="s">
        <v>562</v>
      </c>
      <c r="AV77" s="819"/>
      <c r="AW77" s="819"/>
      <c r="AX77" s="819"/>
      <c r="AY77" s="819"/>
      <c r="AZ77" s="863"/>
      <c r="BA77" s="863"/>
      <c r="BB77" s="863"/>
      <c r="BC77" s="863"/>
      <c r="BD77" s="864"/>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0" t="s">
        <v>539</v>
      </c>
      <c r="C78" s="861"/>
      <c r="D78" s="861"/>
      <c r="E78" s="861"/>
      <c r="F78" s="861"/>
      <c r="G78" s="861"/>
      <c r="H78" s="861"/>
      <c r="I78" s="861"/>
      <c r="J78" s="861"/>
      <c r="K78" s="861"/>
      <c r="L78" s="861"/>
      <c r="M78" s="861"/>
      <c r="N78" s="861"/>
      <c r="O78" s="861"/>
      <c r="P78" s="862"/>
      <c r="Q78" s="859">
        <v>7718</v>
      </c>
      <c r="R78" s="819"/>
      <c r="S78" s="819"/>
      <c r="T78" s="819"/>
      <c r="U78" s="819"/>
      <c r="V78" s="819">
        <v>7166</v>
      </c>
      <c r="W78" s="819"/>
      <c r="X78" s="819"/>
      <c r="Y78" s="819"/>
      <c r="Z78" s="819"/>
      <c r="AA78" s="819">
        <v>552</v>
      </c>
      <c r="AB78" s="819"/>
      <c r="AC78" s="819"/>
      <c r="AD78" s="819"/>
      <c r="AE78" s="819"/>
      <c r="AF78" s="819">
        <v>552</v>
      </c>
      <c r="AG78" s="819"/>
      <c r="AH78" s="819"/>
      <c r="AI78" s="819"/>
      <c r="AJ78" s="819"/>
      <c r="AK78" s="819">
        <v>1420</v>
      </c>
      <c r="AL78" s="819"/>
      <c r="AM78" s="819"/>
      <c r="AN78" s="819"/>
      <c r="AO78" s="819"/>
      <c r="AP78" s="819" t="s">
        <v>562</v>
      </c>
      <c r="AQ78" s="819"/>
      <c r="AR78" s="819"/>
      <c r="AS78" s="819"/>
      <c r="AT78" s="819"/>
      <c r="AU78" s="819" t="s">
        <v>562</v>
      </c>
      <c r="AV78" s="819"/>
      <c r="AW78" s="819"/>
      <c r="AX78" s="819"/>
      <c r="AY78" s="819"/>
      <c r="AZ78" s="863"/>
      <c r="BA78" s="863"/>
      <c r="BB78" s="863"/>
      <c r="BC78" s="863"/>
      <c r="BD78" s="864"/>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0" t="s">
        <v>540</v>
      </c>
      <c r="C79" s="861"/>
      <c r="D79" s="861"/>
      <c r="E79" s="861"/>
      <c r="F79" s="861"/>
      <c r="G79" s="861"/>
      <c r="H79" s="861"/>
      <c r="I79" s="861"/>
      <c r="J79" s="861"/>
      <c r="K79" s="861"/>
      <c r="L79" s="861"/>
      <c r="M79" s="861"/>
      <c r="N79" s="861"/>
      <c r="O79" s="861"/>
      <c r="P79" s="862"/>
      <c r="Q79" s="859">
        <v>13</v>
      </c>
      <c r="R79" s="819"/>
      <c r="S79" s="819"/>
      <c r="T79" s="819"/>
      <c r="U79" s="819"/>
      <c r="V79" s="819">
        <v>13</v>
      </c>
      <c r="W79" s="819"/>
      <c r="X79" s="819"/>
      <c r="Y79" s="819"/>
      <c r="Z79" s="819"/>
      <c r="AA79" s="819">
        <v>0</v>
      </c>
      <c r="AB79" s="819"/>
      <c r="AC79" s="819"/>
      <c r="AD79" s="819"/>
      <c r="AE79" s="819"/>
      <c r="AF79" s="819">
        <v>1</v>
      </c>
      <c r="AG79" s="819"/>
      <c r="AH79" s="819"/>
      <c r="AI79" s="819"/>
      <c r="AJ79" s="819"/>
      <c r="AK79" s="819">
        <v>7</v>
      </c>
      <c r="AL79" s="819"/>
      <c r="AM79" s="819"/>
      <c r="AN79" s="819"/>
      <c r="AO79" s="819"/>
      <c r="AP79" s="819" t="s">
        <v>562</v>
      </c>
      <c r="AQ79" s="819"/>
      <c r="AR79" s="819"/>
      <c r="AS79" s="819"/>
      <c r="AT79" s="819"/>
      <c r="AU79" s="819" t="s">
        <v>562</v>
      </c>
      <c r="AV79" s="819"/>
      <c r="AW79" s="819"/>
      <c r="AX79" s="819"/>
      <c r="AY79" s="819"/>
      <c r="AZ79" s="863"/>
      <c r="BA79" s="863"/>
      <c r="BB79" s="863"/>
      <c r="BC79" s="863"/>
      <c r="BD79" s="864"/>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0" t="s">
        <v>541</v>
      </c>
      <c r="C80" s="861"/>
      <c r="D80" s="861"/>
      <c r="E80" s="861"/>
      <c r="F80" s="861"/>
      <c r="G80" s="861"/>
      <c r="H80" s="861"/>
      <c r="I80" s="861"/>
      <c r="J80" s="861"/>
      <c r="K80" s="861"/>
      <c r="L80" s="861"/>
      <c r="M80" s="861"/>
      <c r="N80" s="861"/>
      <c r="O80" s="861"/>
      <c r="P80" s="862"/>
      <c r="Q80" s="865">
        <v>190</v>
      </c>
      <c r="R80" s="866"/>
      <c r="S80" s="866"/>
      <c r="T80" s="866"/>
      <c r="U80" s="818"/>
      <c r="V80" s="867">
        <v>187</v>
      </c>
      <c r="W80" s="866"/>
      <c r="X80" s="866"/>
      <c r="Y80" s="866"/>
      <c r="Z80" s="818"/>
      <c r="AA80" s="867">
        <v>4</v>
      </c>
      <c r="AB80" s="866"/>
      <c r="AC80" s="866"/>
      <c r="AD80" s="866"/>
      <c r="AE80" s="818"/>
      <c r="AF80" s="867">
        <v>4</v>
      </c>
      <c r="AG80" s="866"/>
      <c r="AH80" s="866"/>
      <c r="AI80" s="866"/>
      <c r="AJ80" s="818"/>
      <c r="AK80" s="867" t="s">
        <v>476</v>
      </c>
      <c r="AL80" s="866"/>
      <c r="AM80" s="866"/>
      <c r="AN80" s="866"/>
      <c r="AO80" s="818"/>
      <c r="AP80" s="867" t="s">
        <v>476</v>
      </c>
      <c r="AQ80" s="866"/>
      <c r="AR80" s="866"/>
      <c r="AS80" s="866"/>
      <c r="AT80" s="818"/>
      <c r="AU80" s="867" t="s">
        <v>476</v>
      </c>
      <c r="AV80" s="866"/>
      <c r="AW80" s="866"/>
      <c r="AX80" s="866"/>
      <c r="AY80" s="818"/>
      <c r="AZ80" s="863"/>
      <c r="BA80" s="863"/>
      <c r="BB80" s="863"/>
      <c r="BC80" s="863"/>
      <c r="BD80" s="864"/>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0" t="s">
        <v>542</v>
      </c>
      <c r="C81" s="861"/>
      <c r="D81" s="861"/>
      <c r="E81" s="861"/>
      <c r="F81" s="861"/>
      <c r="G81" s="861"/>
      <c r="H81" s="861"/>
      <c r="I81" s="861"/>
      <c r="J81" s="861"/>
      <c r="K81" s="861"/>
      <c r="L81" s="861"/>
      <c r="M81" s="861"/>
      <c r="N81" s="861"/>
      <c r="O81" s="861"/>
      <c r="P81" s="862"/>
      <c r="Q81" s="859">
        <v>989</v>
      </c>
      <c r="R81" s="819"/>
      <c r="S81" s="819"/>
      <c r="T81" s="819"/>
      <c r="U81" s="819"/>
      <c r="V81" s="819">
        <v>959</v>
      </c>
      <c r="W81" s="819"/>
      <c r="X81" s="819"/>
      <c r="Y81" s="819"/>
      <c r="Z81" s="819"/>
      <c r="AA81" s="819">
        <v>30</v>
      </c>
      <c r="AB81" s="819"/>
      <c r="AC81" s="819"/>
      <c r="AD81" s="819"/>
      <c r="AE81" s="819"/>
      <c r="AF81" s="819">
        <v>16</v>
      </c>
      <c r="AG81" s="819"/>
      <c r="AH81" s="819"/>
      <c r="AI81" s="819"/>
      <c r="AJ81" s="819"/>
      <c r="AK81" s="819">
        <v>13</v>
      </c>
      <c r="AL81" s="819"/>
      <c r="AM81" s="819"/>
      <c r="AN81" s="819"/>
      <c r="AO81" s="819"/>
      <c r="AP81" s="819">
        <v>175</v>
      </c>
      <c r="AQ81" s="819"/>
      <c r="AR81" s="819"/>
      <c r="AS81" s="819"/>
      <c r="AT81" s="819"/>
      <c r="AU81" s="819">
        <v>38</v>
      </c>
      <c r="AV81" s="819"/>
      <c r="AW81" s="819"/>
      <c r="AX81" s="819"/>
      <c r="AY81" s="819"/>
      <c r="AZ81" s="863"/>
      <c r="BA81" s="863"/>
      <c r="BB81" s="863"/>
      <c r="BC81" s="863"/>
      <c r="BD81" s="864"/>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0" t="s">
        <v>543</v>
      </c>
      <c r="C82" s="861"/>
      <c r="D82" s="861"/>
      <c r="E82" s="861"/>
      <c r="F82" s="861"/>
      <c r="G82" s="861"/>
      <c r="H82" s="861"/>
      <c r="I82" s="861"/>
      <c r="J82" s="861"/>
      <c r="K82" s="861"/>
      <c r="L82" s="861"/>
      <c r="M82" s="861"/>
      <c r="N82" s="861"/>
      <c r="O82" s="861"/>
      <c r="P82" s="862"/>
      <c r="Q82" s="859">
        <v>310</v>
      </c>
      <c r="R82" s="819"/>
      <c r="S82" s="819"/>
      <c r="T82" s="819"/>
      <c r="U82" s="819"/>
      <c r="V82" s="819">
        <v>289</v>
      </c>
      <c r="W82" s="819"/>
      <c r="X82" s="819"/>
      <c r="Y82" s="819"/>
      <c r="Z82" s="819"/>
      <c r="AA82" s="819">
        <v>20</v>
      </c>
      <c r="AB82" s="819"/>
      <c r="AC82" s="819"/>
      <c r="AD82" s="819"/>
      <c r="AE82" s="819"/>
      <c r="AF82" s="819">
        <v>20</v>
      </c>
      <c r="AG82" s="819"/>
      <c r="AH82" s="819"/>
      <c r="AI82" s="819"/>
      <c r="AJ82" s="819"/>
      <c r="AK82" s="819" t="s">
        <v>563</v>
      </c>
      <c r="AL82" s="819"/>
      <c r="AM82" s="819"/>
      <c r="AN82" s="819"/>
      <c r="AO82" s="819"/>
      <c r="AP82" s="819">
        <v>425</v>
      </c>
      <c r="AQ82" s="819"/>
      <c r="AR82" s="819"/>
      <c r="AS82" s="819"/>
      <c r="AT82" s="819"/>
      <c r="AU82" s="819">
        <v>53</v>
      </c>
      <c r="AV82" s="819"/>
      <c r="AW82" s="819"/>
      <c r="AX82" s="819"/>
      <c r="AY82" s="819"/>
      <c r="AZ82" s="863"/>
      <c r="BA82" s="863"/>
      <c r="BB82" s="863"/>
      <c r="BC82" s="863"/>
      <c r="BD82" s="864"/>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0" t="s">
        <v>544</v>
      </c>
      <c r="C83" s="861"/>
      <c r="D83" s="861"/>
      <c r="E83" s="861"/>
      <c r="F83" s="861"/>
      <c r="G83" s="861"/>
      <c r="H83" s="861"/>
      <c r="I83" s="861"/>
      <c r="J83" s="861"/>
      <c r="K83" s="861"/>
      <c r="L83" s="861"/>
      <c r="M83" s="861"/>
      <c r="N83" s="861"/>
      <c r="O83" s="861"/>
      <c r="P83" s="862"/>
      <c r="Q83" s="859">
        <v>22</v>
      </c>
      <c r="R83" s="819"/>
      <c r="S83" s="819"/>
      <c r="T83" s="819"/>
      <c r="U83" s="819"/>
      <c r="V83" s="819">
        <v>19</v>
      </c>
      <c r="W83" s="819"/>
      <c r="X83" s="819"/>
      <c r="Y83" s="819"/>
      <c r="Z83" s="819"/>
      <c r="AA83" s="819">
        <v>3</v>
      </c>
      <c r="AB83" s="819"/>
      <c r="AC83" s="819"/>
      <c r="AD83" s="819"/>
      <c r="AE83" s="819"/>
      <c r="AF83" s="819">
        <v>3</v>
      </c>
      <c r="AG83" s="819"/>
      <c r="AH83" s="819"/>
      <c r="AI83" s="819"/>
      <c r="AJ83" s="819"/>
      <c r="AK83" s="819" t="s">
        <v>563</v>
      </c>
      <c r="AL83" s="819"/>
      <c r="AM83" s="819"/>
      <c r="AN83" s="819"/>
      <c r="AO83" s="819"/>
      <c r="AP83" s="819" t="s">
        <v>558</v>
      </c>
      <c r="AQ83" s="819"/>
      <c r="AR83" s="819"/>
      <c r="AS83" s="819"/>
      <c r="AT83" s="819"/>
      <c r="AU83" s="819" t="s">
        <v>558</v>
      </c>
      <c r="AV83" s="819"/>
      <c r="AW83" s="819"/>
      <c r="AX83" s="819"/>
      <c r="AY83" s="819"/>
      <c r="AZ83" s="863"/>
      <c r="BA83" s="863"/>
      <c r="BB83" s="863"/>
      <c r="BC83" s="863"/>
      <c r="BD83" s="864"/>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0" t="s">
        <v>545</v>
      </c>
      <c r="C84" s="861"/>
      <c r="D84" s="861"/>
      <c r="E84" s="861"/>
      <c r="F84" s="861"/>
      <c r="G84" s="861"/>
      <c r="H84" s="861"/>
      <c r="I84" s="861"/>
      <c r="J84" s="861"/>
      <c r="K84" s="861"/>
      <c r="L84" s="861"/>
      <c r="M84" s="861"/>
      <c r="N84" s="861"/>
      <c r="O84" s="861"/>
      <c r="P84" s="862"/>
      <c r="Q84" s="859"/>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3"/>
      <c r="BA84" s="863"/>
      <c r="BB84" s="863"/>
      <c r="BC84" s="863"/>
      <c r="BD84" s="864"/>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0" t="s">
        <v>535</v>
      </c>
      <c r="C85" s="861"/>
      <c r="D85" s="861"/>
      <c r="E85" s="861"/>
      <c r="F85" s="861"/>
      <c r="G85" s="861"/>
      <c r="H85" s="861"/>
      <c r="I85" s="861"/>
      <c r="J85" s="861"/>
      <c r="K85" s="861"/>
      <c r="L85" s="861"/>
      <c r="M85" s="861"/>
      <c r="N85" s="861"/>
      <c r="O85" s="861"/>
      <c r="P85" s="862"/>
      <c r="Q85" s="859">
        <v>703</v>
      </c>
      <c r="R85" s="819"/>
      <c r="S85" s="819"/>
      <c r="T85" s="819"/>
      <c r="U85" s="819"/>
      <c r="V85" s="819">
        <v>673</v>
      </c>
      <c r="W85" s="819"/>
      <c r="X85" s="819"/>
      <c r="Y85" s="819"/>
      <c r="Z85" s="819"/>
      <c r="AA85" s="819">
        <v>33</v>
      </c>
      <c r="AB85" s="819"/>
      <c r="AC85" s="819"/>
      <c r="AD85" s="819"/>
      <c r="AE85" s="819"/>
      <c r="AF85" s="819">
        <v>30</v>
      </c>
      <c r="AG85" s="819"/>
      <c r="AH85" s="819"/>
      <c r="AI85" s="819"/>
      <c r="AJ85" s="819"/>
      <c r="AK85" s="819" t="s">
        <v>563</v>
      </c>
      <c r="AL85" s="819"/>
      <c r="AM85" s="819"/>
      <c r="AN85" s="819"/>
      <c r="AO85" s="819"/>
      <c r="AP85" s="819">
        <v>24</v>
      </c>
      <c r="AQ85" s="819"/>
      <c r="AR85" s="819"/>
      <c r="AS85" s="819"/>
      <c r="AT85" s="819"/>
      <c r="AU85" s="819">
        <v>6</v>
      </c>
      <c r="AV85" s="819"/>
      <c r="AW85" s="819"/>
      <c r="AX85" s="819"/>
      <c r="AY85" s="819"/>
      <c r="AZ85" s="863"/>
      <c r="BA85" s="863"/>
      <c r="BB85" s="863"/>
      <c r="BC85" s="863"/>
      <c r="BD85" s="864"/>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0" t="s">
        <v>546</v>
      </c>
      <c r="C86" s="861"/>
      <c r="D86" s="861"/>
      <c r="E86" s="861"/>
      <c r="F86" s="861"/>
      <c r="G86" s="861"/>
      <c r="H86" s="861"/>
      <c r="I86" s="861"/>
      <c r="J86" s="861"/>
      <c r="K86" s="861"/>
      <c r="L86" s="861"/>
      <c r="M86" s="861"/>
      <c r="N86" s="861"/>
      <c r="O86" s="861"/>
      <c r="P86" s="862"/>
      <c r="Q86" s="859">
        <v>8</v>
      </c>
      <c r="R86" s="819"/>
      <c r="S86" s="819"/>
      <c r="T86" s="819"/>
      <c r="U86" s="819"/>
      <c r="V86" s="819">
        <v>5</v>
      </c>
      <c r="W86" s="819"/>
      <c r="X86" s="819"/>
      <c r="Y86" s="819"/>
      <c r="Z86" s="819"/>
      <c r="AA86" s="819">
        <v>3</v>
      </c>
      <c r="AB86" s="819"/>
      <c r="AC86" s="819"/>
      <c r="AD86" s="819"/>
      <c r="AE86" s="819"/>
      <c r="AF86" s="819">
        <v>2</v>
      </c>
      <c r="AG86" s="819"/>
      <c r="AH86" s="819"/>
      <c r="AI86" s="819"/>
      <c r="AJ86" s="819"/>
      <c r="AK86" s="819">
        <v>2</v>
      </c>
      <c r="AL86" s="819"/>
      <c r="AM86" s="819"/>
      <c r="AN86" s="819"/>
      <c r="AO86" s="819"/>
      <c r="AP86" s="819" t="s">
        <v>559</v>
      </c>
      <c r="AQ86" s="819"/>
      <c r="AR86" s="819"/>
      <c r="AS86" s="819"/>
      <c r="AT86" s="819"/>
      <c r="AU86" s="819" t="s">
        <v>558</v>
      </c>
      <c r="AV86" s="819"/>
      <c r="AW86" s="819"/>
      <c r="AX86" s="819"/>
      <c r="AY86" s="819"/>
      <c r="AZ86" s="863"/>
      <c r="BA86" s="863"/>
      <c r="BB86" s="863"/>
      <c r="BC86" s="863"/>
      <c r="BD86" s="864"/>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8" t="s">
        <v>547</v>
      </c>
      <c r="C87" s="869"/>
      <c r="D87" s="869"/>
      <c r="E87" s="869"/>
      <c r="F87" s="869"/>
      <c r="G87" s="869"/>
      <c r="H87" s="869"/>
      <c r="I87" s="869"/>
      <c r="J87" s="869"/>
      <c r="K87" s="869"/>
      <c r="L87" s="869"/>
      <c r="M87" s="869"/>
      <c r="N87" s="869"/>
      <c r="O87" s="869"/>
      <c r="P87" s="870"/>
      <c r="Q87" s="871">
        <v>56</v>
      </c>
      <c r="R87" s="872"/>
      <c r="S87" s="872"/>
      <c r="T87" s="872"/>
      <c r="U87" s="872"/>
      <c r="V87" s="872">
        <v>28</v>
      </c>
      <c r="W87" s="872"/>
      <c r="X87" s="872"/>
      <c r="Y87" s="872"/>
      <c r="Z87" s="872"/>
      <c r="AA87" s="872">
        <v>28</v>
      </c>
      <c r="AB87" s="872"/>
      <c r="AC87" s="872"/>
      <c r="AD87" s="872"/>
      <c r="AE87" s="872"/>
      <c r="AF87" s="872">
        <v>28</v>
      </c>
      <c r="AG87" s="872"/>
      <c r="AH87" s="872"/>
      <c r="AI87" s="872"/>
      <c r="AJ87" s="872"/>
      <c r="AK87" s="872" t="s">
        <v>563</v>
      </c>
      <c r="AL87" s="872"/>
      <c r="AM87" s="872"/>
      <c r="AN87" s="872"/>
      <c r="AO87" s="872"/>
      <c r="AP87" s="872" t="s">
        <v>558</v>
      </c>
      <c r="AQ87" s="872"/>
      <c r="AR87" s="872"/>
      <c r="AS87" s="872"/>
      <c r="AT87" s="872"/>
      <c r="AU87" s="872" t="s">
        <v>560</v>
      </c>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15279</v>
      </c>
      <c r="AG88" s="830"/>
      <c r="AH88" s="830"/>
      <c r="AI88" s="830"/>
      <c r="AJ88" s="830"/>
      <c r="AK88" s="827"/>
      <c r="AL88" s="827"/>
      <c r="AM88" s="827"/>
      <c r="AN88" s="827"/>
      <c r="AO88" s="827"/>
      <c r="AP88" s="830">
        <v>624</v>
      </c>
      <c r="AQ88" s="830"/>
      <c r="AR88" s="830"/>
      <c r="AS88" s="830"/>
      <c r="AT88" s="830"/>
      <c r="AU88" s="830">
        <v>97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393</v>
      </c>
      <c r="BS102" s="779"/>
      <c r="BT102" s="779"/>
      <c r="BU102" s="779"/>
      <c r="BV102" s="779"/>
      <c r="BW102" s="779"/>
      <c r="BX102" s="779"/>
      <c r="BY102" s="779"/>
      <c r="BZ102" s="779"/>
      <c r="CA102" s="779"/>
      <c r="CB102" s="779"/>
      <c r="CC102" s="779"/>
      <c r="CD102" s="779"/>
      <c r="CE102" s="779"/>
      <c r="CF102" s="779"/>
      <c r="CG102" s="780"/>
      <c r="CH102" s="875"/>
      <c r="CI102" s="876"/>
      <c r="CJ102" s="876"/>
      <c r="CK102" s="876"/>
      <c r="CL102" s="877"/>
      <c r="CM102" s="875"/>
      <c r="CN102" s="876"/>
      <c r="CO102" s="876"/>
      <c r="CP102" s="876"/>
      <c r="CQ102" s="877"/>
      <c r="CR102" s="878">
        <v>85</v>
      </c>
      <c r="CS102" s="838"/>
      <c r="CT102" s="838"/>
      <c r="CU102" s="838"/>
      <c r="CV102" s="879"/>
      <c r="CW102" s="878">
        <v>51</v>
      </c>
      <c r="CX102" s="838"/>
      <c r="CY102" s="838"/>
      <c r="CZ102" s="838"/>
      <c r="DA102" s="879"/>
      <c r="DB102" s="878">
        <v>0</v>
      </c>
      <c r="DC102" s="838"/>
      <c r="DD102" s="838"/>
      <c r="DE102" s="838"/>
      <c r="DF102" s="879"/>
      <c r="DG102" s="878">
        <v>827</v>
      </c>
      <c r="DH102" s="838"/>
      <c r="DI102" s="838"/>
      <c r="DJ102" s="838"/>
      <c r="DK102" s="879"/>
      <c r="DL102" s="878">
        <v>0</v>
      </c>
      <c r="DM102" s="838"/>
      <c r="DN102" s="838"/>
      <c r="DO102" s="838"/>
      <c r="DP102" s="879"/>
      <c r="DQ102" s="878">
        <v>665</v>
      </c>
      <c r="DR102" s="838"/>
      <c r="DS102" s="838"/>
      <c r="DT102" s="838"/>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287</v>
      </c>
      <c r="AG109" s="881"/>
      <c r="AH109" s="881"/>
      <c r="AI109" s="881"/>
      <c r="AJ109" s="882"/>
      <c r="AK109" s="880" t="s">
        <v>286</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287</v>
      </c>
      <c r="BW109" s="881"/>
      <c r="BX109" s="881"/>
      <c r="BY109" s="881"/>
      <c r="BZ109" s="882"/>
      <c r="CA109" s="880" t="s">
        <v>286</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287</v>
      </c>
      <c r="DM109" s="881"/>
      <c r="DN109" s="881"/>
      <c r="DO109" s="881"/>
      <c r="DP109" s="882"/>
      <c r="DQ109" s="880" t="s">
        <v>286</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770997</v>
      </c>
      <c r="AB110" s="888"/>
      <c r="AC110" s="888"/>
      <c r="AD110" s="888"/>
      <c r="AE110" s="889"/>
      <c r="AF110" s="890">
        <v>781194</v>
      </c>
      <c r="AG110" s="888"/>
      <c r="AH110" s="888"/>
      <c r="AI110" s="888"/>
      <c r="AJ110" s="889"/>
      <c r="AK110" s="890">
        <v>745807</v>
      </c>
      <c r="AL110" s="888"/>
      <c r="AM110" s="888"/>
      <c r="AN110" s="888"/>
      <c r="AO110" s="889"/>
      <c r="AP110" s="891">
        <v>21.9</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7074984</v>
      </c>
      <c r="BR110" s="925"/>
      <c r="BS110" s="925"/>
      <c r="BT110" s="925"/>
      <c r="BU110" s="925"/>
      <c r="BV110" s="925">
        <v>6848987</v>
      </c>
      <c r="BW110" s="925"/>
      <c r="BX110" s="925"/>
      <c r="BY110" s="925"/>
      <c r="BZ110" s="925"/>
      <c r="CA110" s="925">
        <v>6745752</v>
      </c>
      <c r="CB110" s="925"/>
      <c r="CC110" s="925"/>
      <c r="CD110" s="925"/>
      <c r="CE110" s="925"/>
      <c r="CF110" s="939">
        <v>197.9</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131242</v>
      </c>
      <c r="BR111" s="918"/>
      <c r="BS111" s="918"/>
      <c r="BT111" s="918"/>
      <c r="BU111" s="918"/>
      <c r="BV111" s="918">
        <v>102186</v>
      </c>
      <c r="BW111" s="918"/>
      <c r="BX111" s="918"/>
      <c r="BY111" s="918"/>
      <c r="BZ111" s="918"/>
      <c r="CA111" s="918">
        <v>91533</v>
      </c>
      <c r="CB111" s="918"/>
      <c r="CC111" s="918"/>
      <c r="CD111" s="918"/>
      <c r="CE111" s="918"/>
      <c r="CF111" s="912">
        <v>2.7</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4674904</v>
      </c>
      <c r="BR112" s="918"/>
      <c r="BS112" s="918"/>
      <c r="BT112" s="918"/>
      <c r="BU112" s="918"/>
      <c r="BV112" s="918">
        <v>4863403</v>
      </c>
      <c r="BW112" s="918"/>
      <c r="BX112" s="918"/>
      <c r="BY112" s="918"/>
      <c r="BZ112" s="918"/>
      <c r="CA112" s="918">
        <v>4611258</v>
      </c>
      <c r="CB112" s="918"/>
      <c r="CC112" s="918"/>
      <c r="CD112" s="918"/>
      <c r="CE112" s="918"/>
      <c r="CF112" s="912">
        <v>135.30000000000001</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298845</v>
      </c>
      <c r="AB113" s="932"/>
      <c r="AC113" s="932"/>
      <c r="AD113" s="932"/>
      <c r="AE113" s="933"/>
      <c r="AF113" s="934">
        <v>276300</v>
      </c>
      <c r="AG113" s="932"/>
      <c r="AH113" s="932"/>
      <c r="AI113" s="932"/>
      <c r="AJ113" s="933"/>
      <c r="AK113" s="934">
        <v>260860</v>
      </c>
      <c r="AL113" s="932"/>
      <c r="AM113" s="932"/>
      <c r="AN113" s="932"/>
      <c r="AO113" s="933"/>
      <c r="AP113" s="935">
        <v>7.7</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92894</v>
      </c>
      <c r="BR113" s="918"/>
      <c r="BS113" s="918"/>
      <c r="BT113" s="918"/>
      <c r="BU113" s="918"/>
      <c r="BV113" s="918">
        <v>81634</v>
      </c>
      <c r="BW113" s="918"/>
      <c r="BX113" s="918"/>
      <c r="BY113" s="918"/>
      <c r="BZ113" s="918"/>
      <c r="CA113" s="918">
        <v>97033</v>
      </c>
      <c r="CB113" s="918"/>
      <c r="CC113" s="918"/>
      <c r="CD113" s="918"/>
      <c r="CE113" s="918"/>
      <c r="CF113" s="912">
        <v>2.8</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41586</v>
      </c>
      <c r="AB114" s="957"/>
      <c r="AC114" s="957"/>
      <c r="AD114" s="957"/>
      <c r="AE114" s="958"/>
      <c r="AF114" s="959">
        <v>17052</v>
      </c>
      <c r="AG114" s="957"/>
      <c r="AH114" s="957"/>
      <c r="AI114" s="957"/>
      <c r="AJ114" s="958"/>
      <c r="AK114" s="959">
        <v>18368</v>
      </c>
      <c r="AL114" s="957"/>
      <c r="AM114" s="957"/>
      <c r="AN114" s="957"/>
      <c r="AO114" s="958"/>
      <c r="AP114" s="960">
        <v>0.5</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1462365</v>
      </c>
      <c r="BR114" s="918"/>
      <c r="BS114" s="918"/>
      <c r="BT114" s="918"/>
      <c r="BU114" s="918"/>
      <c r="BV114" s="918">
        <v>1495129</v>
      </c>
      <c r="BW114" s="918"/>
      <c r="BX114" s="918"/>
      <c r="BY114" s="918"/>
      <c r="BZ114" s="918"/>
      <c r="CA114" s="918">
        <v>1438604</v>
      </c>
      <c r="CB114" s="918"/>
      <c r="CC114" s="918"/>
      <c r="CD114" s="918"/>
      <c r="CE114" s="918"/>
      <c r="CF114" s="912">
        <v>42.2</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55793</v>
      </c>
      <c r="AB115" s="932"/>
      <c r="AC115" s="932"/>
      <c r="AD115" s="932"/>
      <c r="AE115" s="933"/>
      <c r="AF115" s="934">
        <v>36338</v>
      </c>
      <c r="AG115" s="932"/>
      <c r="AH115" s="932"/>
      <c r="AI115" s="932"/>
      <c r="AJ115" s="933"/>
      <c r="AK115" s="934">
        <v>15231</v>
      </c>
      <c r="AL115" s="932"/>
      <c r="AM115" s="932"/>
      <c r="AN115" s="932"/>
      <c r="AO115" s="933"/>
      <c r="AP115" s="935">
        <v>0.4</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691763</v>
      </c>
      <c r="BR115" s="918"/>
      <c r="BS115" s="918"/>
      <c r="BT115" s="918"/>
      <c r="BU115" s="918"/>
      <c r="BV115" s="918">
        <v>689292</v>
      </c>
      <c r="BW115" s="918"/>
      <c r="BX115" s="918"/>
      <c r="BY115" s="918"/>
      <c r="BZ115" s="918"/>
      <c r="CA115" s="918">
        <v>664689</v>
      </c>
      <c r="CB115" s="918"/>
      <c r="CC115" s="918"/>
      <c r="CD115" s="918"/>
      <c r="CE115" s="918"/>
      <c r="CF115" s="912">
        <v>19.5</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1167221</v>
      </c>
      <c r="AB117" s="964"/>
      <c r="AC117" s="964"/>
      <c r="AD117" s="964"/>
      <c r="AE117" s="965"/>
      <c r="AF117" s="963">
        <v>1110884</v>
      </c>
      <c r="AG117" s="964"/>
      <c r="AH117" s="964"/>
      <c r="AI117" s="964"/>
      <c r="AJ117" s="965"/>
      <c r="AK117" s="963">
        <v>1040266</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287</v>
      </c>
      <c r="AG118" s="881"/>
      <c r="AH118" s="881"/>
      <c r="AI118" s="881"/>
      <c r="AJ118" s="882"/>
      <c r="AK118" s="880" t="s">
        <v>286</v>
      </c>
      <c r="AL118" s="881"/>
      <c r="AM118" s="881"/>
      <c r="AN118" s="881"/>
      <c r="AO118" s="882"/>
      <c r="AP118" s="988" t="s">
        <v>402</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430</v>
      </c>
      <c r="BP118" s="992"/>
      <c r="BQ118" s="983">
        <v>14128152</v>
      </c>
      <c r="BR118" s="984"/>
      <c r="BS118" s="984"/>
      <c r="BT118" s="984"/>
      <c r="BU118" s="984"/>
      <c r="BV118" s="984">
        <v>14080631</v>
      </c>
      <c r="BW118" s="984"/>
      <c r="BX118" s="984"/>
      <c r="BY118" s="984"/>
      <c r="BZ118" s="984"/>
      <c r="CA118" s="984">
        <v>13648869</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4681797</v>
      </c>
      <c r="BR119" s="925"/>
      <c r="BS119" s="925"/>
      <c r="BT119" s="925"/>
      <c r="BU119" s="925"/>
      <c r="BV119" s="925">
        <v>4913801</v>
      </c>
      <c r="BW119" s="925"/>
      <c r="BX119" s="925"/>
      <c r="BY119" s="925"/>
      <c r="BZ119" s="925"/>
      <c r="CA119" s="925">
        <v>5379217</v>
      </c>
      <c r="CB119" s="925"/>
      <c r="CC119" s="925"/>
      <c r="CD119" s="925"/>
      <c r="CE119" s="925"/>
      <c r="CF119" s="939">
        <v>157.80000000000001</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131242</v>
      </c>
      <c r="DH119" s="996"/>
      <c r="DI119" s="996"/>
      <c r="DJ119" s="996"/>
      <c r="DK119" s="997"/>
      <c r="DL119" s="998">
        <v>102186</v>
      </c>
      <c r="DM119" s="996"/>
      <c r="DN119" s="996"/>
      <c r="DO119" s="996"/>
      <c r="DP119" s="997"/>
      <c r="DQ119" s="998">
        <v>91533</v>
      </c>
      <c r="DR119" s="996"/>
      <c r="DS119" s="996"/>
      <c r="DT119" s="996"/>
      <c r="DU119" s="997"/>
      <c r="DV119" s="999">
        <v>2.7</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378276</v>
      </c>
      <c r="BR120" s="918"/>
      <c r="BS120" s="918"/>
      <c r="BT120" s="918"/>
      <c r="BU120" s="918"/>
      <c r="BV120" s="918">
        <v>376307</v>
      </c>
      <c r="BW120" s="918"/>
      <c r="BX120" s="918"/>
      <c r="BY120" s="918"/>
      <c r="BZ120" s="918"/>
      <c r="CA120" s="918">
        <v>351845</v>
      </c>
      <c r="CB120" s="918"/>
      <c r="CC120" s="918"/>
      <c r="CD120" s="918"/>
      <c r="CE120" s="918"/>
      <c r="CF120" s="912">
        <v>10.3</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4674904</v>
      </c>
      <c r="DH120" s="925"/>
      <c r="DI120" s="925"/>
      <c r="DJ120" s="925"/>
      <c r="DK120" s="925"/>
      <c r="DL120" s="925">
        <v>4863403</v>
      </c>
      <c r="DM120" s="925"/>
      <c r="DN120" s="925"/>
      <c r="DO120" s="925"/>
      <c r="DP120" s="925"/>
      <c r="DQ120" s="925">
        <v>4611258</v>
      </c>
      <c r="DR120" s="925"/>
      <c r="DS120" s="925"/>
      <c r="DT120" s="925"/>
      <c r="DU120" s="925"/>
      <c r="DV120" s="926">
        <v>135.30000000000001</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7804103</v>
      </c>
      <c r="BR121" s="984"/>
      <c r="BS121" s="984"/>
      <c r="BT121" s="984"/>
      <c r="BU121" s="984"/>
      <c r="BV121" s="984">
        <v>7918253</v>
      </c>
      <c r="BW121" s="984"/>
      <c r="BX121" s="984"/>
      <c r="BY121" s="984"/>
      <c r="BZ121" s="984"/>
      <c r="CA121" s="984">
        <v>7862917</v>
      </c>
      <c r="CB121" s="984"/>
      <c r="CC121" s="984"/>
      <c r="CD121" s="984"/>
      <c r="CE121" s="984"/>
      <c r="CF121" s="1022">
        <v>230.7</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439</v>
      </c>
      <c r="BP122" s="992"/>
      <c r="BQ122" s="1032">
        <v>12864176</v>
      </c>
      <c r="BR122" s="1033"/>
      <c r="BS122" s="1033"/>
      <c r="BT122" s="1033"/>
      <c r="BU122" s="1033"/>
      <c r="BV122" s="1033">
        <v>13208361</v>
      </c>
      <c r="BW122" s="1033"/>
      <c r="BX122" s="1033"/>
      <c r="BY122" s="1033"/>
      <c r="BZ122" s="1033"/>
      <c r="CA122" s="1033">
        <v>13593979</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36.4</v>
      </c>
      <c r="BR123" s="1025"/>
      <c r="BS123" s="1025"/>
      <c r="BT123" s="1025"/>
      <c r="BU123" s="1025"/>
      <c r="BV123" s="1025">
        <v>24.9</v>
      </c>
      <c r="BW123" s="1025"/>
      <c r="BX123" s="1025"/>
      <c r="BY123" s="1025"/>
      <c r="BZ123" s="1025"/>
      <c r="CA123" s="1025">
        <v>1.6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55793</v>
      </c>
      <c r="AB126" s="957"/>
      <c r="AC126" s="957"/>
      <c r="AD126" s="957"/>
      <c r="AE126" s="958"/>
      <c r="AF126" s="959">
        <v>36338</v>
      </c>
      <c r="AG126" s="957"/>
      <c r="AH126" s="957"/>
      <c r="AI126" s="957"/>
      <c r="AJ126" s="958"/>
      <c r="AK126" s="959">
        <v>15231</v>
      </c>
      <c r="AL126" s="957"/>
      <c r="AM126" s="957"/>
      <c r="AN126" s="957"/>
      <c r="AO126" s="958"/>
      <c r="AP126" s="960">
        <v>0.4</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v>691763</v>
      </c>
      <c r="DH126" s="918"/>
      <c r="DI126" s="918"/>
      <c r="DJ126" s="918"/>
      <c r="DK126" s="918"/>
      <c r="DL126" s="918">
        <v>689292</v>
      </c>
      <c r="DM126" s="918"/>
      <c r="DN126" s="918"/>
      <c r="DO126" s="918"/>
      <c r="DP126" s="918"/>
      <c r="DQ126" s="918">
        <v>664689</v>
      </c>
      <c r="DR126" s="918"/>
      <c r="DS126" s="918"/>
      <c r="DT126" s="918"/>
      <c r="DU126" s="918"/>
      <c r="DV126" s="919">
        <v>19.5</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452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31123</v>
      </c>
      <c r="AB128" s="1088"/>
      <c r="AC128" s="1088"/>
      <c r="AD128" s="1088"/>
      <c r="AE128" s="1089"/>
      <c r="AF128" s="1090">
        <v>30420</v>
      </c>
      <c r="AG128" s="1088"/>
      <c r="AH128" s="1088"/>
      <c r="AI128" s="1088"/>
      <c r="AJ128" s="1089"/>
      <c r="AK128" s="1090">
        <v>29414</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4117463</v>
      </c>
      <c r="AB129" s="957"/>
      <c r="AC129" s="957"/>
      <c r="AD129" s="957"/>
      <c r="AE129" s="958"/>
      <c r="AF129" s="959">
        <v>4168454</v>
      </c>
      <c r="AG129" s="957"/>
      <c r="AH129" s="957"/>
      <c r="AI129" s="957"/>
      <c r="AJ129" s="958"/>
      <c r="AK129" s="959">
        <v>4130618</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11.3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651702</v>
      </c>
      <c r="AB130" s="957"/>
      <c r="AC130" s="957"/>
      <c r="AD130" s="957"/>
      <c r="AE130" s="958"/>
      <c r="AF130" s="959">
        <v>670854</v>
      </c>
      <c r="AG130" s="957"/>
      <c r="AH130" s="957"/>
      <c r="AI130" s="957"/>
      <c r="AJ130" s="958"/>
      <c r="AK130" s="959">
        <v>722372</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1.6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3465761</v>
      </c>
      <c r="AB131" s="996"/>
      <c r="AC131" s="996"/>
      <c r="AD131" s="996"/>
      <c r="AE131" s="997"/>
      <c r="AF131" s="998">
        <v>3497600</v>
      </c>
      <c r="AG131" s="996"/>
      <c r="AH131" s="996"/>
      <c r="AI131" s="996"/>
      <c r="AJ131" s="997"/>
      <c r="AK131" s="998">
        <v>3408246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13.97661293</v>
      </c>
      <c r="AB132" s="1102"/>
      <c r="AC132" s="1102"/>
      <c r="AD132" s="1102"/>
      <c r="AE132" s="1103"/>
      <c r="AF132" s="1104">
        <v>11.71117338</v>
      </c>
      <c r="AG132" s="1102"/>
      <c r="AH132" s="1102"/>
      <c r="AI132" s="1102"/>
      <c r="AJ132" s="1103"/>
      <c r="AK132" s="1104">
        <v>8.4641777620000003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14.7</v>
      </c>
      <c r="AB133" s="1109"/>
      <c r="AC133" s="1109"/>
      <c r="AD133" s="1109"/>
      <c r="AE133" s="1110"/>
      <c r="AF133" s="1108">
        <v>13.6</v>
      </c>
      <c r="AG133" s="1109"/>
      <c r="AH133" s="1109"/>
      <c r="AI133" s="1109"/>
      <c r="AJ133" s="1110"/>
      <c r="AK133" s="1108">
        <v>11.3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1108904</v>
      </c>
      <c r="L9" s="264">
        <v>70743</v>
      </c>
      <c r="M9" s="265">
        <v>76459</v>
      </c>
      <c r="N9" s="266">
        <v>-7.5</v>
      </c>
    </row>
    <row r="10" spans="1:16">
      <c r="A10" s="248"/>
      <c r="B10" s="244"/>
      <c r="C10" s="244"/>
      <c r="D10" s="244"/>
      <c r="E10" s="244"/>
      <c r="F10" s="244"/>
      <c r="G10" s="1117" t="s">
        <v>473</v>
      </c>
      <c r="H10" s="1118"/>
      <c r="I10" s="1118"/>
      <c r="J10" s="1119"/>
      <c r="K10" s="267">
        <v>121063</v>
      </c>
      <c r="L10" s="268">
        <v>7723</v>
      </c>
      <c r="M10" s="269">
        <v>7458</v>
      </c>
      <c r="N10" s="270">
        <v>3.6</v>
      </c>
    </row>
    <row r="11" spans="1:16" ht="13.5" customHeight="1">
      <c r="A11" s="248"/>
      <c r="B11" s="244"/>
      <c r="C11" s="244"/>
      <c r="D11" s="244"/>
      <c r="E11" s="244"/>
      <c r="F11" s="244"/>
      <c r="G11" s="1117" t="s">
        <v>474</v>
      </c>
      <c r="H11" s="1118"/>
      <c r="I11" s="1118"/>
      <c r="J11" s="1119"/>
      <c r="K11" s="267">
        <v>173163</v>
      </c>
      <c r="L11" s="268">
        <v>11047</v>
      </c>
      <c r="M11" s="269">
        <v>12890</v>
      </c>
      <c r="N11" s="270">
        <v>-14.3</v>
      </c>
    </row>
    <row r="12" spans="1:16" ht="13.5" customHeight="1">
      <c r="A12" s="248"/>
      <c r="B12" s="244"/>
      <c r="C12" s="244"/>
      <c r="D12" s="244"/>
      <c r="E12" s="244"/>
      <c r="F12" s="244"/>
      <c r="G12" s="1117" t="s">
        <v>475</v>
      </c>
      <c r="H12" s="1118"/>
      <c r="I12" s="1118"/>
      <c r="J12" s="1119"/>
      <c r="K12" s="267" t="s">
        <v>476</v>
      </c>
      <c r="L12" s="268" t="s">
        <v>476</v>
      </c>
      <c r="M12" s="269">
        <v>1175</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38851</v>
      </c>
      <c r="L14" s="268">
        <v>2479</v>
      </c>
      <c r="M14" s="269">
        <v>3686</v>
      </c>
      <c r="N14" s="270">
        <v>-32.700000000000003</v>
      </c>
    </row>
    <row r="15" spans="1:16" ht="13.5" customHeight="1">
      <c r="A15" s="248"/>
      <c r="B15" s="244"/>
      <c r="C15" s="244"/>
      <c r="D15" s="244"/>
      <c r="E15" s="244"/>
      <c r="F15" s="244"/>
      <c r="G15" s="1117" t="s">
        <v>479</v>
      </c>
      <c r="H15" s="1118"/>
      <c r="I15" s="1118"/>
      <c r="J15" s="1119"/>
      <c r="K15" s="267">
        <v>16734</v>
      </c>
      <c r="L15" s="268">
        <v>1068</v>
      </c>
      <c r="M15" s="269">
        <v>1687</v>
      </c>
      <c r="N15" s="270">
        <v>-36.700000000000003</v>
      </c>
    </row>
    <row r="16" spans="1:16">
      <c r="A16" s="248"/>
      <c r="B16" s="244"/>
      <c r="C16" s="244"/>
      <c r="D16" s="244"/>
      <c r="E16" s="244"/>
      <c r="F16" s="244"/>
      <c r="G16" s="1120" t="s">
        <v>480</v>
      </c>
      <c r="H16" s="1121"/>
      <c r="I16" s="1121"/>
      <c r="J16" s="1122"/>
      <c r="K16" s="268">
        <v>-87148</v>
      </c>
      <c r="L16" s="268">
        <v>-5560</v>
      </c>
      <c r="M16" s="269">
        <v>-7857</v>
      </c>
      <c r="N16" s="270">
        <v>-29.2</v>
      </c>
    </row>
    <row r="17" spans="1:16">
      <c r="A17" s="248"/>
      <c r="B17" s="244"/>
      <c r="C17" s="244"/>
      <c r="D17" s="244"/>
      <c r="E17" s="244"/>
      <c r="F17" s="244"/>
      <c r="G17" s="1120" t="s">
        <v>171</v>
      </c>
      <c r="H17" s="1121"/>
      <c r="I17" s="1121"/>
      <c r="J17" s="1122"/>
      <c r="K17" s="268">
        <v>1371567</v>
      </c>
      <c r="L17" s="268">
        <v>87500</v>
      </c>
      <c r="M17" s="269">
        <v>95496</v>
      </c>
      <c r="N17" s="270">
        <v>-8.4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8.0399999999999991</v>
      </c>
      <c r="L21" s="281">
        <v>8.5399999999999991</v>
      </c>
      <c r="M21" s="282">
        <v>-0.5</v>
      </c>
      <c r="N21" s="249"/>
      <c r="O21" s="283"/>
      <c r="P21" s="279"/>
    </row>
    <row r="22" spans="1:16" s="284" customFormat="1">
      <c r="A22" s="279"/>
      <c r="B22" s="249"/>
      <c r="C22" s="249"/>
      <c r="D22" s="249"/>
      <c r="E22" s="249"/>
      <c r="F22" s="249"/>
      <c r="G22" s="1112" t="s">
        <v>486</v>
      </c>
      <c r="H22" s="1113"/>
      <c r="I22" s="1113"/>
      <c r="J22" s="1114"/>
      <c r="K22" s="285">
        <v>94.6</v>
      </c>
      <c r="L22" s="286">
        <v>96.8</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489</v>
      </c>
      <c r="H32" s="1129"/>
      <c r="I32" s="1129"/>
      <c r="J32" s="1130"/>
      <c r="K32" s="294">
        <v>745807</v>
      </c>
      <c r="L32" s="294">
        <v>47579</v>
      </c>
      <c r="M32" s="295">
        <v>48551</v>
      </c>
      <c r="N32" s="296">
        <v>-2</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t="s">
        <v>476</v>
      </c>
      <c r="N34" s="296" t="s">
        <v>476</v>
      </c>
    </row>
    <row r="35" spans="1:16" ht="27" customHeight="1">
      <c r="A35" s="248"/>
      <c r="B35" s="244"/>
      <c r="C35" s="244"/>
      <c r="D35" s="244"/>
      <c r="E35" s="244"/>
      <c r="F35" s="244"/>
      <c r="G35" s="1128" t="s">
        <v>492</v>
      </c>
      <c r="H35" s="1129"/>
      <c r="I35" s="1129"/>
      <c r="J35" s="1130"/>
      <c r="K35" s="294">
        <v>260860</v>
      </c>
      <c r="L35" s="294">
        <v>16642</v>
      </c>
      <c r="M35" s="295">
        <v>20444</v>
      </c>
      <c r="N35" s="296">
        <v>-18.600000000000001</v>
      </c>
    </row>
    <row r="36" spans="1:16" ht="27" customHeight="1">
      <c r="A36" s="248"/>
      <c r="B36" s="244"/>
      <c r="C36" s="244"/>
      <c r="D36" s="244"/>
      <c r="E36" s="244"/>
      <c r="F36" s="244"/>
      <c r="G36" s="1128" t="s">
        <v>493</v>
      </c>
      <c r="H36" s="1129"/>
      <c r="I36" s="1129"/>
      <c r="J36" s="1130"/>
      <c r="K36" s="294">
        <v>18368</v>
      </c>
      <c r="L36" s="294">
        <v>1172</v>
      </c>
      <c r="M36" s="295">
        <v>4415</v>
      </c>
      <c r="N36" s="296">
        <v>-73.5</v>
      </c>
    </row>
    <row r="37" spans="1:16" ht="13.5" customHeight="1">
      <c r="A37" s="248"/>
      <c r="B37" s="244"/>
      <c r="C37" s="244"/>
      <c r="D37" s="244"/>
      <c r="E37" s="244"/>
      <c r="F37" s="244"/>
      <c r="G37" s="1128" t="s">
        <v>494</v>
      </c>
      <c r="H37" s="1129"/>
      <c r="I37" s="1129"/>
      <c r="J37" s="1130"/>
      <c r="K37" s="294">
        <v>15231</v>
      </c>
      <c r="L37" s="294">
        <v>972</v>
      </c>
      <c r="M37" s="295">
        <v>1952</v>
      </c>
      <c r="N37" s="296">
        <v>-50.2</v>
      </c>
    </row>
    <row r="38" spans="1:16" ht="27" customHeight="1">
      <c r="A38" s="248"/>
      <c r="B38" s="244"/>
      <c r="C38" s="244"/>
      <c r="D38" s="244"/>
      <c r="E38" s="244"/>
      <c r="F38" s="244"/>
      <c r="G38" s="1131" t="s">
        <v>495</v>
      </c>
      <c r="H38" s="1132"/>
      <c r="I38" s="1132"/>
      <c r="J38" s="1133"/>
      <c r="K38" s="297" t="s">
        <v>476</v>
      </c>
      <c r="L38" s="297" t="s">
        <v>476</v>
      </c>
      <c r="M38" s="298">
        <v>5</v>
      </c>
      <c r="N38" s="299" t="s">
        <v>476</v>
      </c>
      <c r="O38" s="293"/>
    </row>
    <row r="39" spans="1:16">
      <c r="A39" s="248"/>
      <c r="B39" s="244"/>
      <c r="C39" s="244"/>
      <c r="D39" s="244"/>
      <c r="E39" s="244"/>
      <c r="F39" s="244"/>
      <c r="G39" s="1131" t="s">
        <v>496</v>
      </c>
      <c r="H39" s="1132"/>
      <c r="I39" s="1132"/>
      <c r="J39" s="1133"/>
      <c r="K39" s="300">
        <v>-29414</v>
      </c>
      <c r="L39" s="300">
        <v>-1876</v>
      </c>
      <c r="M39" s="301">
        <v>-2359</v>
      </c>
      <c r="N39" s="302">
        <v>-20.5</v>
      </c>
      <c r="O39" s="293"/>
    </row>
    <row r="40" spans="1:16" ht="27" customHeight="1">
      <c r="A40" s="248"/>
      <c r="B40" s="244"/>
      <c r="C40" s="244"/>
      <c r="D40" s="244"/>
      <c r="E40" s="244"/>
      <c r="F40" s="244"/>
      <c r="G40" s="1128" t="s">
        <v>497</v>
      </c>
      <c r="H40" s="1129"/>
      <c r="I40" s="1129"/>
      <c r="J40" s="1130"/>
      <c r="K40" s="300">
        <v>-722372</v>
      </c>
      <c r="L40" s="300">
        <v>-46084</v>
      </c>
      <c r="M40" s="301">
        <v>-50288</v>
      </c>
      <c r="N40" s="302">
        <v>-8.4</v>
      </c>
      <c r="O40" s="293"/>
    </row>
    <row r="41" spans="1:16">
      <c r="A41" s="248"/>
      <c r="B41" s="244"/>
      <c r="C41" s="244"/>
      <c r="D41" s="244"/>
      <c r="E41" s="244"/>
      <c r="F41" s="244"/>
      <c r="G41" s="1134" t="s">
        <v>281</v>
      </c>
      <c r="H41" s="1135"/>
      <c r="I41" s="1135"/>
      <c r="J41" s="1136"/>
      <c r="K41" s="294">
        <v>288480</v>
      </c>
      <c r="L41" s="300">
        <v>18404</v>
      </c>
      <c r="M41" s="301">
        <v>22719</v>
      </c>
      <c r="N41" s="302">
        <v>-19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467</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398082</v>
      </c>
      <c r="J51" s="320">
        <v>24918</v>
      </c>
      <c r="K51" s="321">
        <v>-59.9</v>
      </c>
      <c r="L51" s="322">
        <v>71812</v>
      </c>
      <c r="M51" s="323">
        <v>25</v>
      </c>
      <c r="N51" s="324">
        <v>-84.9</v>
      </c>
    </row>
    <row r="52" spans="1:14">
      <c r="A52" s="248"/>
      <c r="B52" s="244"/>
      <c r="C52" s="244"/>
      <c r="D52" s="244"/>
      <c r="E52" s="244"/>
      <c r="F52" s="244"/>
      <c r="G52" s="325"/>
      <c r="H52" s="326" t="s">
        <v>508</v>
      </c>
      <c r="I52" s="327">
        <v>263620</v>
      </c>
      <c r="J52" s="328">
        <v>16501</v>
      </c>
      <c r="K52" s="329">
        <v>-36.799999999999997</v>
      </c>
      <c r="L52" s="330">
        <v>35025</v>
      </c>
      <c r="M52" s="331">
        <v>3.1</v>
      </c>
      <c r="N52" s="332">
        <v>-39.9</v>
      </c>
    </row>
    <row r="53" spans="1:14">
      <c r="A53" s="248"/>
      <c r="B53" s="244"/>
      <c r="C53" s="244"/>
      <c r="D53" s="244"/>
      <c r="E53" s="244"/>
      <c r="F53" s="244"/>
      <c r="G53" s="310" t="s">
        <v>509</v>
      </c>
      <c r="H53" s="311"/>
      <c r="I53" s="319">
        <v>378683</v>
      </c>
      <c r="J53" s="320">
        <v>23934</v>
      </c>
      <c r="K53" s="321">
        <v>-3.9</v>
      </c>
      <c r="L53" s="322">
        <v>59829</v>
      </c>
      <c r="M53" s="323">
        <v>-16.7</v>
      </c>
      <c r="N53" s="324">
        <v>12.8</v>
      </c>
    </row>
    <row r="54" spans="1:14">
      <c r="A54" s="248"/>
      <c r="B54" s="244"/>
      <c r="C54" s="244"/>
      <c r="D54" s="244"/>
      <c r="E54" s="244"/>
      <c r="F54" s="244"/>
      <c r="G54" s="325"/>
      <c r="H54" s="326" t="s">
        <v>508</v>
      </c>
      <c r="I54" s="327">
        <v>239391</v>
      </c>
      <c r="J54" s="328">
        <v>15130</v>
      </c>
      <c r="K54" s="329">
        <v>-8.3000000000000007</v>
      </c>
      <c r="L54" s="330">
        <v>33669</v>
      </c>
      <c r="M54" s="331">
        <v>-3.9</v>
      </c>
      <c r="N54" s="332">
        <v>-4.4000000000000004</v>
      </c>
    </row>
    <row r="55" spans="1:14">
      <c r="A55" s="248"/>
      <c r="B55" s="244"/>
      <c r="C55" s="244"/>
      <c r="D55" s="244"/>
      <c r="E55" s="244"/>
      <c r="F55" s="244"/>
      <c r="G55" s="310" t="s">
        <v>510</v>
      </c>
      <c r="H55" s="311"/>
      <c r="I55" s="319">
        <v>663644</v>
      </c>
      <c r="J55" s="320">
        <v>41744</v>
      </c>
      <c r="K55" s="321">
        <v>74.400000000000006</v>
      </c>
      <c r="L55" s="322">
        <v>70582</v>
      </c>
      <c r="M55" s="323">
        <v>18</v>
      </c>
      <c r="N55" s="324">
        <v>56.4</v>
      </c>
    </row>
    <row r="56" spans="1:14">
      <c r="A56" s="248"/>
      <c r="B56" s="244"/>
      <c r="C56" s="244"/>
      <c r="D56" s="244"/>
      <c r="E56" s="244"/>
      <c r="F56" s="244"/>
      <c r="G56" s="325"/>
      <c r="H56" s="326" t="s">
        <v>508</v>
      </c>
      <c r="I56" s="327">
        <v>448783</v>
      </c>
      <c r="J56" s="328">
        <v>28229</v>
      </c>
      <c r="K56" s="329">
        <v>86.6</v>
      </c>
      <c r="L56" s="330">
        <v>36117</v>
      </c>
      <c r="M56" s="331">
        <v>7.3</v>
      </c>
      <c r="N56" s="332">
        <v>79.3</v>
      </c>
    </row>
    <row r="57" spans="1:14">
      <c r="A57" s="248"/>
      <c r="B57" s="244"/>
      <c r="C57" s="244"/>
      <c r="D57" s="244"/>
      <c r="E57" s="244"/>
      <c r="F57" s="244"/>
      <c r="G57" s="310" t="s">
        <v>511</v>
      </c>
      <c r="H57" s="311"/>
      <c r="I57" s="319">
        <v>345814</v>
      </c>
      <c r="J57" s="320">
        <v>21913</v>
      </c>
      <c r="K57" s="321">
        <v>-47.5</v>
      </c>
      <c r="L57" s="322">
        <v>81990</v>
      </c>
      <c r="M57" s="323">
        <v>16.2</v>
      </c>
      <c r="N57" s="324">
        <v>-63.7</v>
      </c>
    </row>
    <row r="58" spans="1:14">
      <c r="A58" s="248"/>
      <c r="B58" s="244"/>
      <c r="C58" s="244"/>
      <c r="D58" s="244"/>
      <c r="E58" s="244"/>
      <c r="F58" s="244"/>
      <c r="G58" s="325"/>
      <c r="H58" s="326" t="s">
        <v>508</v>
      </c>
      <c r="I58" s="327">
        <v>219244</v>
      </c>
      <c r="J58" s="328">
        <v>13893</v>
      </c>
      <c r="K58" s="329">
        <v>-50.8</v>
      </c>
      <c r="L58" s="330">
        <v>34482</v>
      </c>
      <c r="M58" s="331">
        <v>-4.5</v>
      </c>
      <c r="N58" s="332">
        <v>-46.3</v>
      </c>
    </row>
    <row r="59" spans="1:14">
      <c r="A59" s="248"/>
      <c r="B59" s="244"/>
      <c r="C59" s="244"/>
      <c r="D59" s="244"/>
      <c r="E59" s="244"/>
      <c r="F59" s="244"/>
      <c r="G59" s="310" t="s">
        <v>512</v>
      </c>
      <c r="H59" s="311"/>
      <c r="I59" s="319">
        <v>757359</v>
      </c>
      <c r="J59" s="320">
        <v>48316</v>
      </c>
      <c r="K59" s="321">
        <v>120.5</v>
      </c>
      <c r="L59" s="322">
        <v>87551</v>
      </c>
      <c r="M59" s="323">
        <v>6.8</v>
      </c>
      <c r="N59" s="324">
        <v>113.7</v>
      </c>
    </row>
    <row r="60" spans="1:14">
      <c r="A60" s="248"/>
      <c r="B60" s="244"/>
      <c r="C60" s="244"/>
      <c r="D60" s="244"/>
      <c r="E60" s="244"/>
      <c r="F60" s="244"/>
      <c r="G60" s="325"/>
      <c r="H60" s="326" t="s">
        <v>508</v>
      </c>
      <c r="I60" s="333">
        <v>375376</v>
      </c>
      <c r="J60" s="328">
        <v>23947</v>
      </c>
      <c r="K60" s="329">
        <v>72.400000000000006</v>
      </c>
      <c r="L60" s="330">
        <v>43994</v>
      </c>
      <c r="M60" s="331">
        <v>27.6</v>
      </c>
      <c r="N60" s="332">
        <v>44.8</v>
      </c>
    </row>
    <row r="61" spans="1:14">
      <c r="A61" s="248"/>
      <c r="B61" s="244"/>
      <c r="C61" s="244"/>
      <c r="D61" s="244"/>
      <c r="E61" s="244"/>
      <c r="F61" s="244"/>
      <c r="G61" s="310" t="s">
        <v>513</v>
      </c>
      <c r="H61" s="334"/>
      <c r="I61" s="335">
        <v>508716</v>
      </c>
      <c r="J61" s="336">
        <v>32165</v>
      </c>
      <c r="K61" s="337">
        <v>16.7</v>
      </c>
      <c r="L61" s="338">
        <v>74353</v>
      </c>
      <c r="M61" s="339">
        <v>9.9</v>
      </c>
      <c r="N61" s="324">
        <v>6.8</v>
      </c>
    </row>
    <row r="62" spans="1:14">
      <c r="A62" s="248"/>
      <c r="B62" s="244"/>
      <c r="C62" s="244"/>
      <c r="D62" s="244"/>
      <c r="E62" s="244"/>
      <c r="F62" s="244"/>
      <c r="G62" s="325"/>
      <c r="H62" s="326" t="s">
        <v>508</v>
      </c>
      <c r="I62" s="327">
        <v>309283</v>
      </c>
      <c r="J62" s="328">
        <v>19540</v>
      </c>
      <c r="K62" s="329">
        <v>12.6</v>
      </c>
      <c r="L62" s="330">
        <v>36657</v>
      </c>
      <c r="M62" s="331">
        <v>5.9</v>
      </c>
      <c r="N62" s="332">
        <v>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39.51</v>
      </c>
      <c r="G47" s="12">
        <v>48.58</v>
      </c>
      <c r="H47" s="12">
        <v>51.85</v>
      </c>
      <c r="I47" s="12">
        <v>52.49</v>
      </c>
      <c r="J47" s="13">
        <v>54.26</v>
      </c>
    </row>
    <row r="48" spans="2:10" ht="57.75" customHeight="1">
      <c r="B48" s="14"/>
      <c r="C48" s="1139" t="s">
        <v>4</v>
      </c>
      <c r="D48" s="1139"/>
      <c r="E48" s="1140"/>
      <c r="F48" s="15">
        <v>1.99</v>
      </c>
      <c r="G48" s="16">
        <v>2.09</v>
      </c>
      <c r="H48" s="16">
        <v>1.82</v>
      </c>
      <c r="I48" s="16">
        <v>2.0499999999999998</v>
      </c>
      <c r="J48" s="17">
        <v>1.82</v>
      </c>
    </row>
    <row r="49" spans="2:10" ht="57.75" customHeight="1" thickBot="1">
      <c r="B49" s="18"/>
      <c r="C49" s="1141" t="s">
        <v>5</v>
      </c>
      <c r="D49" s="1141"/>
      <c r="E49" s="1142"/>
      <c r="F49" s="19">
        <v>7.45</v>
      </c>
      <c r="G49" s="20">
        <v>6.98</v>
      </c>
      <c r="H49" s="20">
        <v>3.31</v>
      </c>
      <c r="I49" s="20">
        <v>0.56000000000000005</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1.93</v>
      </c>
      <c r="G34" s="33">
        <v>2.04</v>
      </c>
      <c r="H34" s="33">
        <v>1.78</v>
      </c>
      <c r="I34" s="33">
        <v>2.02</v>
      </c>
      <c r="J34" s="34">
        <v>1.8</v>
      </c>
      <c r="K34" s="22"/>
      <c r="L34" s="22"/>
      <c r="M34" s="22"/>
      <c r="N34" s="22"/>
      <c r="O34" s="22"/>
      <c r="P34" s="22"/>
    </row>
    <row r="35" spans="1:16" ht="39" customHeight="1">
      <c r="A35" s="22"/>
      <c r="B35" s="35"/>
      <c r="C35" s="1143" t="s">
        <v>522</v>
      </c>
      <c r="D35" s="1144"/>
      <c r="E35" s="1145"/>
      <c r="F35" s="36">
        <v>0.59</v>
      </c>
      <c r="G35" s="37">
        <v>0.63</v>
      </c>
      <c r="H35" s="37">
        <v>0.31</v>
      </c>
      <c r="I35" s="37">
        <v>0.78</v>
      </c>
      <c r="J35" s="38">
        <v>0.27</v>
      </c>
      <c r="K35" s="22"/>
      <c r="L35" s="22"/>
      <c r="M35" s="22"/>
      <c r="N35" s="22"/>
      <c r="O35" s="22"/>
      <c r="P35" s="22"/>
    </row>
    <row r="36" spans="1:16" ht="39" customHeight="1">
      <c r="A36" s="22"/>
      <c r="B36" s="35"/>
      <c r="C36" s="1143" t="s">
        <v>523</v>
      </c>
      <c r="D36" s="1144"/>
      <c r="E36" s="1145"/>
      <c r="F36" s="36">
        <v>0.32</v>
      </c>
      <c r="G36" s="37">
        <v>0.16</v>
      </c>
      <c r="H36" s="37">
        <v>0.31</v>
      </c>
      <c r="I36" s="37">
        <v>0.08</v>
      </c>
      <c r="J36" s="38">
        <v>0.16</v>
      </c>
      <c r="K36" s="22"/>
      <c r="L36" s="22"/>
      <c r="M36" s="22"/>
      <c r="N36" s="22"/>
      <c r="O36" s="22"/>
      <c r="P36" s="22"/>
    </row>
    <row r="37" spans="1:16" ht="39" customHeight="1">
      <c r="A37" s="22"/>
      <c r="B37" s="35"/>
      <c r="C37" s="1143" t="s">
        <v>524</v>
      </c>
      <c r="D37" s="1144"/>
      <c r="E37" s="1145"/>
      <c r="F37" s="36">
        <v>0.04</v>
      </c>
      <c r="G37" s="37">
        <v>0.03</v>
      </c>
      <c r="H37" s="37">
        <v>0.03</v>
      </c>
      <c r="I37" s="37">
        <v>0.02</v>
      </c>
      <c r="J37" s="38">
        <v>0.02</v>
      </c>
      <c r="K37" s="22"/>
      <c r="L37" s="22"/>
      <c r="M37" s="22"/>
      <c r="N37" s="22"/>
      <c r="O37" s="22"/>
      <c r="P37" s="22"/>
    </row>
    <row r="38" spans="1:16" ht="39" customHeight="1">
      <c r="A38" s="22"/>
      <c r="B38" s="35"/>
      <c r="C38" s="1143" t="s">
        <v>525</v>
      </c>
      <c r="D38" s="1144"/>
      <c r="E38" s="1145"/>
      <c r="F38" s="36">
        <v>0</v>
      </c>
      <c r="G38" s="37">
        <v>0</v>
      </c>
      <c r="H38" s="37">
        <v>0</v>
      </c>
      <c r="I38" s="37">
        <v>0.02</v>
      </c>
      <c r="J38" s="38">
        <v>0.01</v>
      </c>
      <c r="K38" s="22"/>
      <c r="L38" s="22"/>
      <c r="M38" s="22"/>
      <c r="N38" s="22"/>
      <c r="O38" s="22"/>
      <c r="P38" s="22"/>
    </row>
    <row r="39" spans="1:16" ht="39" customHeight="1">
      <c r="A39" s="22"/>
      <c r="B39" s="35"/>
      <c r="C39" s="1143" t="s">
        <v>526</v>
      </c>
      <c r="D39" s="1144"/>
      <c r="E39" s="1145"/>
      <c r="F39" s="36">
        <v>0</v>
      </c>
      <c r="G39" s="37">
        <v>0.01</v>
      </c>
      <c r="H39" s="37">
        <v>0</v>
      </c>
      <c r="I39" s="37">
        <v>0.01</v>
      </c>
      <c r="J39" s="38">
        <v>0</v>
      </c>
      <c r="K39" s="22"/>
      <c r="L39" s="22"/>
      <c r="M39" s="22"/>
      <c r="N39" s="22"/>
      <c r="O39" s="22"/>
      <c r="P39" s="22"/>
    </row>
    <row r="40" spans="1:16" ht="39" customHeight="1">
      <c r="A40" s="22"/>
      <c r="B40" s="35"/>
      <c r="C40" s="1143" t="s">
        <v>527</v>
      </c>
      <c r="D40" s="1144"/>
      <c r="E40" s="1145"/>
      <c r="F40" s="36">
        <v>0</v>
      </c>
      <c r="G40" s="37">
        <v>0</v>
      </c>
      <c r="H40" s="37">
        <v>0</v>
      </c>
      <c r="I40" s="37">
        <v>0</v>
      </c>
      <c r="J40" s="38">
        <v>0</v>
      </c>
      <c r="K40" s="22"/>
      <c r="L40" s="22"/>
      <c r="M40" s="22"/>
      <c r="N40" s="22"/>
      <c r="O40" s="22"/>
      <c r="P40" s="22"/>
    </row>
    <row r="41" spans="1:16" ht="39" customHeight="1">
      <c r="A41" s="22"/>
      <c r="B41" s="35"/>
      <c r="C41" s="1143" t="s">
        <v>528</v>
      </c>
      <c r="D41" s="1144"/>
      <c r="E41" s="1145"/>
      <c r="F41" s="36" t="s">
        <v>476</v>
      </c>
      <c r="G41" s="37" t="s">
        <v>476</v>
      </c>
      <c r="H41" s="37">
        <v>0</v>
      </c>
      <c r="I41" s="37">
        <v>0</v>
      </c>
      <c r="J41" s="38">
        <v>0</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761</v>
      </c>
      <c r="L45" s="60">
        <v>795</v>
      </c>
      <c r="M45" s="60">
        <v>771</v>
      </c>
      <c r="N45" s="60">
        <v>781</v>
      </c>
      <c r="O45" s="61">
        <v>746</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248</v>
      </c>
      <c r="L48" s="64">
        <v>275</v>
      </c>
      <c r="M48" s="64">
        <v>299</v>
      </c>
      <c r="N48" s="64">
        <v>276</v>
      </c>
      <c r="O48" s="65">
        <v>261</v>
      </c>
      <c r="P48" s="48"/>
      <c r="Q48" s="48"/>
      <c r="R48" s="48"/>
      <c r="S48" s="48"/>
      <c r="T48" s="48"/>
      <c r="U48" s="48"/>
    </row>
    <row r="49" spans="1:21" ht="30.75" customHeight="1">
      <c r="A49" s="48"/>
      <c r="B49" s="1161"/>
      <c r="C49" s="1162"/>
      <c r="D49" s="62"/>
      <c r="E49" s="1153" t="s">
        <v>16</v>
      </c>
      <c r="F49" s="1153"/>
      <c r="G49" s="1153"/>
      <c r="H49" s="1153"/>
      <c r="I49" s="1153"/>
      <c r="J49" s="1154"/>
      <c r="K49" s="63">
        <v>107</v>
      </c>
      <c r="L49" s="64">
        <v>48</v>
      </c>
      <c r="M49" s="64">
        <v>42</v>
      </c>
      <c r="N49" s="64">
        <v>17</v>
      </c>
      <c r="O49" s="65">
        <v>18</v>
      </c>
      <c r="P49" s="48"/>
      <c r="Q49" s="48"/>
      <c r="R49" s="48"/>
      <c r="S49" s="48"/>
      <c r="T49" s="48"/>
      <c r="U49" s="48"/>
    </row>
    <row r="50" spans="1:21" ht="30.75" customHeight="1">
      <c r="A50" s="48"/>
      <c r="B50" s="1161"/>
      <c r="C50" s="1162"/>
      <c r="D50" s="62"/>
      <c r="E50" s="1153" t="s">
        <v>17</v>
      </c>
      <c r="F50" s="1153"/>
      <c r="G50" s="1153"/>
      <c r="H50" s="1153"/>
      <c r="I50" s="1153"/>
      <c r="J50" s="1154"/>
      <c r="K50" s="63">
        <v>73</v>
      </c>
      <c r="L50" s="64">
        <v>64</v>
      </c>
      <c r="M50" s="64">
        <v>56</v>
      </c>
      <c r="N50" s="64">
        <v>36</v>
      </c>
      <c r="O50" s="65">
        <v>15</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655</v>
      </c>
      <c r="L52" s="64">
        <v>657</v>
      </c>
      <c r="M52" s="64">
        <v>683</v>
      </c>
      <c r="N52" s="64">
        <v>700</v>
      </c>
      <c r="O52" s="65">
        <v>751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534</v>
      </c>
      <c r="L53" s="69">
        <v>525</v>
      </c>
      <c r="M53" s="69">
        <v>485</v>
      </c>
      <c r="N53" s="69">
        <v>410</v>
      </c>
      <c r="O53" s="70">
        <v>289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2016-04-22T01:59:58Z</cp:lastPrinted>
  <dcterms:created xsi:type="dcterms:W3CDTF">2016-02-15T01:26:49Z</dcterms:created>
  <dcterms:modified xsi:type="dcterms:W3CDTF">2016-05-06T11:46:59Z</dcterms:modified>
</cp:coreProperties>
</file>