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20250" windowHeight="52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BW34" i="9"/>
  <c r="C34" i="9"/>
  <c r="BW35" i="9" l="1"/>
  <c r="BW36" i="9" s="1"/>
  <c r="BW37" i="9" s="1"/>
  <c r="BW38" i="9" s="1"/>
  <c r="BW39" i="9" s="1"/>
  <c r="BW40" i="9" s="1"/>
  <c r="BW41" i="9" s="1"/>
  <c r="BW42" i="9" s="1"/>
  <c r="BW43"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U34" i="9"/>
  <c r="U35" i="9" s="1"/>
  <c r="U36" i="9" s="1"/>
  <c r="AM34" i="9" l="1"/>
  <c r="BE34" i="9" s="1"/>
  <c r="BE35" i="9" s="1"/>
</calcChain>
</file>

<file path=xl/sharedStrings.xml><?xml version="1.0" encoding="utf-8"?>
<sst xmlns="http://schemas.openxmlformats.org/spreadsheetml/2006/main" count="1046" uniqueCount="568">
  <si>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</si>
  <si>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</si>
  <si>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</si>
  <si>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</si>
  <si>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</si>
  <si>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</si>
  <si>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</si>
  <si>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</si>
  <si>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</si>
  <si>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</si>
  <si>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</si>
  <si>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</si>
  <si>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</si>
  <si>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</si>
  <si>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</si>
  <si>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</si>
  <si>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</si>
  <si>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</si>
  <si>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</si>
  <si>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</si>
  <si>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</si>
  <si>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</si>
  <si>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</si>
  <si>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</si>
  <si>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</si>
  <si>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</si>
  <si>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</si>
  <si>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</si>
  <si>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</si>
  <si>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</si>
  <si>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</si>
  <si>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</si>
  <si>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</si>
  <si>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</si>
  <si>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</si>
  <si>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</si>
  <si>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</si>
  <si>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</si>
  <si>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</si>
  <si>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</si>
  <si>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</si>
  <si>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</si>
  <si>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</si>
  <si>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</si>
  <si>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</si>
  <si>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</si>
  <si>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</si>
  <si>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</si>
  <si>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</si>
  <si>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</si>
  <si>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</si>
  <si>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</si>
  <si>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</si>
  <si>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</si>
  <si>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</si>
  <si>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</si>
  <si>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</si>
  <si>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</si>
  <si>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</si>
  <si>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</si>
  <si>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</si>
  <si>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</si>
  <si>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</si>
  <si>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</si>
  <si>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</si>
  <si>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</si>
  <si>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</si>
  <si>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</si>
  <si>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</si>
  <si>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</si>
  <si>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</si>
  <si>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</si>
  <si>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</si>
  <si>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</si>
  <si>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</si>
  <si>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</si>
  <si>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</si>
  <si>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</si>
  <si>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</si>
  <si>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</si>
  <si>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</si>
  <si>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</si>
  <si>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小布施町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</si>
  <si>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</si>
  <si>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</si>
  <si>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</si>
  <si>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</si>
  <si>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</si>
  <si>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</si>
  <si>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</si>
  <si>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</si>
  <si>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</si>
  <si>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</si>
  <si>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</si>
  <si>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</si>
  <si>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</si>
  <si>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</si>
  <si>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</si>
  <si>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</si>
  <si>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</si>
  <si>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</si>
  <si>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</si>
  <si>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</si>
  <si>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</si>
  <si>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</si>
  <si>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</si>
  <si>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</si>
  <si>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</si>
  <si>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</si>
  <si>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</si>
  <si>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</si>
  <si>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</si>
  <si>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</si>
  <si>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</si>
  <si>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</si>
  <si>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</si>
  <si>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</si>
  <si>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</si>
  <si>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</si>
  <si>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</si>
  <si>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</si>
  <si>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</si>
  <si>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</si>
  <si>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</si>
  <si>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</si>
  <si>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</si>
  <si>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</si>
  <si>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</si>
  <si>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</si>
  <si>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</si>
  <si>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</si>
  <si>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</si>
  <si>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</si>
  <si>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</si>
  <si>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</si>
  <si>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</si>
  <si>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</si>
  <si>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</si>
  <si>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</si>
  <si>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</si>
  <si>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</si>
  <si>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</si>
  <si>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</si>
  <si>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</si>
  <si>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</si>
  <si>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</si>
  <si>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</si>
  <si>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</si>
  <si>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</si>
  <si>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</si>
  <si>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</si>
  <si>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</si>
  <si>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</si>
  <si>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</si>
  <si>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</si>
  <si>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</si>
  <si>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</si>
  <si>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</si>
  <si>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</si>
  <si>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</si>
  <si>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</si>
  <si>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</si>
  <si>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</si>
  <si>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</si>
  <si>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</si>
  <si>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</si>
  <si>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</si>
  <si>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</si>
  <si>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</si>
  <si>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</si>
  <si>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</si>
  <si>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</si>
  <si>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</si>
  <si>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</si>
  <si>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</si>
  <si>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</si>
  <si>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</si>
  <si>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</si>
  <si>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</si>
  <si>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</si>
  <si>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</si>
  <si>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</si>
  <si>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</si>
  <si>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</si>
  <si>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</si>
  <si>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</si>
  <si>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</si>
  <si>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</si>
  <si>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</si>
  <si>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</si>
  <si>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</si>
  <si>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</si>
  <si>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</si>
  <si>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</si>
  <si>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</si>
  <si>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</si>
  <si>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長野県小布施町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</si>
  <si>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</si>
  <si>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</si>
  <si>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</si>
  <si>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</si>
  <si>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</si>
  <si>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</si>
  <si>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</si>
  <si>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</si>
  <si>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</si>
  <si>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</si>
  <si>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</si>
  <si>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</si>
  <si>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</si>
  <si>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</si>
  <si>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</si>
  <si>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</si>
  <si>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</si>
  <si>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</si>
  <si>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</si>
  <si>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</si>
  <si>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</si>
  <si>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</si>
  <si>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</si>
  <si>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</si>
  <si>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</si>
  <si>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</si>
  <si>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</si>
  <si>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</si>
  <si>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</si>
  <si>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</si>
  <si>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</si>
  <si>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</si>
  <si>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</si>
  <si>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</si>
  <si>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</si>
  <si>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</si>
  <si>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</si>
  <si>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</si>
  <si>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</si>
  <si>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</si>
  <si>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</si>
  <si>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</si>
  <si>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</si>
  <si>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</si>
  <si>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</si>
  <si>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</si>
  <si>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</si>
  <si>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</si>
  <si>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</si>
  <si>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</si>
  <si>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</si>
  <si>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</si>
  <si>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</si>
  <si>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</si>
  <si>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</si>
  <si>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</si>
  <si>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</si>
  <si>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</si>
  <si>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</si>
  <si>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</si>
  <si>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</si>
  <si>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</si>
  <si>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</si>
  <si>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</si>
  <si>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</si>
  <si>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</si>
  <si>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</si>
  <si>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</si>
  <si>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</si>
  <si>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</si>
  <si>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</si>
  <si>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</si>
  <si>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</si>
  <si>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</si>
  <si>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</si>
  <si>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</si>
  <si>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</si>
  <si>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</si>
  <si>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</si>
  <si>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</si>
  <si>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</si>
  <si>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</si>
  <si>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</si>
  <si>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</si>
  <si>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</si>
  <si>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</si>
  <si>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</si>
  <si>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</si>
  <si>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</si>
  <si>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</si>
  <si>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</si>
  <si>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</si>
  <si>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</si>
  <si>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</si>
  <si>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</si>
  <si>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</si>
  <si>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</si>
  <si>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</si>
  <si>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</si>
  <si>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</si>
  <si>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</si>
  <si>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</si>
  <si>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</si>
  <si>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</si>
  <si>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</si>
  <si>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</si>
  <si>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</si>
  <si>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</si>
  <si>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</si>
  <si>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</si>
  <si>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</si>
  <si>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</si>
  <si>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</si>
  <si>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</si>
  <si>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</si>
  <si>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</si>
  <si>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</si>
  <si>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</si>
  <si>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</si>
  <si>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</si>
  <si>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</si>
  <si>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</si>
  <si>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</si>
  <si>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</si>
  <si>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</si>
  <si>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</si>
  <si>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</si>
  <si>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</si>
  <si>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</si>
  <si>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</si>
  <si>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</si>
  <si>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</si>
  <si>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</si>
  <si>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</si>
  <si>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</si>
  <si>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</si>
  <si>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</si>
  <si>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</si>
  <si>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</si>
  <si>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</si>
  <si>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</si>
  <si>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</si>
  <si>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</si>
  <si>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</si>
  <si>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</si>
  <si>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</si>
  <si>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</si>
  <si>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</si>
  <si>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</si>
  <si>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長野県小布施町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</si>
  <si>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</si>
  <si>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</si>
  <si>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</si>
  <si>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</si>
  <si>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</si>
  <si>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</si>
  <si>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</si>
  <si>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</si>
  <si>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</si>
  <si>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</si>
  <si>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</si>
  <si>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</si>
  <si>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</si>
  <si>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</si>
  <si>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</si>
  <si>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</si>
  <si>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</si>
  <si>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</si>
  <si>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</si>
  <si>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</si>
  <si>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同和地区住宅新築資金等貸付事業特別会計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</si>
  <si>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</si>
  <si>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</si>
  <si>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</si>
  <si>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</si>
  <si>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</si>
  <si>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</si>
  <si>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</si>
  <si>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</si>
  <si>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</si>
  <si>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</si>
  <si>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</si>
  <si>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</si>
  <si>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</si>
  <si>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</si>
  <si>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</si>
  <si>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</si>
  <si>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</si>
  <si>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</si>
  <si>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</si>
  <si>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</si>
  <si>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</si>
  <si>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</si>
  <si>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</si>
  <si>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</si>
  <si>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</si>
  <si>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</si>
  <si>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</si>
  <si>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</si>
  <si>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</si>
  <si>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</si>
  <si>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</si>
  <si>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</si>
  <si>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</si>
  <si>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</si>
  <si>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</si>
  <si>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</si>
  <si>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</si>
  <si>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</si>
  <si>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</si>
  <si>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</si>
  <si>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</si>
  <si>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</si>
  <si>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</si>
  <si>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</si>
  <si>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</si>
  <si>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</si>
  <si>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</si>
  <si>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</si>
  <si>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</si>
  <si>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</si>
  <si>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</si>
  <si>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</si>
  <si>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</si>
  <si>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</si>
  <si>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</si>
  <si>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</si>
  <si>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</si>
  <si>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</si>
  <si>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</si>
  <si>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</si>
  <si>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</si>
  <si>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</si>
  <si>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</si>
  <si>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</si>
  <si>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</si>
  <si>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</si>
  <si>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</si>
  <si>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</si>
  <si>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</si>
  <si>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</si>
  <si>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</si>
  <si>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</si>
  <si>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</si>
  <si>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</si>
  <si>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</si>
  <si>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</si>
  <si>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</si>
  <si>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</si>
  <si>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</si>
  <si>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</si>
  <si>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</si>
  <si>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</si>
  <si>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</si>
  <si>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</si>
  <si>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</si>
  <si>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</si>
  <si>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</si>
  <si>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</si>
  <si>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</si>
  <si>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</si>
  <si>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</si>
  <si>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</si>
  <si>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</si>
  <si>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</si>
  <si>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</si>
  <si>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</si>
  <si>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</si>
  <si>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</si>
  <si>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</si>
  <si>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</si>
  <si>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</si>
  <si>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</si>
  <si>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</si>
  <si>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</si>
  <si>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</si>
  <si>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</si>
  <si>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</si>
  <si>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</si>
  <si>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</si>
  <si>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</si>
  <si>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</si>
  <si>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</si>
  <si>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</si>
  <si>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</si>
  <si>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</si>
  <si>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</si>
  <si>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</si>
  <si>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</si>
  <si>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</si>
  <si>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</si>
  <si>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</si>
  <si>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</si>
  <si>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</si>
  <si>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</si>
  <si>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</si>
  <si>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</si>
  <si>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</si>
  <si>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</si>
  <si>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</si>
  <si>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</si>
  <si>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</si>
  <si>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</si>
  <si>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</si>
  <si>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</si>
  <si>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</si>
  <si>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</si>
  <si>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</si>
  <si>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</si>
  <si>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</si>
  <si>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</si>
  <si>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</si>
  <si>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</si>
  <si>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</si>
  <si>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</si>
  <si>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</si>
  <si>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</si>
  <si>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</si>
  <si>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</si>
  <si>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</si>
  <si>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</si>
  <si>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</si>
  <si>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</si>
  <si>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</si>
  <si>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</si>
  <si>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</si>
  <si>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</si>
  <si>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</si>
  <si>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</si>
  <si>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</si>
  <si>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</si>
  <si>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</si>
  <si>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</si>
  <si>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</si>
  <si>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</si>
  <si>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8.22</t>
  </si>
  <si>
    <t>▲ 5.72</t>
  </si>
  <si>
    <t>水道事業会計</t>
  </si>
  <si>
    <t>一般会計</t>
  </si>
  <si>
    <t>国民健康保険特別会計</t>
  </si>
  <si>
    <t>介護保険特別会計</t>
  </si>
  <si>
    <t>後期高齢者医療特別会計</t>
  </si>
  <si>
    <t>下水道事業特別会計</t>
  </si>
  <si>
    <t>農業集落排水事業特別会計</t>
  </si>
  <si>
    <t>同和地区住宅新築資金等貸付事業特別会計</t>
  </si>
  <si>
    <t>その他会計（赤字）</t>
  </si>
  <si>
    <t>その他会計（黒字）</t>
  </si>
  <si>
    <t>-</t>
    <phoneticPr fontId="2"/>
  </si>
  <si>
    <t>小布施町土地開発公社</t>
    <rPh sb="0" eb="4">
      <t>オブセマチ</t>
    </rPh>
    <rPh sb="4" eb="6">
      <t>トチ</t>
    </rPh>
    <rPh sb="6" eb="8">
      <t>カイハツ</t>
    </rPh>
    <rPh sb="8" eb="10">
      <t>コウシャ</t>
    </rPh>
    <phoneticPr fontId="2"/>
  </si>
  <si>
    <t>-</t>
    <phoneticPr fontId="2"/>
  </si>
  <si>
    <t>小布施町振興公社</t>
    <rPh sb="0" eb="4">
      <t>オブセマチ</t>
    </rPh>
    <rPh sb="4" eb="6">
      <t>シンコウ</t>
    </rPh>
    <rPh sb="6" eb="8">
      <t>コウシャ</t>
    </rPh>
    <phoneticPr fontId="2"/>
  </si>
  <si>
    <t>長野広域連合</t>
    <rPh sb="0" eb="2">
      <t>ナガノ</t>
    </rPh>
    <rPh sb="2" eb="4">
      <t>コウイキ</t>
    </rPh>
    <rPh sb="4" eb="6">
      <t>レンゴウ</t>
    </rPh>
    <phoneticPr fontId="2"/>
  </si>
  <si>
    <t>（一般会計）</t>
    <rPh sb="1" eb="3">
      <t>イッパン</t>
    </rPh>
    <rPh sb="3" eb="5">
      <t>カイケイ</t>
    </rPh>
    <phoneticPr fontId="2"/>
  </si>
  <si>
    <t>（老人保健施設等運営事業特別会計）</t>
    <rPh sb="1" eb="3">
      <t>ロウジン</t>
    </rPh>
    <rPh sb="3" eb="5">
      <t>ホケン</t>
    </rPh>
    <rPh sb="5" eb="7">
      <t>シセツ</t>
    </rPh>
    <rPh sb="7" eb="8">
      <t>トウ</t>
    </rPh>
    <rPh sb="8" eb="10">
      <t>ウンエイ</t>
    </rPh>
    <rPh sb="10" eb="12">
      <t>ジギョウ</t>
    </rPh>
    <rPh sb="12" eb="14">
      <t>トクベツ</t>
    </rPh>
    <rPh sb="14" eb="16">
      <t>カイケイ</t>
    </rPh>
    <phoneticPr fontId="2"/>
  </si>
  <si>
    <t>（長野地域ふるさと市町村圏事業特別会計）</t>
    <rPh sb="1" eb="3">
      <t>ナガノ</t>
    </rPh>
    <rPh sb="3" eb="5">
      <t>チイキ</t>
    </rPh>
    <rPh sb="9" eb="12">
      <t>シチョウソン</t>
    </rPh>
    <rPh sb="12" eb="13">
      <t>ケン</t>
    </rPh>
    <rPh sb="13" eb="15">
      <t>ジギョウ</t>
    </rPh>
    <rPh sb="15" eb="17">
      <t>トクベツ</t>
    </rPh>
    <rPh sb="17" eb="19">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</si>
  <si>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</si>
  <si>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</si>
  <si>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（後期高齢者事業会計）</t>
    <rPh sb="1" eb="3">
      <t>コウキ</t>
    </rPh>
    <rPh sb="3" eb="6">
      <t>コウレイシャ</t>
    </rPh>
    <rPh sb="6" eb="8">
      <t>ジギョウ</t>
    </rPh>
    <rPh sb="8" eb="10">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</si>
  <si>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</si>
  <si>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</si>
  <si>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高山村外一市一町財産組合</t>
    <rPh sb="0" eb="3">
      <t>タカヤマムラ</t>
    </rPh>
    <rPh sb="3" eb="4">
      <t>ソト</t>
    </rPh>
    <rPh sb="4" eb="6">
      <t>イチシ</t>
    </rPh>
    <rPh sb="6" eb="7">
      <t>イチ</t>
    </rPh>
    <rPh sb="7" eb="8">
      <t>マチ</t>
    </rPh>
    <rPh sb="8" eb="10">
      <t>ザイサン</t>
    </rPh>
    <rPh sb="10" eb="12">
      <t>クミアイ</t>
    </rPh>
    <phoneticPr fontId="2"/>
  </si>
  <si>
    <t>北信地域市町村交通災害共済事務組合</t>
    <rPh sb="0" eb="2">
      <t>ホクシン</t>
    </rPh>
    <rPh sb="2" eb="4">
      <t>チイキ</t>
    </rPh>
    <rPh sb="4" eb="7">
      <t>シチョウソン</t>
    </rPh>
    <rPh sb="7" eb="9">
      <t>コウツウ</t>
    </rPh>
    <rPh sb="9" eb="11">
      <t>サイガイ</t>
    </rPh>
    <rPh sb="11" eb="13">
      <t>キョウサイ</t>
    </rPh>
    <rPh sb="13" eb="15">
      <t>ジム</t>
    </rPh>
    <rPh sb="15" eb="17">
      <t>クミアイ</t>
    </rPh>
    <phoneticPr fontId="2"/>
  </si>
  <si>
    <t>須高行政事務組合</t>
    <rPh sb="0" eb="2">
      <t>スコウ</t>
    </rPh>
    <rPh sb="2" eb="4">
      <t>ギョウセイ</t>
    </rPh>
    <rPh sb="4" eb="6">
      <t>ジム</t>
    </rPh>
    <rPh sb="6" eb="8">
      <t>クミアイ</t>
    </rPh>
    <phoneticPr fontId="2"/>
  </si>
  <si>
    <t>北信保健衛生施設衛生施設組合</t>
    <rPh sb="0" eb="2">
      <t>ホクシン</t>
    </rPh>
    <rPh sb="2" eb="4">
      <t>ホケン</t>
    </rPh>
    <rPh sb="4" eb="6">
      <t>エイセイ</t>
    </rPh>
    <rPh sb="6" eb="8">
      <t>シセツ</t>
    </rPh>
    <rPh sb="8" eb="10">
      <t>エイセイ</t>
    </rPh>
    <rPh sb="10" eb="12">
      <t>シセツ</t>
    </rPh>
    <rPh sb="12" eb="14">
      <t>クミアイ</t>
    </rPh>
    <phoneticPr fontId="2"/>
  </si>
  <si>
    <t>(一般会計）</t>
    <rPh sb="1" eb="3">
      <t>イッパン</t>
    </rPh>
    <rPh sb="3" eb="5">
      <t>カイケイ</t>
    </rPh>
    <phoneticPr fontId="2"/>
  </si>
  <si>
    <t>（じん芥処理事業特別会計）</t>
    <rPh sb="3" eb="4">
      <t>カイ</t>
    </rPh>
    <rPh sb="4" eb="6">
      <t>ショリ</t>
    </rPh>
    <rPh sb="6" eb="8">
      <t>ジギョウ</t>
    </rPh>
    <rPh sb="8" eb="10">
      <t>トクベツ</t>
    </rPh>
    <rPh sb="10" eb="12">
      <t>カイケイ</t>
    </rPh>
    <phoneticPr fontId="2"/>
  </si>
  <si>
    <t>長野県地方税滞納整理機構</t>
    <rPh sb="0" eb="3">
      <t>ナガノケン</t>
    </rPh>
    <rPh sb="3" eb="5">
      <t>チホウ</t>
    </rPh>
    <rPh sb="5" eb="6">
      <t>ゼイ</t>
    </rPh>
    <rPh sb="6" eb="8">
      <t>タイノウ</t>
    </rPh>
    <rPh sb="8" eb="10">
      <t>セイリ</t>
    </rPh>
    <rPh sb="10" eb="12">
      <t>キコウ</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</si>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</sst>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58913</c:v>
                </c:pt>
                <c:pt idx="1">
                  <c:v>34298</c:v>
                </c:pt>
                <c:pt idx="2">
                  <c:v>49060</c:v>
                </c:pt>
                <c:pt idx="3">
                  <c:v>28279</c:v>
                </c:pt>
                <c:pt idx="4">
                  <c:v>30449</c:v>
                </c:pt>
              </c:numCache>
            </c:numRef>
          </c:val>
          <c:smooth val="0"/>
        </c:ser>
        <c:dLbls>
          <c:showLegendKey val="0"/>
          <c:showVal val="0"/>
          <c:showCatName val="0"/>
          <c:showSerName val="0"/>
          <c:showPercent val="0"/>
          <c:showBubbleSize val="0"/>
        </c:dLbls>
        <c:marker val="1"/>
        <c:smooth val="0"/>
        <c:axId val="42594688"/>
        <c:axId val="42596608"/>
      </c:lineChart>
      <c:catAx>
        <c:axId val="425946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96608"/>
        <c:crosses val="autoZero"/>
        <c:auto val="1"/>
        <c:lblAlgn val="ctr"/>
        <c:lblOffset val="100"/>
        <c:tickLblSkip val="1"/>
        <c:tickMarkSkip val="1"/>
        <c:noMultiLvlLbl val="0"/>
      </c:catAx>
      <c:valAx>
        <c:axId val="425966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94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10.46</c:v>
                </c:pt>
                <c:pt idx="1">
                  <c:v>6.81</c:v>
                </c:pt>
                <c:pt idx="2">
                  <c:v>7.85</c:v>
                </c:pt>
                <c:pt idx="3">
                  <c:v>2.65</c:v>
                </c:pt>
                <c:pt idx="4">
                  <c:v>4.6100000000000003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27.09</c:v>
                </c:pt>
                <c:pt idx="1">
                  <c:v>30.02</c:v>
                </c:pt>
                <c:pt idx="2">
                  <c:v>29.99</c:v>
                </c:pt>
                <c:pt idx="3">
                  <c:v>27.78</c:v>
                </c:pt>
                <c:pt idx="4">
                  <c:v>19.84</c:v>
                </c:pt>
              </c:numCache>
            </c:numRef>
          </c:val>
        </c:ser>
        <c:dLbls>
          <c:showLegendKey val="0"/>
          <c:showVal val="0"/>
          <c:showCatName val="0"/>
          <c:showSerName val="0"/>
          <c:showPercent val="0"/>
          <c:showBubbleSize val="0"/>
        </c:dLbls>
        <c:gapWidth val="250"/>
        <c:overlap val="100"/>
        <c:axId val="91709824"/>
        <c:axId val="91711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5.71</c:v>
                </c:pt>
                <c:pt idx="1">
                  <c:v>0.18</c:v>
                </c:pt>
                <c:pt idx="2">
                  <c:v>0.13</c:v>
                </c:pt>
                <c:pt idx="3">
                  <c:v>-8.2200000000000006</c:v>
                </c:pt>
                <c:pt idx="4">
                  <c:v>-5.72</c:v>
                </c:pt>
              </c:numCache>
            </c:numRef>
          </c:val>
          <c:smooth val="0"/>
        </c:ser>
        <c:dLbls>
          <c:showLegendKey val="0"/>
          <c:showVal val="0"/>
          <c:showCatName val="0"/>
          <c:showSerName val="0"/>
          <c:showPercent val="0"/>
          <c:showBubbleSize val="0"/>
        </c:dLbls>
        <c:marker val="1"/>
        <c:smooth val="0"/>
        <c:axId val="91709824"/>
        <c:axId val="91711744"/>
      </c:lineChart>
      <c:catAx>
        <c:axId val="9170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711744"/>
        <c:crosses val="autoZero"/>
        <c:auto val="1"/>
        <c:lblAlgn val="ctr"/>
        <c:lblOffset val="100"/>
        <c:tickLblSkip val="1"/>
        <c:tickMarkSkip val="1"/>
        <c:noMultiLvlLbl val="0"/>
      </c:catAx>
      <c:valAx>
        <c:axId val="91711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0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0.19</c:v>
                </c:pt>
                <c:pt idx="2">
                  <c:v>#N/A</c:v>
                </c:pt>
                <c:pt idx="3">
                  <c:v>0.19</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同和地区住宅新築資金等貸付事業特別会計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0.01</c:v>
                </c:pt>
                <c:pt idx="8">
                  <c:v>#N/A</c:v>
                </c:pt>
                <c:pt idx="9">
                  <c:v>0.02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c:v>
                </c:pt>
                <c:pt idx="4">
                  <c:v>#N/A</c:v>
                </c:pt>
                <c:pt idx="5">
                  <c:v>0.02</c:v>
                </c:pt>
                <c:pt idx="6">
                  <c:v>#N/A</c:v>
                </c:pt>
                <c:pt idx="7">
                  <c:v>0.01</c:v>
                </c:pt>
                <c:pt idx="8">
                  <c:v>#N/A</c:v>
                </c:pt>
                <c:pt idx="9">
                  <c:v>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0.1</c:v>
                </c:pt>
                <c:pt idx="4">
                  <c:v>#N/A</c:v>
                </c:pt>
                <c:pt idx="5">
                  <c:v>0.11</c:v>
                </c:pt>
                <c:pt idx="6">
                  <c:v>#N/A</c:v>
                </c:pt>
                <c:pt idx="7">
                  <c:v>0.15</c:v>
                </c:pt>
                <c:pt idx="8">
                  <c:v>#N/A</c:v>
                </c:pt>
                <c:pt idx="9">
                  <c:v>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0.77</c:v>
                </c:pt>
                <c:pt idx="2">
                  <c:v>#N/A</c:v>
                </c:pt>
                <c:pt idx="3">
                  <c:v>0.7</c:v>
                </c:pt>
                <c:pt idx="4">
                  <c:v>#N/A</c:v>
                </c:pt>
                <c:pt idx="5">
                  <c:v>0.66</c:v>
                </c:pt>
                <c:pt idx="6">
                  <c:v>#N/A</c:v>
                </c:pt>
                <c:pt idx="7">
                  <c:v>0.79</c:v>
                </c:pt>
                <c:pt idx="8">
                  <c:v>#N/A</c:v>
                </c:pt>
                <c:pt idx="9">
                  <c:v>0.62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0.79</c:v>
                </c:pt>
                <c:pt idx="2">
                  <c:v>#N/A</c:v>
                </c:pt>
                <c:pt idx="3">
                  <c:v>0.86</c:v>
                </c:pt>
                <c:pt idx="4">
                  <c:v>#N/A</c:v>
                </c:pt>
                <c:pt idx="5">
                  <c:v>0.67</c:v>
                </c:pt>
                <c:pt idx="6">
                  <c:v>#N/A</c:v>
                </c:pt>
                <c:pt idx="7">
                  <c:v>1.63</c:v>
                </c:pt>
                <c:pt idx="8">
                  <c:v>#N/A</c:v>
                </c:pt>
                <c:pt idx="9">
                  <c:v>1.31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10.28</c:v>
                </c:pt>
                <c:pt idx="2">
                  <c:v>#N/A</c:v>
                </c:pt>
                <c:pt idx="3">
                  <c:v>6.62</c:v>
                </c:pt>
                <c:pt idx="4">
                  <c:v>#N/A</c:v>
                </c:pt>
                <c:pt idx="5">
                  <c:v>7.85</c:v>
                </c:pt>
                <c:pt idx="6">
                  <c:v>#N/A</c:v>
                </c:pt>
                <c:pt idx="7">
                  <c:v>2.65</c:v>
                </c:pt>
                <c:pt idx="8">
                  <c:v>#N/A</c:v>
                </c:pt>
                <c:pt idx="9">
                  <c:v>4.6100000000000003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20.76</c:v>
                </c:pt>
                <c:pt idx="2">
                  <c:v>#N/A</c:v>
                </c:pt>
                <c:pt idx="3">
                  <c:v>21.13</c:v>
                </c:pt>
                <c:pt idx="4">
                  <c:v>#N/A</c:v>
                </c:pt>
                <c:pt idx="5">
                  <c:v>21.9</c:v>
                </c:pt>
                <c:pt idx="6">
                  <c:v>#N/A</c:v>
                </c:pt>
                <c:pt idx="7">
                  <c:v>23.15</c:v>
                </c:pt>
                <c:pt idx="8">
                  <c:v>#N/A</c:v>
                </c:pt>
                <c:pt idx="9">
                  <c:v>23.21</c:v>
                </c:pt>
              </c:numCache>
            </c:numRef>
          </c:val>
        </c:ser>
        <c:dLbls>
          <c:showLegendKey val="0"/>
          <c:showVal val="0"/>
          <c:showCatName val="0"/>
          <c:showSerName val="0"/>
          <c:showPercent val="0"/>
          <c:showBubbleSize val="0"/>
        </c:dLbls>
        <c:gapWidth val="150"/>
        <c:overlap val="100"/>
        <c:axId val="91412736"/>
        <c:axId val="73342976"/>
      </c:barChart>
      <c:catAx>
        <c:axId val="9141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342976"/>
        <c:crosses val="autoZero"/>
        <c:auto val="1"/>
        <c:lblAlgn val="ctr"/>
        <c:lblOffset val="100"/>
        <c:tickLblSkip val="1"/>
        <c:tickMarkSkip val="1"/>
        <c:noMultiLvlLbl val="0"/>
      </c:catAx>
      <c:valAx>
        <c:axId val="73342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12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556</c:v>
                </c:pt>
                <c:pt idx="5">
                  <c:v>544</c:v>
                </c:pt>
                <c:pt idx="8">
                  <c:v>544</c:v>
                </c:pt>
                <c:pt idx="11">
                  <c:v>548</c:v>
                </c:pt>
                <c:pt idx="14">
                  <c:v>546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21</c:v>
                </c:pt>
                <c:pt idx="3">
                  <c:v>20</c:v>
                </c:pt>
                <c:pt idx="6">
                  <c:v>19</c:v>
                </c:pt>
                <c:pt idx="9">
                  <c:v>31</c:v>
                </c:pt>
                <c:pt idx="12">
                  <c:v>28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18</c:v>
                </c:pt>
                <c:pt idx="3">
                  <c:v>18</c:v>
                </c:pt>
                <c:pt idx="6">
                  <c:v>24</c:v>
                </c:pt>
                <c:pt idx="9">
                  <c:v>16</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233</c:v>
                </c:pt>
                <c:pt idx="3">
                  <c:v>224</c:v>
                </c:pt>
                <c:pt idx="6">
                  <c:v>239</c:v>
                </c:pt>
                <c:pt idx="9">
                  <c:v>243</c:v>
                </c:pt>
                <c:pt idx="12">
                  <c:v>248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646</c:v>
                </c:pt>
                <c:pt idx="3">
                  <c:v>548</c:v>
                </c:pt>
                <c:pt idx="6">
                  <c:v>474</c:v>
                </c:pt>
                <c:pt idx="9">
                  <c:v>471</c:v>
                </c:pt>
                <c:pt idx="12">
                  <c:v>478</c:v>
                </c:pt>
              </c:numCache>
            </c:numRef>
          </c:val>
        </c:ser>
        <c:dLbls>
          <c:showLegendKey val="0"/>
          <c:showVal val="0"/>
          <c:showCatName val="0"/>
          <c:showSerName val="0"/>
          <c:showPercent val="0"/>
          <c:showBubbleSize val="0"/>
        </c:dLbls>
        <c:gapWidth val="100"/>
        <c:overlap val="100"/>
        <c:axId val="75150848"/>
        <c:axId val="75152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362</c:v>
                </c:pt>
                <c:pt idx="2">
                  <c:v>#N/A</c:v>
                </c:pt>
                <c:pt idx="3">
                  <c:v>#N/A</c:v>
                </c:pt>
                <c:pt idx="4">
                  <c:v>266</c:v>
                </c:pt>
                <c:pt idx="5">
                  <c:v>#N/A</c:v>
                </c:pt>
                <c:pt idx="6">
                  <c:v>#N/A</c:v>
                </c:pt>
                <c:pt idx="7">
                  <c:v>212</c:v>
                </c:pt>
                <c:pt idx="8">
                  <c:v>#N/A</c:v>
                </c:pt>
                <c:pt idx="9">
                  <c:v>#N/A</c:v>
                </c:pt>
                <c:pt idx="10">
                  <c:v>213</c:v>
                </c:pt>
                <c:pt idx="11">
                  <c:v>#N/A</c:v>
                </c:pt>
                <c:pt idx="12">
                  <c:v>#N/A</c:v>
                </c:pt>
                <c:pt idx="13">
                  <c:v>217</c:v>
                </c:pt>
                <c:pt idx="14">
                  <c:v>#N/A</c:v>
                </c:pt>
              </c:numCache>
            </c:numRef>
          </c:val>
          <c:smooth val="0"/>
        </c:ser>
        <c:dLbls>
          <c:showLegendKey val="0"/>
          <c:showVal val="0"/>
          <c:showCatName val="0"/>
          <c:showSerName val="0"/>
          <c:showPercent val="0"/>
          <c:showBubbleSize val="0"/>
        </c:dLbls>
        <c:marker val="1"/>
        <c:smooth val="0"/>
        <c:axId val="75150848"/>
        <c:axId val="75152768"/>
      </c:lineChart>
      <c:catAx>
        <c:axId val="7515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5152768"/>
        <c:crosses val="autoZero"/>
        <c:auto val="1"/>
        <c:lblAlgn val="ctr"/>
        <c:lblOffset val="100"/>
        <c:tickLblSkip val="1"/>
        <c:tickMarkSkip val="1"/>
        <c:noMultiLvlLbl val="0"/>
      </c:catAx>
      <c:valAx>
        <c:axId val="7515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15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4997</c:v>
                </c:pt>
                <c:pt idx="5">
                  <c:v>4874</c:v>
                </c:pt>
                <c:pt idx="8">
                  <c:v>4761</c:v>
                </c:pt>
                <c:pt idx="11">
                  <c:v>4579</c:v>
                </c:pt>
                <c:pt idx="14">
                  <c:v>4419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597</c:v>
                </c:pt>
                <c:pt idx="5">
                  <c:v>544</c:v>
                </c:pt>
                <c:pt idx="8">
                  <c:v>464</c:v>
                </c:pt>
                <c:pt idx="11">
                  <c:v>397</c:v>
                </c:pt>
                <c:pt idx="14">
                  <c:v>345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1717</c:v>
                </c:pt>
                <c:pt idx="5">
                  <c:v>1902</c:v>
                </c:pt>
                <c:pt idx="8">
                  <c:v>1669</c:v>
                </c:pt>
                <c:pt idx="11">
                  <c:v>1542</c:v>
                </c:pt>
                <c:pt idx="14">
                  <c:v>1377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859</c:v>
                </c:pt>
                <c:pt idx="3">
                  <c:v>864</c:v>
                </c:pt>
                <c:pt idx="6">
                  <c:v>875</c:v>
                </c:pt>
                <c:pt idx="9">
                  <c:v>901</c:v>
                </c:pt>
                <c:pt idx="12">
                  <c:v>837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260</c:v>
                </c:pt>
                <c:pt idx="3">
                  <c:v>222</c:v>
                </c:pt>
                <c:pt idx="6">
                  <c:v>169</c:v>
                </c:pt>
                <c:pt idx="9">
                  <c:v>123</c:v>
                </c:pt>
                <c:pt idx="12">
                  <c:v>102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2653</c:v>
                </c:pt>
                <c:pt idx="3">
                  <c:v>2415</c:v>
                </c:pt>
                <c:pt idx="6">
                  <c:v>2276</c:v>
                </c:pt>
                <c:pt idx="9">
                  <c:v>2219</c:v>
                </c:pt>
                <c:pt idx="12">
                  <c:v>2152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122</c:v>
                </c:pt>
                <c:pt idx="3">
                  <c:v>105</c:v>
                </c:pt>
                <c:pt idx="6">
                  <c:v>90</c:v>
                </c:pt>
                <c:pt idx="9">
                  <c:v>144</c:v>
                </c:pt>
                <c:pt idx="12">
                  <c:v>118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4433</c:v>
                </c:pt>
                <c:pt idx="3">
                  <c:v>4182</c:v>
                </c:pt>
                <c:pt idx="6">
                  <c:v>3989</c:v>
                </c:pt>
                <c:pt idx="9">
                  <c:v>3748</c:v>
                </c:pt>
                <c:pt idx="12">
                  <c:v>3428</c:v>
                </c:pt>
              </c:numCache>
            </c:numRef>
          </c:val>
        </c:ser>
        <c:dLbls>
          <c:showLegendKey val="0"/>
          <c:showVal val="0"/>
          <c:showCatName val="0"/>
          <c:showSerName val="0"/>
          <c:showPercent val="0"/>
          <c:showBubbleSize val="0"/>
        </c:dLbls>
        <c:gapWidth val="100"/>
        <c:overlap val="100"/>
        <c:axId val="91585920"/>
        <c:axId val="91608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1015</c:v>
                </c:pt>
                <c:pt idx="2">
                  <c:v>#N/A</c:v>
                </c:pt>
                <c:pt idx="3">
                  <c:v>#N/A</c:v>
                </c:pt>
                <c:pt idx="4">
                  <c:v>469</c:v>
                </c:pt>
                <c:pt idx="5">
                  <c:v>#N/A</c:v>
                </c:pt>
                <c:pt idx="6">
                  <c:v>#N/A</c:v>
                </c:pt>
                <c:pt idx="7">
                  <c:v>505</c:v>
                </c:pt>
                <c:pt idx="8">
                  <c:v>#N/A</c:v>
                </c:pt>
                <c:pt idx="9">
                  <c:v>#N/A</c:v>
                </c:pt>
                <c:pt idx="10">
                  <c:v>617</c:v>
                </c:pt>
                <c:pt idx="11">
                  <c:v>#N/A</c:v>
                </c:pt>
                <c:pt idx="12">
                  <c:v>#N/A</c:v>
                </c:pt>
                <c:pt idx="13">
                  <c:v>496</c:v>
                </c:pt>
                <c:pt idx="14">
                  <c:v>#N/A</c:v>
                </c:pt>
              </c:numCache>
            </c:numRef>
          </c:val>
          <c:smooth val="0"/>
        </c:ser>
        <c:dLbls>
          <c:showLegendKey val="0"/>
          <c:showVal val="0"/>
          <c:showCatName val="0"/>
          <c:showSerName val="0"/>
          <c:showPercent val="0"/>
          <c:showBubbleSize val="0"/>
        </c:dLbls>
        <c:marker val="1"/>
        <c:smooth val="0"/>
        <c:axId val="91585920"/>
        <c:axId val="91608576"/>
      </c:lineChart>
      <c:catAx>
        <c:axId val="9158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608576"/>
        <c:crosses val="autoZero"/>
        <c:auto val="1"/>
        <c:lblAlgn val="ctr"/>
        <c:lblOffset val="100"/>
        <c:tickLblSkip val="1"/>
        <c:tickMarkSkip val="1"/>
        <c:noMultiLvlLbl val="0"/>
      </c:catAx>
      <c:valAx>
        <c:axId val="9160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8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長野県小布施町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11,373
11,315
19.07
4,687,175
4,450,399
139,880
3,032,818
3,428,236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類似団体の平均は上回っているもののほぼ横ばいで推移している。</a:t>
          </a:r>
          <a:endParaRPr kumimoji="1" lang="en-US" altLang="ja-JP" sz="1300">
            <a:latin typeface="ＭＳ Ｐゴシック"/>
          </a:endParaRPr>
        </a:p>
        <a:p>
          <a:r>
            <a:rPr kumimoji="1" lang="ja-JP" altLang="en-US" sz="1300">
              <a:latin typeface="ＭＳ Ｐゴシック"/>
            </a:rPr>
            <a:t>　基幹産業である農業をはじめとした地域産業の活性化を図るとともに、子育て支援の充実、安心・安全な生活基盤の整備を進め、若者の定住人口の獲得を目指し、安定的な税収を確保し、財政力の向上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3" name="直線コネクタ 62"/>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148167</xdr:rowOff>
    </xdr:to>
    <xdr:cxnSp macro="">
      <xdr:nvCxnSpPr>
        <xdr:cNvPr id="68" name="直線コネクタ 67"/>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38</xdr:row>
      <xdr:rowOff>148167</xdr:rowOff>
    </xdr:to>
    <xdr:cxnSp macro="">
      <xdr:nvCxnSpPr>
        <xdr:cNvPr id="71" name="直線コネクタ 70"/>
        <xdr:cNvCxnSpPr/>
      </xdr:nvCxnSpPr>
      <xdr:spPr>
        <a:xfrm>
          <a:off x="3225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3" name="テキスト ボックス 72"/>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67733</xdr:rowOff>
    </xdr:from>
    <xdr:to>
      <xdr:col>4</xdr:col>
      <xdr:colOff>482600</xdr:colOff>
      <xdr:row>38</xdr:row>
      <xdr:rowOff>148167</xdr:rowOff>
    </xdr:to>
    <xdr:cxnSp macro="">
      <xdr:nvCxnSpPr>
        <xdr:cNvPr id="74" name="直線コネクタ 73"/>
        <xdr:cNvCxnSpPr/>
      </xdr:nvCxnSpPr>
      <xdr:spPr>
        <a:xfrm>
          <a:off x="2336800" y="65828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38</xdr:row>
      <xdr:rowOff>67733</xdr:rowOff>
    </xdr:to>
    <xdr:cxnSp macro="">
      <xdr:nvCxnSpPr>
        <xdr:cNvPr id="77" name="直線コネクタ 76"/>
        <xdr:cNvCxnSpPr/>
      </xdr:nvCxnSpPr>
      <xdr:spPr>
        <a:xfrm>
          <a:off x="1447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80" name="フローチャート : 判断 79"/>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31344</xdr:rowOff>
    </xdr:from>
    <xdr:ext cx="762000" cy="259045"/>
    <xdr:sp macro="" textlink="">
      <xdr:nvSpPr>
        <xdr:cNvPr id="81" name="テキスト ボックス 80"/>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7" name="円/楕円 86"/>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88"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97367</xdr:rowOff>
    </xdr:from>
    <xdr:to>
      <xdr:col>6</xdr:col>
      <xdr:colOff>50800</xdr:colOff>
      <xdr:row>39</xdr:row>
      <xdr:rowOff>27517</xdr:rowOff>
    </xdr:to>
    <xdr:sp macro="" textlink="">
      <xdr:nvSpPr>
        <xdr:cNvPr id="89" name="円/楕円 88"/>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37694</xdr:rowOff>
    </xdr:from>
    <xdr:ext cx="736600" cy="259045"/>
    <xdr:sp macro="" textlink="">
      <xdr:nvSpPr>
        <xdr:cNvPr id="90" name="テキスト ボックス 89"/>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1" name="円/楕円 90"/>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2" name="テキスト ボックス 91"/>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16933</xdr:rowOff>
    </xdr:from>
    <xdr:to>
      <xdr:col>3</xdr:col>
      <xdr:colOff>330200</xdr:colOff>
      <xdr:row>38</xdr:row>
      <xdr:rowOff>118533</xdr:rowOff>
    </xdr:to>
    <xdr:sp macro="" textlink="">
      <xdr:nvSpPr>
        <xdr:cNvPr id="93" name="円/楕円 92"/>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128710</xdr:rowOff>
    </xdr:from>
    <xdr:ext cx="762000" cy="259045"/>
    <xdr:sp macro="" textlink="">
      <xdr:nvSpPr>
        <xdr:cNvPr id="94" name="テキスト ボックス 93"/>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5" name="円/楕円 94"/>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6" name="テキスト ボックス 95"/>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類似団体の平均値が下がる傾向にある中で、大きく上回る結果となった。</a:t>
          </a:r>
          <a:endParaRPr kumimoji="1" lang="en-US" altLang="ja-JP" sz="1300">
            <a:latin typeface="ＭＳ Ｐゴシック"/>
          </a:endParaRPr>
        </a:p>
        <a:p>
          <a:r>
            <a:rPr kumimoji="1" lang="ja-JP" altLang="en-US" sz="1300">
              <a:latin typeface="ＭＳ Ｐゴシック"/>
            </a:rPr>
            <a:t>　物件費の増加が主な要因と分析する。既存事業の見直しを厳しく行い、賃金対応となる非常勤職員の配置を適正化し、物件費の削減を図る。また、繰出先となる特別会計の各事業についても同様に見直しを進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70696</xdr:rowOff>
    </xdr:from>
    <xdr:to>
      <xdr:col>7</xdr:col>
      <xdr:colOff>152400</xdr:colOff>
      <xdr:row>67</xdr:row>
      <xdr:rowOff>128270</xdr:rowOff>
    </xdr:to>
    <xdr:cxnSp macro="">
      <xdr:nvCxnSpPr>
        <xdr:cNvPr id="126" name="直線コネクタ 125"/>
        <xdr:cNvCxnSpPr/>
      </xdr:nvCxnSpPr>
      <xdr:spPr>
        <a:xfrm flipV="1">
          <a:off x="4953000" y="10014796"/>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100347</xdr:rowOff>
    </xdr:from>
    <xdr:ext cx="762000" cy="259045"/>
    <xdr:sp macro="" textlink="">
      <xdr:nvSpPr>
        <xdr:cNvPr id="127"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67</xdr:row>
      <xdr:rowOff>128270</xdr:rowOff>
    </xdr:from>
    <xdr:to>
      <xdr:col>7</xdr:col>
      <xdr:colOff>241300</xdr:colOff>
      <xdr:row>67</xdr:row>
      <xdr:rowOff>128270</xdr:rowOff>
    </xdr:to>
    <xdr:cxnSp macro="">
      <xdr:nvCxnSpPr>
        <xdr:cNvPr id="128" name="直線コネクタ 127"/>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157073</xdr:rowOff>
    </xdr:from>
    <xdr:ext cx="762000" cy="259045"/>
    <xdr:sp macro="" textlink="">
      <xdr:nvSpPr>
        <xdr:cNvPr id="129"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58</xdr:row>
      <xdr:rowOff>70696</xdr:rowOff>
    </xdr:from>
    <xdr:to>
      <xdr:col>7</xdr:col>
      <xdr:colOff>241300</xdr:colOff>
      <xdr:row>58</xdr:row>
      <xdr:rowOff>70696</xdr:rowOff>
    </xdr:to>
    <xdr:cxnSp macro="">
      <xdr:nvCxnSpPr>
        <xdr:cNvPr id="130" name="直線コネクタ 129"/>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20744</xdr:rowOff>
    </xdr:from>
    <xdr:to>
      <xdr:col>7</xdr:col>
      <xdr:colOff>152400</xdr:colOff>
      <xdr:row>65</xdr:row>
      <xdr:rowOff>52917</xdr:rowOff>
    </xdr:to>
    <xdr:cxnSp macro="">
      <xdr:nvCxnSpPr>
        <xdr:cNvPr id="131" name="直線コネクタ 130"/>
        <xdr:cNvCxnSpPr/>
      </xdr:nvCxnSpPr>
      <xdr:spPr>
        <a:xfrm flipV="1">
          <a:off x="4114800" y="1116499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98654</xdr:rowOff>
    </xdr:from>
    <xdr:ext cx="762000" cy="259045"/>
    <xdr:sp macro="" textlink="">
      <xdr:nvSpPr>
        <xdr:cNvPr id="132" name="財政構造の弾力性平均値テキスト"/>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33" name="フローチャート : 判断 132"/>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98213</xdr:rowOff>
    </xdr:from>
    <xdr:to>
      <xdr:col>6</xdr:col>
      <xdr:colOff>0</xdr:colOff>
      <xdr:row>65</xdr:row>
      <xdr:rowOff>52917</xdr:rowOff>
    </xdr:to>
    <xdr:cxnSp macro="">
      <xdr:nvCxnSpPr>
        <xdr:cNvPr id="134" name="直線コネクタ 133"/>
        <xdr:cNvCxnSpPr/>
      </xdr:nvCxnSpPr>
      <xdr:spPr>
        <a:xfrm>
          <a:off x="3225800" y="10899563"/>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36" name="テキスト ボックス 135"/>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98213</xdr:rowOff>
    </xdr:from>
    <xdr:to>
      <xdr:col>4</xdr:col>
      <xdr:colOff>482600</xdr:colOff>
      <xdr:row>63</xdr:row>
      <xdr:rowOff>98213</xdr:rowOff>
    </xdr:to>
    <xdr:cxnSp macro="">
      <xdr:nvCxnSpPr>
        <xdr:cNvPr id="137" name="直線コネクタ 136"/>
        <xdr:cNvCxnSpPr/>
      </xdr:nvCxnSpPr>
      <xdr:spPr>
        <a:xfrm>
          <a:off x="2336800" y="10899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39" name="テキスト ボックス 138"/>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98213</xdr:rowOff>
    </xdr:from>
    <xdr:to>
      <xdr:col>3</xdr:col>
      <xdr:colOff>279400</xdr:colOff>
      <xdr:row>63</xdr:row>
      <xdr:rowOff>114300</xdr:rowOff>
    </xdr:to>
    <xdr:cxnSp macro="">
      <xdr:nvCxnSpPr>
        <xdr:cNvPr id="140" name="直線コネクタ 139"/>
        <xdr:cNvCxnSpPr/>
      </xdr:nvCxnSpPr>
      <xdr:spPr>
        <a:xfrm flipV="1">
          <a:off x="1447800" y="1089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1" name="フローチャート : 判断 140"/>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2" name="テキスト ボックス 141"/>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43" name="フローチャート : 判断 142"/>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18644</xdr:rowOff>
    </xdr:from>
    <xdr:ext cx="762000" cy="259045"/>
    <xdr:sp macro="" textlink="">
      <xdr:nvSpPr>
        <xdr:cNvPr id="144" name="テキスト ボックス 143"/>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50" name="円/楕円 149"/>
        <xdr:cNvSpPr/>
      </xdr:nvSpPr>
      <xdr:spPr>
        <a:xfrm>
          <a:off x="49022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113471</xdr:rowOff>
    </xdr:from>
    <xdr:ext cx="762000" cy="259045"/>
    <xdr:sp macro="" textlink="">
      <xdr:nvSpPr>
        <xdr:cNvPr id="151" name="財政構造の弾力性該当値テキスト"/>
        <xdr:cNvSpPr txBox="1"/>
      </xdr:nvSpPr>
      <xdr:spPr>
        <a:xfrm>
          <a:off x="5041900" y="1108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2117</xdr:rowOff>
    </xdr:from>
    <xdr:to>
      <xdr:col>6</xdr:col>
      <xdr:colOff>50800</xdr:colOff>
      <xdr:row>65</xdr:row>
      <xdr:rowOff>103717</xdr:rowOff>
    </xdr:to>
    <xdr:sp macro="" textlink="">
      <xdr:nvSpPr>
        <xdr:cNvPr id="152" name="円/楕円 151"/>
        <xdr:cNvSpPr/>
      </xdr:nvSpPr>
      <xdr:spPr>
        <a:xfrm>
          <a:off x="4064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88494</xdr:rowOff>
    </xdr:from>
    <xdr:ext cx="736600" cy="259045"/>
    <xdr:sp macro="" textlink="">
      <xdr:nvSpPr>
        <xdr:cNvPr id="153" name="テキスト ボックス 152"/>
        <xdr:cNvSpPr txBox="1"/>
      </xdr:nvSpPr>
      <xdr:spPr>
        <a:xfrm>
          <a:off x="3733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47413</xdr:rowOff>
    </xdr:from>
    <xdr:to>
      <xdr:col>4</xdr:col>
      <xdr:colOff>533400</xdr:colOff>
      <xdr:row>63</xdr:row>
      <xdr:rowOff>149013</xdr:rowOff>
    </xdr:to>
    <xdr:sp macro="" textlink="">
      <xdr:nvSpPr>
        <xdr:cNvPr id="154" name="円/楕円 153"/>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133790</xdr:rowOff>
    </xdr:from>
    <xdr:ext cx="762000" cy="259045"/>
    <xdr:sp macro="" textlink="">
      <xdr:nvSpPr>
        <xdr:cNvPr id="155" name="テキスト ボックス 154"/>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47413</xdr:rowOff>
    </xdr:from>
    <xdr:to>
      <xdr:col>3</xdr:col>
      <xdr:colOff>330200</xdr:colOff>
      <xdr:row>63</xdr:row>
      <xdr:rowOff>149013</xdr:rowOff>
    </xdr:to>
    <xdr:sp macro="" textlink="">
      <xdr:nvSpPr>
        <xdr:cNvPr id="156" name="円/楕円 155"/>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133790</xdr:rowOff>
    </xdr:from>
    <xdr:ext cx="762000" cy="259045"/>
    <xdr:sp macro="" textlink="">
      <xdr:nvSpPr>
        <xdr:cNvPr id="157" name="テキスト ボックス 156"/>
        <xdr:cNvSpPr txBox="1"/>
      </xdr:nvSpPr>
      <xdr:spPr>
        <a:xfrm>
          <a:off x="1955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58" name="円/楕円 157"/>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3827</xdr:rowOff>
    </xdr:from>
    <xdr:ext cx="762000" cy="259045"/>
    <xdr:sp macro="" textlink="">
      <xdr:nvSpPr>
        <xdr:cNvPr id="159" name="テキスト ボックス 158"/>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[136,942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地方創生に向けた住民サービスの向上と定住人口の獲得に向けた事業展開に　より、人件費・物件費共に高止まりの状況にある。一方、現実には人口減少の傾向であり一人当たり決算額は増加傾向を示している。</a:t>
          </a:r>
          <a:endParaRPr kumimoji="1" lang="en-US" altLang="ja-JP" sz="1300">
            <a:latin typeface="ＭＳ Ｐゴシック"/>
          </a:endParaRPr>
        </a:p>
        <a:p>
          <a:r>
            <a:rPr kumimoji="1" lang="ja-JP" altLang="en-US" sz="1300">
              <a:latin typeface="ＭＳ Ｐゴシック"/>
            </a:rPr>
            <a:t>　人件費は、適正な人事管理に努め、計画的な新規採用により引き続き抑制を図りつつ、増大する事務事業の見直しを進め物件費の抑制に努める。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7" name="直線コネクタ 186"/>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88"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89" name="直線コネクタ 188"/>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90"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91" name="直線コネクタ 190"/>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482</xdr:rowOff>
    </xdr:from>
    <xdr:to>
      <xdr:col>7</xdr:col>
      <xdr:colOff>152400</xdr:colOff>
      <xdr:row>82</xdr:row>
      <xdr:rowOff>22938</xdr:rowOff>
    </xdr:to>
    <xdr:cxnSp macro="">
      <xdr:nvCxnSpPr>
        <xdr:cNvPr id="192" name="直線コネクタ 191"/>
        <xdr:cNvCxnSpPr/>
      </xdr:nvCxnSpPr>
      <xdr:spPr>
        <a:xfrm flipV="1">
          <a:off x="4114800" y="14059382"/>
          <a:ext cx="838200" cy="2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157543</xdr:rowOff>
    </xdr:from>
    <xdr:ext cx="762000" cy="259045"/>
    <xdr:sp macro="" textlink="">
      <xdr:nvSpPr>
        <xdr:cNvPr id="193" name="人件費・物件費等の状況平均値テキスト"/>
        <xdr:cNvSpPr txBox="1"/>
      </xdr:nvSpPr>
      <xdr:spPr>
        <a:xfrm>
          <a:off x="5041900" y="14216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4" name="フローチャート : 判断 193"/>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1997</xdr:rowOff>
    </xdr:from>
    <xdr:to>
      <xdr:col>6</xdr:col>
      <xdr:colOff>0</xdr:colOff>
      <xdr:row>82</xdr:row>
      <xdr:rowOff>22938</xdr:rowOff>
    </xdr:to>
    <xdr:cxnSp macro="">
      <xdr:nvCxnSpPr>
        <xdr:cNvPr id="195" name="直線コネクタ 194"/>
        <xdr:cNvCxnSpPr/>
      </xdr:nvCxnSpPr>
      <xdr:spPr>
        <a:xfrm>
          <a:off x="3225800" y="14060897"/>
          <a:ext cx="889000" cy="2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6" name="フローチャート : 判断 195"/>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88078</xdr:rowOff>
    </xdr:from>
    <xdr:ext cx="736600" cy="259045"/>
    <xdr:sp macro="" textlink="">
      <xdr:nvSpPr>
        <xdr:cNvPr id="197" name="テキスト ボックス 196"/>
        <xdr:cNvSpPr txBox="1"/>
      </xdr:nvSpPr>
      <xdr:spPr>
        <a:xfrm>
          <a:off x="3733800" y="1431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133006</xdr:rowOff>
    </xdr:from>
    <xdr:to>
      <xdr:col>4</xdr:col>
      <xdr:colOff>482600</xdr:colOff>
      <xdr:row>82</xdr:row>
      <xdr:rowOff>1997</xdr:rowOff>
    </xdr:to>
    <xdr:cxnSp macro="">
      <xdr:nvCxnSpPr>
        <xdr:cNvPr id="198" name="直線コネクタ 197"/>
        <xdr:cNvCxnSpPr/>
      </xdr:nvCxnSpPr>
      <xdr:spPr>
        <a:xfrm>
          <a:off x="2336800" y="14020456"/>
          <a:ext cx="889000" cy="4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199" name="フローチャート : 判断 198"/>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85881</xdr:rowOff>
    </xdr:from>
    <xdr:ext cx="762000" cy="259045"/>
    <xdr:sp macro="" textlink="">
      <xdr:nvSpPr>
        <xdr:cNvPr id="200" name="テキスト ボックス 199"/>
        <xdr:cNvSpPr txBox="1"/>
      </xdr:nvSpPr>
      <xdr:spPr>
        <a:xfrm>
          <a:off x="2844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112317</xdr:rowOff>
    </xdr:from>
    <xdr:to>
      <xdr:col>3</xdr:col>
      <xdr:colOff>279400</xdr:colOff>
      <xdr:row>81</xdr:row>
      <xdr:rowOff>133006</xdr:rowOff>
    </xdr:to>
    <xdr:cxnSp macro="">
      <xdr:nvCxnSpPr>
        <xdr:cNvPr id="201" name="直線コネクタ 200"/>
        <xdr:cNvCxnSpPr/>
      </xdr:nvCxnSpPr>
      <xdr:spPr>
        <a:xfrm>
          <a:off x="1447800" y="13999767"/>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147634</xdr:rowOff>
    </xdr:from>
    <xdr:to>
      <xdr:col>3</xdr:col>
      <xdr:colOff>330200</xdr:colOff>
      <xdr:row>83</xdr:row>
      <xdr:rowOff>77784</xdr:rowOff>
    </xdr:to>
    <xdr:sp macro="" textlink="">
      <xdr:nvSpPr>
        <xdr:cNvPr id="202" name="フローチャート : 判断 201"/>
        <xdr:cNvSpPr/>
      </xdr:nvSpPr>
      <xdr:spPr>
        <a:xfrm>
          <a:off x="2286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62561</xdr:rowOff>
    </xdr:from>
    <xdr:ext cx="762000" cy="259045"/>
    <xdr:sp macro="" textlink="">
      <xdr:nvSpPr>
        <xdr:cNvPr id="203" name="テキスト ボックス 202"/>
        <xdr:cNvSpPr txBox="1"/>
      </xdr:nvSpPr>
      <xdr:spPr>
        <a:xfrm>
          <a:off x="1955800" y="1429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121555</xdr:rowOff>
    </xdr:from>
    <xdr:to>
      <xdr:col>2</xdr:col>
      <xdr:colOff>127000</xdr:colOff>
      <xdr:row>83</xdr:row>
      <xdr:rowOff>51705</xdr:rowOff>
    </xdr:to>
    <xdr:sp macro="" textlink="">
      <xdr:nvSpPr>
        <xdr:cNvPr id="204" name="フローチャート : 判断 203"/>
        <xdr:cNvSpPr/>
      </xdr:nvSpPr>
      <xdr:spPr>
        <a:xfrm>
          <a:off x="1397000" y="14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36482</xdr:rowOff>
    </xdr:from>
    <xdr:ext cx="762000" cy="259045"/>
    <xdr:sp macro="" textlink="">
      <xdr:nvSpPr>
        <xdr:cNvPr id="205" name="テキスト ボックス 204"/>
        <xdr:cNvSpPr txBox="1"/>
      </xdr:nvSpPr>
      <xdr:spPr>
        <a:xfrm>
          <a:off x="1066800" y="1426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121132</xdr:rowOff>
    </xdr:from>
    <xdr:to>
      <xdr:col>7</xdr:col>
      <xdr:colOff>203200</xdr:colOff>
      <xdr:row>82</xdr:row>
      <xdr:rowOff>51282</xdr:rowOff>
    </xdr:to>
    <xdr:sp macro="" textlink="">
      <xdr:nvSpPr>
        <xdr:cNvPr id="211" name="円/楕円 210"/>
        <xdr:cNvSpPr/>
      </xdr:nvSpPr>
      <xdr:spPr>
        <a:xfrm>
          <a:off x="4902200" y="1400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137659</xdr:rowOff>
    </xdr:from>
    <xdr:ext cx="762000" cy="259045"/>
    <xdr:sp macro="" textlink="">
      <xdr:nvSpPr>
        <xdr:cNvPr id="212" name="人件費・物件費等の状況該当値テキスト"/>
        <xdr:cNvSpPr txBox="1"/>
      </xdr:nvSpPr>
      <xdr:spPr>
        <a:xfrm>
          <a:off x="5041900" y="1385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136,942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143588</xdr:rowOff>
    </xdr:from>
    <xdr:to>
      <xdr:col>6</xdr:col>
      <xdr:colOff>50800</xdr:colOff>
      <xdr:row>82</xdr:row>
      <xdr:rowOff>73738</xdr:rowOff>
    </xdr:to>
    <xdr:sp macro="" textlink="">
      <xdr:nvSpPr>
        <xdr:cNvPr id="213" name="円/楕円 212"/>
        <xdr:cNvSpPr/>
      </xdr:nvSpPr>
      <xdr:spPr>
        <a:xfrm>
          <a:off x="4064000" y="140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83915</xdr:rowOff>
    </xdr:from>
    <xdr:ext cx="736600" cy="259045"/>
    <xdr:sp macro="" textlink="">
      <xdr:nvSpPr>
        <xdr:cNvPr id="214" name="テキスト ボックス 213"/>
        <xdr:cNvSpPr txBox="1"/>
      </xdr:nvSpPr>
      <xdr:spPr>
        <a:xfrm>
          <a:off x="3733800" y="13799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141,595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122647</xdr:rowOff>
    </xdr:from>
    <xdr:to>
      <xdr:col>4</xdr:col>
      <xdr:colOff>533400</xdr:colOff>
      <xdr:row>82</xdr:row>
      <xdr:rowOff>52797</xdr:rowOff>
    </xdr:to>
    <xdr:sp macro="" textlink="">
      <xdr:nvSpPr>
        <xdr:cNvPr id="215" name="円/楕円 214"/>
        <xdr:cNvSpPr/>
      </xdr:nvSpPr>
      <xdr:spPr>
        <a:xfrm>
          <a:off x="3175000" y="140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62974</xdr:rowOff>
    </xdr:from>
    <xdr:ext cx="762000" cy="259045"/>
    <xdr:sp macro="" textlink="">
      <xdr:nvSpPr>
        <xdr:cNvPr id="216" name="テキスト ボックス 215"/>
        <xdr:cNvSpPr txBox="1"/>
      </xdr:nvSpPr>
      <xdr:spPr>
        <a:xfrm>
          <a:off x="2844800" y="1377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137,256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82206</xdr:rowOff>
    </xdr:from>
    <xdr:to>
      <xdr:col>3</xdr:col>
      <xdr:colOff>330200</xdr:colOff>
      <xdr:row>82</xdr:row>
      <xdr:rowOff>12356</xdr:rowOff>
    </xdr:to>
    <xdr:sp macro="" textlink="">
      <xdr:nvSpPr>
        <xdr:cNvPr id="217" name="円/楕円 216"/>
        <xdr:cNvSpPr/>
      </xdr:nvSpPr>
      <xdr:spPr>
        <a:xfrm>
          <a:off x="2286000" y="139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22533</xdr:rowOff>
    </xdr:from>
    <xdr:ext cx="762000" cy="259045"/>
    <xdr:sp macro="" textlink="">
      <xdr:nvSpPr>
        <xdr:cNvPr id="218" name="テキスト ボックス 217"/>
        <xdr:cNvSpPr txBox="1"/>
      </xdr:nvSpPr>
      <xdr:spPr>
        <a:xfrm>
          <a:off x="1955800" y="1373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128,876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61517</xdr:rowOff>
    </xdr:from>
    <xdr:to>
      <xdr:col>2</xdr:col>
      <xdr:colOff>127000</xdr:colOff>
      <xdr:row>81</xdr:row>
      <xdr:rowOff>163117</xdr:rowOff>
    </xdr:to>
    <xdr:sp macro="" textlink="">
      <xdr:nvSpPr>
        <xdr:cNvPr id="219" name="円/楕円 218"/>
        <xdr:cNvSpPr/>
      </xdr:nvSpPr>
      <xdr:spPr>
        <a:xfrm>
          <a:off x="1397000" y="1394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1844</xdr:rowOff>
    </xdr:from>
    <xdr:ext cx="762000" cy="259045"/>
    <xdr:sp macro="" textlink="">
      <xdr:nvSpPr>
        <xdr:cNvPr id="220" name="テキスト ボックス 219"/>
        <xdr:cNvSpPr txBox="1"/>
      </xdr:nvSpPr>
      <xdr:spPr>
        <a:xfrm>
          <a:off x="1066800" y="13717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類似団体の平均を大きく下回っている。職員定数の適正化に留意しつつ、職員一人ひとりの意欲を向上するため、職員研修と人材育成の機会の充実を図り、職員能力の向上に努める。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88</xdr:row>
      <xdr:rowOff>41366</xdr:rowOff>
    </xdr:to>
    <xdr:cxnSp macro="">
      <xdr:nvCxnSpPr>
        <xdr:cNvPr id="251" name="直線コネクタ 250"/>
        <xdr:cNvCxnSpPr/>
      </xdr:nvCxnSpPr>
      <xdr:spPr>
        <a:xfrm flipV="1">
          <a:off x="17018000" y="13929361"/>
          <a:ext cx="0" cy="1199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13443</xdr:rowOff>
    </xdr:from>
    <xdr:ext cx="762000" cy="259045"/>
    <xdr:sp macro="" textlink="">
      <xdr:nvSpPr>
        <xdr:cNvPr id="252" name="給与水準   （国との比較）最小値テキスト"/>
        <xdr:cNvSpPr txBox="1"/>
      </xdr:nvSpPr>
      <xdr:spPr>
        <a:xfrm>
          <a:off x="17106900" y="1510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88</xdr:row>
      <xdr:rowOff>41366</xdr:rowOff>
    </xdr:from>
    <xdr:to>
      <xdr:col>24</xdr:col>
      <xdr:colOff>647700</xdr:colOff>
      <xdr:row>88</xdr:row>
      <xdr:rowOff>41366</xdr:rowOff>
    </xdr:to>
    <xdr:cxnSp macro="">
      <xdr:nvCxnSpPr>
        <xdr:cNvPr id="253" name="直線コネクタ 252"/>
        <xdr:cNvCxnSpPr/>
      </xdr:nvCxnSpPr>
      <xdr:spPr>
        <a:xfrm>
          <a:off x="16929100" y="1512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120469</xdr:rowOff>
    </xdr:from>
    <xdr:to>
      <xdr:col>24</xdr:col>
      <xdr:colOff>558800</xdr:colOff>
      <xdr:row>87</xdr:row>
      <xdr:rowOff>157662</xdr:rowOff>
    </xdr:to>
    <xdr:cxnSp macro="">
      <xdr:nvCxnSpPr>
        <xdr:cNvPr id="256" name="直線コネクタ 255"/>
        <xdr:cNvCxnSpPr/>
      </xdr:nvCxnSpPr>
      <xdr:spPr>
        <a:xfrm flipV="1">
          <a:off x="16179800" y="14522269"/>
          <a:ext cx="8382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111596</xdr:rowOff>
    </xdr:from>
    <xdr:ext cx="762000" cy="259045"/>
    <xdr:sp macro="" textlink="">
      <xdr:nvSpPr>
        <xdr:cNvPr id="257" name="給与水準   （国との比較）平均値テキスト"/>
        <xdr:cNvSpPr txBox="1"/>
      </xdr:nvSpPr>
      <xdr:spPr>
        <a:xfrm>
          <a:off x="17106900" y="1468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139519</xdr:rowOff>
    </xdr:from>
    <xdr:to>
      <xdr:col>24</xdr:col>
      <xdr:colOff>609600</xdr:colOff>
      <xdr:row>86</xdr:row>
      <xdr:rowOff>69669</xdr:rowOff>
    </xdr:to>
    <xdr:sp macro="" textlink="">
      <xdr:nvSpPr>
        <xdr:cNvPr id="258" name="フローチャート : 判断 257"/>
        <xdr:cNvSpPr/>
      </xdr:nvSpPr>
      <xdr:spPr>
        <a:xfrm>
          <a:off x="169672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116295</xdr:rowOff>
    </xdr:from>
    <xdr:to>
      <xdr:col>23</xdr:col>
      <xdr:colOff>406400</xdr:colOff>
      <xdr:row>87</xdr:row>
      <xdr:rowOff>157662</xdr:rowOff>
    </xdr:to>
    <xdr:cxnSp macro="">
      <xdr:nvCxnSpPr>
        <xdr:cNvPr id="259" name="直線コネクタ 258"/>
        <xdr:cNvCxnSpPr/>
      </xdr:nvCxnSpPr>
      <xdr:spPr>
        <a:xfrm>
          <a:off x="15290800" y="15032445"/>
          <a:ext cx="889000" cy="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60" name="フローチャート : 判断 259"/>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61" name="テキスト ボックス 260"/>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87</xdr:row>
      <xdr:rowOff>116295</xdr:rowOff>
    </xdr:to>
    <xdr:cxnSp macro="">
      <xdr:nvCxnSpPr>
        <xdr:cNvPr id="262" name="直線コネクタ 261"/>
        <xdr:cNvCxnSpPr/>
      </xdr:nvCxnSpPr>
      <xdr:spPr>
        <a:xfrm>
          <a:off x="14401800" y="14605000"/>
          <a:ext cx="889000" cy="4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128451</xdr:rowOff>
    </xdr:from>
    <xdr:to>
      <xdr:col>22</xdr:col>
      <xdr:colOff>254000</xdr:colOff>
      <xdr:row>89</xdr:row>
      <xdr:rowOff>58601</xdr:rowOff>
    </xdr:to>
    <xdr:sp macro="" textlink="">
      <xdr:nvSpPr>
        <xdr:cNvPr id="263" name="フローチャート : 判断 262"/>
        <xdr:cNvSpPr/>
      </xdr:nvSpPr>
      <xdr:spPr>
        <a:xfrm>
          <a:off x="15240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43378</xdr:rowOff>
    </xdr:from>
    <xdr:ext cx="762000" cy="259045"/>
    <xdr:sp macro="" textlink="">
      <xdr:nvSpPr>
        <xdr:cNvPr id="264" name="テキスト ボックス 263"/>
        <xdr:cNvSpPr txBox="1"/>
      </xdr:nvSpPr>
      <xdr:spPr>
        <a:xfrm>
          <a:off x="14909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24856</xdr:rowOff>
    </xdr:from>
    <xdr:to>
      <xdr:col>21</xdr:col>
      <xdr:colOff>0</xdr:colOff>
      <xdr:row>85</xdr:row>
      <xdr:rowOff>31750</xdr:rowOff>
    </xdr:to>
    <xdr:cxnSp macro="">
      <xdr:nvCxnSpPr>
        <xdr:cNvPr id="265" name="直線コネクタ 264"/>
        <xdr:cNvCxnSpPr/>
      </xdr:nvCxnSpPr>
      <xdr:spPr>
        <a:xfrm>
          <a:off x="13512800" y="1459810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111942</xdr:rowOff>
    </xdr:from>
    <xdr:to>
      <xdr:col>21</xdr:col>
      <xdr:colOff>50800</xdr:colOff>
      <xdr:row>86</xdr:row>
      <xdr:rowOff>42092</xdr:rowOff>
    </xdr:to>
    <xdr:sp macro="" textlink="">
      <xdr:nvSpPr>
        <xdr:cNvPr id="266" name="フローチャート : 判断 265"/>
        <xdr:cNvSpPr/>
      </xdr:nvSpPr>
      <xdr:spPr>
        <a:xfrm>
          <a:off x="14351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26869</xdr:rowOff>
    </xdr:from>
    <xdr:ext cx="762000" cy="259045"/>
    <xdr:sp macro="" textlink="">
      <xdr:nvSpPr>
        <xdr:cNvPr id="267" name="テキスト ボックス 266"/>
        <xdr:cNvSpPr txBox="1"/>
      </xdr:nvSpPr>
      <xdr:spPr>
        <a:xfrm>
          <a:off x="14020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70576</xdr:rowOff>
    </xdr:from>
    <xdr:to>
      <xdr:col>19</xdr:col>
      <xdr:colOff>533400</xdr:colOff>
      <xdr:row>86</xdr:row>
      <xdr:rowOff>726</xdr:rowOff>
    </xdr:to>
    <xdr:sp macro="" textlink="">
      <xdr:nvSpPr>
        <xdr:cNvPr id="268" name="フローチャート : 判断 267"/>
        <xdr:cNvSpPr/>
      </xdr:nvSpPr>
      <xdr:spPr>
        <a:xfrm>
          <a:off x="13462000" y="1464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156953</xdr:rowOff>
    </xdr:from>
    <xdr:ext cx="762000" cy="259045"/>
    <xdr:sp macro="" textlink="">
      <xdr:nvSpPr>
        <xdr:cNvPr id="269" name="テキスト ボックス 268"/>
        <xdr:cNvSpPr txBox="1"/>
      </xdr:nvSpPr>
      <xdr:spPr>
        <a:xfrm>
          <a:off x="13131800" y="14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69669</xdr:rowOff>
    </xdr:from>
    <xdr:to>
      <xdr:col>24</xdr:col>
      <xdr:colOff>609600</xdr:colOff>
      <xdr:row>84</xdr:row>
      <xdr:rowOff>171269</xdr:rowOff>
    </xdr:to>
    <xdr:sp macro="" textlink="">
      <xdr:nvSpPr>
        <xdr:cNvPr id="275" name="円/楕円 274"/>
        <xdr:cNvSpPr/>
      </xdr:nvSpPr>
      <xdr:spPr>
        <a:xfrm>
          <a:off x="16967200" y="144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86196</xdr:rowOff>
    </xdr:from>
    <xdr:ext cx="762000" cy="259045"/>
    <xdr:sp macro="" textlink="">
      <xdr:nvSpPr>
        <xdr:cNvPr id="276" name="給与水準   （国との比較）該当値テキスト"/>
        <xdr:cNvSpPr txBox="1"/>
      </xdr:nvSpPr>
      <xdr:spPr>
        <a:xfrm>
          <a:off x="17106900" y="1431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106862</xdr:rowOff>
    </xdr:from>
    <xdr:to>
      <xdr:col>23</xdr:col>
      <xdr:colOff>457200</xdr:colOff>
      <xdr:row>88</xdr:row>
      <xdr:rowOff>37012</xdr:rowOff>
    </xdr:to>
    <xdr:sp macro="" textlink="">
      <xdr:nvSpPr>
        <xdr:cNvPr id="277" name="円/楕円 276"/>
        <xdr:cNvSpPr/>
      </xdr:nvSpPr>
      <xdr:spPr>
        <a:xfrm>
          <a:off x="16129000" y="1502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47189</xdr:rowOff>
    </xdr:from>
    <xdr:ext cx="736600" cy="259045"/>
    <xdr:sp macro="" textlink="">
      <xdr:nvSpPr>
        <xdr:cNvPr id="278" name="テキスト ボックス 277"/>
        <xdr:cNvSpPr txBox="1"/>
      </xdr:nvSpPr>
      <xdr:spPr>
        <a:xfrm>
          <a:off x="15798800" y="14791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65495</xdr:rowOff>
    </xdr:from>
    <xdr:to>
      <xdr:col>22</xdr:col>
      <xdr:colOff>254000</xdr:colOff>
      <xdr:row>87</xdr:row>
      <xdr:rowOff>167095</xdr:rowOff>
    </xdr:to>
    <xdr:sp macro="" textlink="">
      <xdr:nvSpPr>
        <xdr:cNvPr id="279" name="円/楕円 278"/>
        <xdr:cNvSpPr/>
      </xdr:nvSpPr>
      <xdr:spPr>
        <a:xfrm>
          <a:off x="15240000" y="1498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5822</xdr:rowOff>
    </xdr:from>
    <xdr:ext cx="762000" cy="259045"/>
    <xdr:sp macro="" textlink="">
      <xdr:nvSpPr>
        <xdr:cNvPr id="280" name="テキスト ボックス 279"/>
        <xdr:cNvSpPr txBox="1"/>
      </xdr:nvSpPr>
      <xdr:spPr>
        <a:xfrm>
          <a:off x="14909800" y="1475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81" name="円/楕円 280"/>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92727</xdr:rowOff>
    </xdr:from>
    <xdr:ext cx="762000" cy="259045"/>
    <xdr:sp macro="" textlink="">
      <xdr:nvSpPr>
        <xdr:cNvPr id="282" name="テキスト ボックス 28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145506</xdr:rowOff>
    </xdr:from>
    <xdr:to>
      <xdr:col>19</xdr:col>
      <xdr:colOff>533400</xdr:colOff>
      <xdr:row>85</xdr:row>
      <xdr:rowOff>75656</xdr:rowOff>
    </xdr:to>
    <xdr:sp macro="" textlink="">
      <xdr:nvSpPr>
        <xdr:cNvPr id="283" name="円/楕円 282"/>
        <xdr:cNvSpPr/>
      </xdr:nvSpPr>
      <xdr:spPr>
        <a:xfrm>
          <a:off x="13462000" y="145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85833</xdr:rowOff>
    </xdr:from>
    <xdr:ext cx="762000" cy="259045"/>
    <xdr:sp macro="" textlink="">
      <xdr:nvSpPr>
        <xdr:cNvPr id="284" name="テキスト ボックス 283"/>
        <xdr:cNvSpPr txBox="1"/>
      </xdr:nvSpPr>
      <xdr:spPr>
        <a:xfrm>
          <a:off x="13131800" y="1431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退職者の不補充により類似団体の平均を大きく下回っている。今後も行政運営の効率化と住民サービスの向上に留意しつつ、行政体制のスリム化を維持する。</a:t>
          </a:r>
          <a:endParaRPr kumimoji="1" lang="en-US" altLang="ja-JP" sz="1300">
            <a:latin typeface="ＭＳ Ｐゴシック"/>
          </a:endParaRPr>
        </a:p>
        <a:p>
          <a:r>
            <a:rPr kumimoji="1" lang="ja-JP" altLang="en-US" sz="1300">
              <a:latin typeface="ＭＳ Ｐゴシック"/>
            </a:rPr>
            <a:t>　引き続き、適切な定員管理に努める。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6" name="直線コネクタ 315"/>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7"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18" name="直線コネクタ 317"/>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19"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20" name="直線コネクタ 319"/>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117808</xdr:rowOff>
    </xdr:from>
    <xdr:to>
      <xdr:col>24</xdr:col>
      <xdr:colOff>558800</xdr:colOff>
      <xdr:row>58</xdr:row>
      <xdr:rowOff>138491</xdr:rowOff>
    </xdr:to>
    <xdr:cxnSp macro="">
      <xdr:nvCxnSpPr>
        <xdr:cNvPr id="321" name="直線コネクタ 320"/>
        <xdr:cNvCxnSpPr/>
      </xdr:nvCxnSpPr>
      <xdr:spPr>
        <a:xfrm flipV="1">
          <a:off x="16179800" y="10061908"/>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1589</xdr:rowOff>
    </xdr:from>
    <xdr:ext cx="762000" cy="259045"/>
    <xdr:sp macro="" textlink="">
      <xdr:nvSpPr>
        <xdr:cNvPr id="322" name="定員管理の状況平均値テキスト"/>
        <xdr:cNvSpPr txBox="1"/>
      </xdr:nvSpPr>
      <xdr:spPr>
        <a:xfrm>
          <a:off x="17106900" y="1046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23" name="フローチャート : 判断 322"/>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138491</xdr:rowOff>
    </xdr:from>
    <xdr:to>
      <xdr:col>23</xdr:col>
      <xdr:colOff>406400</xdr:colOff>
      <xdr:row>58</xdr:row>
      <xdr:rowOff>154577</xdr:rowOff>
    </xdr:to>
    <xdr:cxnSp macro="">
      <xdr:nvCxnSpPr>
        <xdr:cNvPr id="324" name="直線コネクタ 323"/>
        <xdr:cNvCxnSpPr/>
      </xdr:nvCxnSpPr>
      <xdr:spPr>
        <a:xfrm flipV="1">
          <a:off x="15290800" y="10082591"/>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25" name="フローチャート : 判断 324"/>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107846</xdr:rowOff>
    </xdr:from>
    <xdr:ext cx="736600" cy="259045"/>
    <xdr:sp macro="" textlink="">
      <xdr:nvSpPr>
        <xdr:cNvPr id="326" name="テキスト ボックス 325"/>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131596</xdr:rowOff>
    </xdr:from>
    <xdr:to>
      <xdr:col>22</xdr:col>
      <xdr:colOff>203200</xdr:colOff>
      <xdr:row>58</xdr:row>
      <xdr:rowOff>154577</xdr:rowOff>
    </xdr:to>
    <xdr:cxnSp macro="">
      <xdr:nvCxnSpPr>
        <xdr:cNvPr id="327" name="直線コネクタ 326"/>
        <xdr:cNvCxnSpPr/>
      </xdr:nvCxnSpPr>
      <xdr:spPr>
        <a:xfrm>
          <a:off x="14401800" y="1007569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8" name="フローチャート : 判断 327"/>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9" name="テキスト ボックス 328"/>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121255</xdr:rowOff>
    </xdr:from>
    <xdr:to>
      <xdr:col>21</xdr:col>
      <xdr:colOff>0</xdr:colOff>
      <xdr:row>58</xdr:row>
      <xdr:rowOff>131596</xdr:rowOff>
    </xdr:to>
    <xdr:cxnSp macro="">
      <xdr:nvCxnSpPr>
        <xdr:cNvPr id="330" name="直線コネクタ 329"/>
        <xdr:cNvCxnSpPr/>
      </xdr:nvCxnSpPr>
      <xdr:spPr>
        <a:xfrm>
          <a:off x="13512800" y="1006535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31" name="フローチャート : 判断 330"/>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166447</xdr:rowOff>
    </xdr:from>
    <xdr:ext cx="762000" cy="259045"/>
    <xdr:sp macro="" textlink="">
      <xdr:nvSpPr>
        <xdr:cNvPr id="332" name="テキスト ボックス 331"/>
        <xdr:cNvSpPr txBox="1"/>
      </xdr:nvSpPr>
      <xdr:spPr>
        <a:xfrm>
          <a:off x="14020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33" name="フローチャート : 判断 332"/>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146914</xdr:rowOff>
    </xdr:from>
    <xdr:ext cx="762000" cy="259045"/>
    <xdr:sp macro="" textlink="">
      <xdr:nvSpPr>
        <xdr:cNvPr id="334" name="テキスト ボックス 333"/>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67008</xdr:rowOff>
    </xdr:from>
    <xdr:to>
      <xdr:col>24</xdr:col>
      <xdr:colOff>609600</xdr:colOff>
      <xdr:row>58</xdr:row>
      <xdr:rowOff>168608</xdr:rowOff>
    </xdr:to>
    <xdr:sp macro="" textlink="">
      <xdr:nvSpPr>
        <xdr:cNvPr id="340" name="円/楕円 339"/>
        <xdr:cNvSpPr/>
      </xdr:nvSpPr>
      <xdr:spPr>
        <a:xfrm>
          <a:off x="16967200" y="1001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159735</xdr:rowOff>
    </xdr:from>
    <xdr:ext cx="762000" cy="259045"/>
    <xdr:sp macro="" textlink="">
      <xdr:nvSpPr>
        <xdr:cNvPr id="341" name="定員管理の状況該当値テキスト"/>
        <xdr:cNvSpPr txBox="1"/>
      </xdr:nvSpPr>
      <xdr:spPr>
        <a:xfrm>
          <a:off x="17106900" y="993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87691</xdr:rowOff>
    </xdr:from>
    <xdr:to>
      <xdr:col>23</xdr:col>
      <xdr:colOff>457200</xdr:colOff>
      <xdr:row>59</xdr:row>
      <xdr:rowOff>17841</xdr:rowOff>
    </xdr:to>
    <xdr:sp macro="" textlink="">
      <xdr:nvSpPr>
        <xdr:cNvPr id="342" name="円/楕円 341"/>
        <xdr:cNvSpPr/>
      </xdr:nvSpPr>
      <xdr:spPr>
        <a:xfrm>
          <a:off x="16129000" y="1003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28018</xdr:rowOff>
    </xdr:from>
    <xdr:ext cx="736600" cy="259045"/>
    <xdr:sp macro="" textlink="">
      <xdr:nvSpPr>
        <xdr:cNvPr id="343" name="テキスト ボックス 342"/>
        <xdr:cNvSpPr txBox="1"/>
      </xdr:nvSpPr>
      <xdr:spPr>
        <a:xfrm>
          <a:off x="15798800" y="9800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103777</xdr:rowOff>
    </xdr:from>
    <xdr:to>
      <xdr:col>22</xdr:col>
      <xdr:colOff>254000</xdr:colOff>
      <xdr:row>59</xdr:row>
      <xdr:rowOff>33927</xdr:rowOff>
    </xdr:to>
    <xdr:sp macro="" textlink="">
      <xdr:nvSpPr>
        <xdr:cNvPr id="344" name="円/楕円 343"/>
        <xdr:cNvSpPr/>
      </xdr:nvSpPr>
      <xdr:spPr>
        <a:xfrm>
          <a:off x="15240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44104</xdr:rowOff>
    </xdr:from>
    <xdr:ext cx="762000" cy="259045"/>
    <xdr:sp macro="" textlink="">
      <xdr:nvSpPr>
        <xdr:cNvPr id="345" name="テキスト ボックス 344"/>
        <xdr:cNvSpPr txBox="1"/>
      </xdr:nvSpPr>
      <xdr:spPr>
        <a:xfrm>
          <a:off x="14909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80796</xdr:rowOff>
    </xdr:from>
    <xdr:to>
      <xdr:col>21</xdr:col>
      <xdr:colOff>50800</xdr:colOff>
      <xdr:row>59</xdr:row>
      <xdr:rowOff>10946</xdr:rowOff>
    </xdr:to>
    <xdr:sp macro="" textlink="">
      <xdr:nvSpPr>
        <xdr:cNvPr id="346" name="円/楕円 345"/>
        <xdr:cNvSpPr/>
      </xdr:nvSpPr>
      <xdr:spPr>
        <a:xfrm>
          <a:off x="14351000" y="100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21123</xdr:rowOff>
    </xdr:from>
    <xdr:ext cx="762000" cy="259045"/>
    <xdr:sp macro="" textlink="">
      <xdr:nvSpPr>
        <xdr:cNvPr id="347" name="テキスト ボックス 346"/>
        <xdr:cNvSpPr txBox="1"/>
      </xdr:nvSpPr>
      <xdr:spPr>
        <a:xfrm>
          <a:off x="14020800" y="97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70455</xdr:rowOff>
    </xdr:from>
    <xdr:to>
      <xdr:col>19</xdr:col>
      <xdr:colOff>533400</xdr:colOff>
      <xdr:row>59</xdr:row>
      <xdr:rowOff>605</xdr:rowOff>
    </xdr:to>
    <xdr:sp macro="" textlink="">
      <xdr:nvSpPr>
        <xdr:cNvPr id="348" name="円/楕円 347"/>
        <xdr:cNvSpPr/>
      </xdr:nvSpPr>
      <xdr:spPr>
        <a:xfrm>
          <a:off x="13462000" y="1001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10782</xdr:rowOff>
    </xdr:from>
    <xdr:ext cx="762000" cy="259045"/>
    <xdr:sp macro="" textlink="">
      <xdr:nvSpPr>
        <xdr:cNvPr id="349" name="テキスト ボックス 348"/>
        <xdr:cNvSpPr txBox="1"/>
      </xdr:nvSpPr>
      <xdr:spPr>
        <a:xfrm>
          <a:off x="13131800" y="978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償還額のピークを越え、平成</a:t>
          </a:r>
          <a:r>
            <a:rPr kumimoji="1" lang="en-US" altLang="ja-JP" sz="1300">
              <a:latin typeface="ＭＳ Ｐゴシック"/>
            </a:rPr>
            <a:t>21</a:t>
          </a:r>
          <a:r>
            <a:rPr kumimoji="1" lang="ja-JP" altLang="en-US" sz="1300">
              <a:latin typeface="ＭＳ Ｐゴシック"/>
            </a:rPr>
            <a:t>年度からは類似団体の平均値を下回る値となっている。大規模な建設工事は、予め基金を積み立てるなど備えを行うとともに、各施設の維持補修の計画的な執行を進める。新たな借り入れを最小限に止め、町債の発行を抑制し、将来負担の軽減に努め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79" name="直線コネクタ 378"/>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80"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81" name="直線コネクタ 380"/>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2"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3" name="直線コネクタ 382"/>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110490</xdr:rowOff>
    </xdr:from>
    <xdr:to>
      <xdr:col>24</xdr:col>
      <xdr:colOff>558800</xdr:colOff>
      <xdr:row>37</xdr:row>
      <xdr:rowOff>150707</xdr:rowOff>
    </xdr:to>
    <xdr:cxnSp macro="">
      <xdr:nvCxnSpPr>
        <xdr:cNvPr id="384" name="直線コネクタ 383"/>
        <xdr:cNvCxnSpPr/>
      </xdr:nvCxnSpPr>
      <xdr:spPr>
        <a:xfrm flipV="1">
          <a:off x="16179800" y="645414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18644</xdr:rowOff>
    </xdr:from>
    <xdr:ext cx="762000" cy="259045"/>
    <xdr:sp macro="" textlink="">
      <xdr:nvSpPr>
        <xdr:cNvPr id="385" name="公債費負担の状況平均値テキスト"/>
        <xdr:cNvSpPr txBox="1"/>
      </xdr:nvSpPr>
      <xdr:spPr>
        <a:xfrm>
          <a:off x="17106900" y="6705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6" name="フローチャート : 判断 385"/>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150707</xdr:rowOff>
    </xdr:from>
    <xdr:to>
      <xdr:col>23</xdr:col>
      <xdr:colOff>406400</xdr:colOff>
      <xdr:row>38</xdr:row>
      <xdr:rowOff>132080</xdr:rowOff>
    </xdr:to>
    <xdr:cxnSp macro="">
      <xdr:nvCxnSpPr>
        <xdr:cNvPr id="387" name="直線コネクタ 386"/>
        <xdr:cNvCxnSpPr/>
      </xdr:nvCxnSpPr>
      <xdr:spPr>
        <a:xfrm flipV="1">
          <a:off x="15290800" y="649435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88" name="フローチャート : 判断 387"/>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25840</xdr:rowOff>
    </xdr:from>
    <xdr:ext cx="736600" cy="259045"/>
    <xdr:sp macro="" textlink="">
      <xdr:nvSpPr>
        <xdr:cNvPr id="389" name="テキスト ボックス 388"/>
        <xdr:cNvSpPr txBox="1"/>
      </xdr:nvSpPr>
      <xdr:spPr>
        <a:xfrm>
          <a:off x="15798800" y="688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132080</xdr:rowOff>
    </xdr:from>
    <xdr:to>
      <xdr:col>22</xdr:col>
      <xdr:colOff>203200</xdr:colOff>
      <xdr:row>39</xdr:row>
      <xdr:rowOff>169756</xdr:rowOff>
    </xdr:to>
    <xdr:cxnSp macro="">
      <xdr:nvCxnSpPr>
        <xdr:cNvPr id="390" name="直線コネクタ 389"/>
        <xdr:cNvCxnSpPr/>
      </xdr:nvCxnSpPr>
      <xdr:spPr>
        <a:xfrm flipV="1">
          <a:off x="14401800" y="664718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91" name="フローチャート : 判断 390"/>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122360</xdr:rowOff>
    </xdr:from>
    <xdr:ext cx="762000" cy="259045"/>
    <xdr:sp macro="" textlink="">
      <xdr:nvSpPr>
        <xdr:cNvPr id="392" name="テキスト ボックス 391"/>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169756</xdr:rowOff>
    </xdr:from>
    <xdr:to>
      <xdr:col>21</xdr:col>
      <xdr:colOff>0</xdr:colOff>
      <xdr:row>41</xdr:row>
      <xdr:rowOff>60113</xdr:rowOff>
    </xdr:to>
    <xdr:cxnSp macro="">
      <xdr:nvCxnSpPr>
        <xdr:cNvPr id="393" name="直線コネクタ 392"/>
        <xdr:cNvCxnSpPr/>
      </xdr:nvCxnSpPr>
      <xdr:spPr>
        <a:xfrm flipV="1">
          <a:off x="13512800" y="6856306"/>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4" name="フローチャート : 判断 393"/>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95" name="テキスト ボックス 394"/>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6" name="フローチャート : 判断 395"/>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143950</xdr:rowOff>
    </xdr:from>
    <xdr:ext cx="762000" cy="259045"/>
    <xdr:sp macro="" textlink="">
      <xdr:nvSpPr>
        <xdr:cNvPr id="397" name="テキスト ボックス 396"/>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59690</xdr:rowOff>
    </xdr:from>
    <xdr:to>
      <xdr:col>24</xdr:col>
      <xdr:colOff>609600</xdr:colOff>
      <xdr:row>37</xdr:row>
      <xdr:rowOff>161290</xdr:rowOff>
    </xdr:to>
    <xdr:sp macro="" textlink="">
      <xdr:nvSpPr>
        <xdr:cNvPr id="403" name="円/楕円 402"/>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76217</xdr:rowOff>
    </xdr:from>
    <xdr:ext cx="762000" cy="259045"/>
    <xdr:sp macro="" textlink="">
      <xdr:nvSpPr>
        <xdr:cNvPr id="404" name="公債費負担の状況該当値テキスト"/>
        <xdr:cNvSpPr txBox="1"/>
      </xdr:nvSpPr>
      <xdr:spPr>
        <a:xfrm>
          <a:off x="17106900" y="62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99907</xdr:rowOff>
    </xdr:from>
    <xdr:to>
      <xdr:col>23</xdr:col>
      <xdr:colOff>457200</xdr:colOff>
      <xdr:row>38</xdr:row>
      <xdr:rowOff>30057</xdr:rowOff>
    </xdr:to>
    <xdr:sp macro="" textlink="">
      <xdr:nvSpPr>
        <xdr:cNvPr id="405" name="円/楕円 404"/>
        <xdr:cNvSpPr/>
      </xdr:nvSpPr>
      <xdr:spPr>
        <a:xfrm>
          <a:off x="16129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40234</xdr:rowOff>
    </xdr:from>
    <xdr:ext cx="736600" cy="259045"/>
    <xdr:sp macro="" textlink="">
      <xdr:nvSpPr>
        <xdr:cNvPr id="406" name="テキスト ボックス 405"/>
        <xdr:cNvSpPr txBox="1"/>
      </xdr:nvSpPr>
      <xdr:spPr>
        <a:xfrm>
          <a:off x="15798800" y="621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81280</xdr:rowOff>
    </xdr:from>
    <xdr:to>
      <xdr:col>22</xdr:col>
      <xdr:colOff>254000</xdr:colOff>
      <xdr:row>39</xdr:row>
      <xdr:rowOff>11430</xdr:rowOff>
    </xdr:to>
    <xdr:sp macro="" textlink="">
      <xdr:nvSpPr>
        <xdr:cNvPr id="407" name="円/楕円 406"/>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21607</xdr:rowOff>
    </xdr:from>
    <xdr:ext cx="762000" cy="259045"/>
    <xdr:sp macro="" textlink="">
      <xdr:nvSpPr>
        <xdr:cNvPr id="408" name="テキスト ボックス 407"/>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118956</xdr:rowOff>
    </xdr:from>
    <xdr:to>
      <xdr:col>21</xdr:col>
      <xdr:colOff>50800</xdr:colOff>
      <xdr:row>40</xdr:row>
      <xdr:rowOff>49106</xdr:rowOff>
    </xdr:to>
    <xdr:sp macro="" textlink="">
      <xdr:nvSpPr>
        <xdr:cNvPr id="409" name="円/楕円 408"/>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59283</xdr:rowOff>
    </xdr:from>
    <xdr:ext cx="762000" cy="259045"/>
    <xdr:sp macro="" textlink="">
      <xdr:nvSpPr>
        <xdr:cNvPr id="410" name="テキスト ボックス 409"/>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9313</xdr:rowOff>
    </xdr:from>
    <xdr:to>
      <xdr:col>19</xdr:col>
      <xdr:colOff>533400</xdr:colOff>
      <xdr:row>41</xdr:row>
      <xdr:rowOff>110913</xdr:rowOff>
    </xdr:to>
    <xdr:sp macro="" textlink="">
      <xdr:nvSpPr>
        <xdr:cNvPr id="411" name="円/楕円 410"/>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121090</xdr:rowOff>
    </xdr:from>
    <xdr:ext cx="762000" cy="259045"/>
    <xdr:sp macro="" textlink="">
      <xdr:nvSpPr>
        <xdr:cNvPr id="412" name="テキスト ボックス 411"/>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新たな借り入れを抑制し、町債の残高の圧縮に努めている。平成</a:t>
          </a:r>
          <a:r>
            <a:rPr kumimoji="1" lang="en-US" altLang="ja-JP" sz="1300">
              <a:latin typeface="ＭＳ Ｐゴシック"/>
            </a:rPr>
            <a:t>24</a:t>
          </a:r>
          <a:r>
            <a:rPr kumimoji="1" lang="ja-JP" altLang="en-US" sz="1300">
              <a:latin typeface="ＭＳ Ｐゴシック"/>
            </a:rPr>
            <a:t>年度に引き続き平成</a:t>
          </a:r>
          <a:r>
            <a:rPr kumimoji="1" lang="en-US" altLang="ja-JP" sz="1300">
              <a:latin typeface="ＭＳ Ｐゴシック"/>
            </a:rPr>
            <a:t>25</a:t>
          </a:r>
          <a:r>
            <a:rPr kumimoji="1" lang="ja-JP" altLang="en-US" sz="1300">
              <a:latin typeface="ＭＳ Ｐゴシック"/>
            </a:rPr>
            <a:t>年度も防災基盤整備のための公会堂耐震改修事業の財源として基金を取り崩したため影響を受けているが、今後も町債の発行を抑制し、将来負担の軽減に努めていく。</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39" name="直線コネクタ 438"/>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40"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41" name="直線コネクタ 440"/>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42"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43" name="直線コネクタ 442"/>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144907</xdr:rowOff>
    </xdr:from>
    <xdr:to>
      <xdr:col>24</xdr:col>
      <xdr:colOff>558800</xdr:colOff>
      <xdr:row>14</xdr:row>
      <xdr:rowOff>169037</xdr:rowOff>
    </xdr:to>
    <xdr:cxnSp macro="">
      <xdr:nvCxnSpPr>
        <xdr:cNvPr id="444" name="直線コネクタ 443"/>
        <xdr:cNvCxnSpPr/>
      </xdr:nvCxnSpPr>
      <xdr:spPr>
        <a:xfrm flipV="1">
          <a:off x="16179800" y="254520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67022</xdr:rowOff>
    </xdr:from>
    <xdr:ext cx="762000" cy="259045"/>
    <xdr:sp macro="" textlink="">
      <xdr:nvSpPr>
        <xdr:cNvPr id="445" name="将来負担の状況平均値テキスト"/>
        <xdr:cNvSpPr txBox="1"/>
      </xdr:nvSpPr>
      <xdr:spPr>
        <a:xfrm>
          <a:off x="17106900" y="2638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6" name="フローチャート : 判断 445"/>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145390</xdr:rowOff>
    </xdr:from>
    <xdr:to>
      <xdr:col>23</xdr:col>
      <xdr:colOff>406400</xdr:colOff>
      <xdr:row>14</xdr:row>
      <xdr:rowOff>169037</xdr:rowOff>
    </xdr:to>
    <xdr:cxnSp macro="">
      <xdr:nvCxnSpPr>
        <xdr:cNvPr id="447" name="直線コネクタ 446"/>
        <xdr:cNvCxnSpPr/>
      </xdr:nvCxnSpPr>
      <xdr:spPr>
        <a:xfrm>
          <a:off x="15290800" y="2545690"/>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48" name="フローチャート : 判断 447"/>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55719</xdr:rowOff>
    </xdr:from>
    <xdr:ext cx="736600" cy="259045"/>
    <xdr:sp macro="" textlink="">
      <xdr:nvSpPr>
        <xdr:cNvPr id="449" name="テキスト ボックス 448"/>
        <xdr:cNvSpPr txBox="1"/>
      </xdr:nvSpPr>
      <xdr:spPr>
        <a:xfrm>
          <a:off x="15798800" y="279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135738</xdr:rowOff>
    </xdr:from>
    <xdr:to>
      <xdr:col>22</xdr:col>
      <xdr:colOff>203200</xdr:colOff>
      <xdr:row>14</xdr:row>
      <xdr:rowOff>145390</xdr:rowOff>
    </xdr:to>
    <xdr:cxnSp macro="">
      <xdr:nvCxnSpPr>
        <xdr:cNvPr id="450" name="直線コネクタ 449"/>
        <xdr:cNvCxnSpPr/>
      </xdr:nvCxnSpPr>
      <xdr:spPr>
        <a:xfrm>
          <a:off x="14401800" y="253603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18085</xdr:rowOff>
    </xdr:from>
    <xdr:to>
      <xdr:col>22</xdr:col>
      <xdr:colOff>254000</xdr:colOff>
      <xdr:row>16</xdr:row>
      <xdr:rowOff>119685</xdr:rowOff>
    </xdr:to>
    <xdr:sp macro="" textlink="">
      <xdr:nvSpPr>
        <xdr:cNvPr id="451" name="フローチャート : 判断 450"/>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104462</xdr:rowOff>
    </xdr:from>
    <xdr:ext cx="762000" cy="259045"/>
    <xdr:sp macro="" textlink="">
      <xdr:nvSpPr>
        <xdr:cNvPr id="452" name="テキスト ボックス 451"/>
        <xdr:cNvSpPr txBox="1"/>
      </xdr:nvSpPr>
      <xdr:spPr>
        <a:xfrm>
          <a:off x="14909800" y="28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135738</xdr:rowOff>
    </xdr:from>
    <xdr:to>
      <xdr:col>21</xdr:col>
      <xdr:colOff>0</xdr:colOff>
      <xdr:row>15</xdr:row>
      <xdr:rowOff>69977</xdr:rowOff>
    </xdr:to>
    <xdr:cxnSp macro="">
      <xdr:nvCxnSpPr>
        <xdr:cNvPr id="453" name="直線コネクタ 452"/>
        <xdr:cNvCxnSpPr/>
      </xdr:nvCxnSpPr>
      <xdr:spPr>
        <a:xfrm flipV="1">
          <a:off x="13512800" y="2536038"/>
          <a:ext cx="889000" cy="10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24841</xdr:rowOff>
    </xdr:from>
    <xdr:to>
      <xdr:col>21</xdr:col>
      <xdr:colOff>50800</xdr:colOff>
      <xdr:row>16</xdr:row>
      <xdr:rowOff>126441</xdr:rowOff>
    </xdr:to>
    <xdr:sp macro="" textlink="">
      <xdr:nvSpPr>
        <xdr:cNvPr id="454" name="フローチャート : 判断 453"/>
        <xdr:cNvSpPr/>
      </xdr:nvSpPr>
      <xdr:spPr>
        <a:xfrm>
          <a:off x="14351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111218</xdr:rowOff>
    </xdr:from>
    <xdr:ext cx="762000" cy="259045"/>
    <xdr:sp macro="" textlink="">
      <xdr:nvSpPr>
        <xdr:cNvPr id="455" name="テキスト ボックス 454"/>
        <xdr:cNvSpPr txBox="1"/>
      </xdr:nvSpPr>
      <xdr:spPr>
        <a:xfrm>
          <a:off x="14020800" y="285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141148</xdr:rowOff>
    </xdr:from>
    <xdr:to>
      <xdr:col>19</xdr:col>
      <xdr:colOff>533400</xdr:colOff>
      <xdr:row>17</xdr:row>
      <xdr:rowOff>71298</xdr:rowOff>
    </xdr:to>
    <xdr:sp macro="" textlink="">
      <xdr:nvSpPr>
        <xdr:cNvPr id="456" name="フローチャート : 判断 455"/>
        <xdr:cNvSpPr/>
      </xdr:nvSpPr>
      <xdr:spPr>
        <a:xfrm>
          <a:off x="13462000" y="28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56075</xdr:rowOff>
    </xdr:from>
    <xdr:ext cx="762000" cy="259045"/>
    <xdr:sp macro="" textlink="">
      <xdr:nvSpPr>
        <xdr:cNvPr id="457" name="テキスト ボックス 456"/>
        <xdr:cNvSpPr txBox="1"/>
      </xdr:nvSpPr>
      <xdr:spPr>
        <a:xfrm>
          <a:off x="13131800" y="297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94107</xdr:rowOff>
    </xdr:from>
    <xdr:to>
      <xdr:col>24</xdr:col>
      <xdr:colOff>609600</xdr:colOff>
      <xdr:row>15</xdr:row>
      <xdr:rowOff>24257</xdr:rowOff>
    </xdr:to>
    <xdr:sp macro="" textlink="">
      <xdr:nvSpPr>
        <xdr:cNvPr id="463" name="円/楕円 462"/>
        <xdr:cNvSpPr/>
      </xdr:nvSpPr>
      <xdr:spPr>
        <a:xfrm>
          <a:off x="16967200" y="24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15384</xdr:rowOff>
    </xdr:from>
    <xdr:ext cx="762000" cy="259045"/>
    <xdr:sp macro="" textlink="">
      <xdr:nvSpPr>
        <xdr:cNvPr id="464" name="将来負担の状況該当値テキスト"/>
        <xdr:cNvSpPr txBox="1"/>
      </xdr:nvSpPr>
      <xdr:spPr>
        <a:xfrm>
          <a:off x="17106900" y="241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118237</xdr:rowOff>
    </xdr:from>
    <xdr:to>
      <xdr:col>23</xdr:col>
      <xdr:colOff>457200</xdr:colOff>
      <xdr:row>15</xdr:row>
      <xdr:rowOff>48387</xdr:rowOff>
    </xdr:to>
    <xdr:sp macro="" textlink="">
      <xdr:nvSpPr>
        <xdr:cNvPr id="465" name="円/楕円 464"/>
        <xdr:cNvSpPr/>
      </xdr:nvSpPr>
      <xdr:spPr>
        <a:xfrm>
          <a:off x="16129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58564</xdr:rowOff>
    </xdr:from>
    <xdr:ext cx="736600" cy="259045"/>
    <xdr:sp macro="" textlink="">
      <xdr:nvSpPr>
        <xdr:cNvPr id="466" name="テキスト ボックス 465"/>
        <xdr:cNvSpPr txBox="1"/>
      </xdr:nvSpPr>
      <xdr:spPr>
        <a:xfrm>
          <a:off x="15798800" y="2287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94590</xdr:rowOff>
    </xdr:from>
    <xdr:to>
      <xdr:col>22</xdr:col>
      <xdr:colOff>254000</xdr:colOff>
      <xdr:row>15</xdr:row>
      <xdr:rowOff>24740</xdr:rowOff>
    </xdr:to>
    <xdr:sp macro="" textlink="">
      <xdr:nvSpPr>
        <xdr:cNvPr id="467" name="円/楕円 466"/>
        <xdr:cNvSpPr/>
      </xdr:nvSpPr>
      <xdr:spPr>
        <a:xfrm>
          <a:off x="15240000" y="24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34917</xdr:rowOff>
    </xdr:from>
    <xdr:ext cx="762000" cy="259045"/>
    <xdr:sp macro="" textlink="">
      <xdr:nvSpPr>
        <xdr:cNvPr id="468" name="テキスト ボックス 467"/>
        <xdr:cNvSpPr txBox="1"/>
      </xdr:nvSpPr>
      <xdr:spPr>
        <a:xfrm>
          <a:off x="14909800" y="226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84938</xdr:rowOff>
    </xdr:from>
    <xdr:to>
      <xdr:col>21</xdr:col>
      <xdr:colOff>50800</xdr:colOff>
      <xdr:row>15</xdr:row>
      <xdr:rowOff>15088</xdr:rowOff>
    </xdr:to>
    <xdr:sp macro="" textlink="">
      <xdr:nvSpPr>
        <xdr:cNvPr id="469" name="円/楕円 468"/>
        <xdr:cNvSpPr/>
      </xdr:nvSpPr>
      <xdr:spPr>
        <a:xfrm>
          <a:off x="14351000" y="24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25265</xdr:rowOff>
    </xdr:from>
    <xdr:ext cx="762000" cy="259045"/>
    <xdr:sp macro="" textlink="">
      <xdr:nvSpPr>
        <xdr:cNvPr id="470" name="テキスト ボックス 469"/>
        <xdr:cNvSpPr txBox="1"/>
      </xdr:nvSpPr>
      <xdr:spPr>
        <a:xfrm>
          <a:off x="14020800" y="225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19177</xdr:rowOff>
    </xdr:from>
    <xdr:to>
      <xdr:col>19</xdr:col>
      <xdr:colOff>533400</xdr:colOff>
      <xdr:row>15</xdr:row>
      <xdr:rowOff>120777</xdr:rowOff>
    </xdr:to>
    <xdr:sp macro="" textlink="">
      <xdr:nvSpPr>
        <xdr:cNvPr id="471" name="円/楕円 470"/>
        <xdr:cNvSpPr/>
      </xdr:nvSpPr>
      <xdr:spPr>
        <a:xfrm>
          <a:off x="13462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130954</xdr:rowOff>
    </xdr:from>
    <xdr:ext cx="762000" cy="259045"/>
    <xdr:sp macro="" textlink="">
      <xdr:nvSpPr>
        <xdr:cNvPr id="472" name="テキスト ボックス 471"/>
        <xdr:cNvSpPr txBox="1"/>
      </xdr:nvSpPr>
      <xdr:spPr>
        <a:xfrm>
          <a:off x="13131800" y="235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長野県小布施町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11,373
11,315
19.07
4,687,175
4,450,399
139,880
3,032,818
3,428,236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長野県平均を上回り、類似団体平均とも同じ値となった。職員年齢が上がっていることが要因と分析する。</a:t>
          </a:r>
          <a:endParaRPr kumimoji="1" lang="en-US" altLang="ja-JP" sz="1300">
            <a:latin typeface="ＭＳ Ｐゴシック"/>
          </a:endParaRPr>
        </a:p>
        <a:p>
          <a:r>
            <a:rPr kumimoji="1" lang="ja-JP" altLang="en-US" sz="1300">
              <a:latin typeface="ＭＳ Ｐゴシック"/>
            </a:rPr>
            <a:t>　</a:t>
          </a:r>
          <a:r>
            <a:rPr kumimoji="1" lang="ja-JP" altLang="ja-JP" sz="1300">
              <a:solidFill>
                <a:schemeClr val="dk1"/>
              </a:solidFill>
              <a:effectLst/>
              <a:latin typeface="+mn-lt"/>
              <a:ea typeface="+mn-ea"/>
              <a:cs typeface="+mn-cs"/>
            </a:rPr>
            <a:t>職員定数の適正化に留意しつつ、職員</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年齢構成の見直しを進めるため、代謝を促す</a:t>
          </a:r>
          <a:r>
            <a:rPr kumimoji="1" lang="ja-JP" altLang="en-US" sz="1300">
              <a:solidFill>
                <a:schemeClr val="dk1"/>
              </a:solidFill>
              <a:effectLst/>
              <a:latin typeface="+mn-lt"/>
              <a:ea typeface="+mn-ea"/>
              <a:cs typeface="+mn-cs"/>
            </a:rPr>
            <a:t>方策について</a:t>
          </a:r>
          <a:r>
            <a:rPr kumimoji="1" lang="ja-JP" altLang="ja-JP" sz="1300">
              <a:solidFill>
                <a:schemeClr val="dk1"/>
              </a:solidFill>
              <a:effectLst/>
              <a:latin typeface="+mn-lt"/>
              <a:ea typeface="+mn-ea"/>
              <a:cs typeface="+mn-cs"/>
            </a:rPr>
            <a:t>検討を進める。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37</xdr:row>
      <xdr:rowOff>138430</xdr:rowOff>
    </xdr:to>
    <xdr:cxnSp macro="">
      <xdr:nvCxnSpPr>
        <xdr:cNvPr id="65" name="直線コネクタ 64"/>
        <xdr:cNvCxnSpPr/>
      </xdr:nvCxnSpPr>
      <xdr:spPr>
        <a:xfrm flipV="1">
          <a:off x="3987800" y="6459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81297</xdr:rowOff>
    </xdr:from>
    <xdr:ext cx="762000" cy="259045"/>
    <xdr:sp macro="" textlink="">
      <xdr:nvSpPr>
        <xdr:cNvPr id="66"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xdr:rowOff>
    </xdr:from>
    <xdr:to>
      <xdr:col>5</xdr:col>
      <xdr:colOff>549275</xdr:colOff>
      <xdr:row>37</xdr:row>
      <xdr:rowOff>138430</xdr:rowOff>
    </xdr:to>
    <xdr:cxnSp macro="">
      <xdr:nvCxnSpPr>
        <xdr:cNvPr id="68" name="直線コネクタ 67"/>
        <xdr:cNvCxnSpPr/>
      </xdr:nvCxnSpPr>
      <xdr:spPr>
        <a:xfrm>
          <a:off x="3098800" y="6352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70" name="テキスト ボックス 69"/>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37</xdr:row>
      <xdr:rowOff>8890</xdr:rowOff>
    </xdr:to>
    <xdr:cxnSp macro="">
      <xdr:nvCxnSpPr>
        <xdr:cNvPr id="71" name="直線コネクタ 70"/>
        <xdr:cNvCxnSpPr/>
      </xdr:nvCxnSpPr>
      <xdr:spPr>
        <a:xfrm>
          <a:off x="2209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73" name="テキスト ボックス 72"/>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142240</xdr:rowOff>
    </xdr:from>
    <xdr:to>
      <xdr:col>3</xdr:col>
      <xdr:colOff>142875</xdr:colOff>
      <xdr:row>36</xdr:row>
      <xdr:rowOff>142240</xdr:rowOff>
    </xdr:to>
    <xdr:cxnSp macro="">
      <xdr:nvCxnSpPr>
        <xdr:cNvPr id="74" name="直線コネクタ 73"/>
        <xdr:cNvCxnSpPr/>
      </xdr:nvCxnSpPr>
      <xdr:spPr>
        <a:xfrm>
          <a:off x="1320800" y="6314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5" name="フローチャート : 判断 74"/>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76" name="テキスト ボックス 75"/>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77" name="フローチャート : 判断 76"/>
        <xdr:cNvSpPr/>
      </xdr:nvSpPr>
      <xdr:spPr>
        <a:xfrm>
          <a:off x="12700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21607</xdr:rowOff>
    </xdr:from>
    <xdr:ext cx="762000" cy="259045"/>
    <xdr:sp macro="" textlink="">
      <xdr:nvSpPr>
        <xdr:cNvPr id="78" name="テキスト ボックス 77"/>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4" name="円/楕円 83"/>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5"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6" name="円/楕円 85"/>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27957</xdr:rowOff>
    </xdr:from>
    <xdr:ext cx="736600" cy="259045"/>
    <xdr:sp macro="" textlink="">
      <xdr:nvSpPr>
        <xdr:cNvPr id="87" name="テキスト ボックス 86"/>
        <xdr:cNvSpPr txBox="1"/>
      </xdr:nvSpPr>
      <xdr:spPr>
        <a:xfrm>
          <a:off x="3606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129540</xdr:rowOff>
    </xdr:from>
    <xdr:to>
      <xdr:col>4</xdr:col>
      <xdr:colOff>396875</xdr:colOff>
      <xdr:row>37</xdr:row>
      <xdr:rowOff>59690</xdr:rowOff>
    </xdr:to>
    <xdr:sp macro="" textlink="">
      <xdr:nvSpPr>
        <xdr:cNvPr id="88" name="円/楕円 87"/>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89" name="テキスト ボックス 88"/>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91440</xdr:rowOff>
    </xdr:from>
    <xdr:to>
      <xdr:col>3</xdr:col>
      <xdr:colOff>193675</xdr:colOff>
      <xdr:row>37</xdr:row>
      <xdr:rowOff>21590</xdr:rowOff>
    </xdr:to>
    <xdr:sp macro="" textlink="">
      <xdr:nvSpPr>
        <xdr:cNvPr id="90" name="円/楕円 89"/>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31767</xdr:rowOff>
    </xdr:from>
    <xdr:ext cx="762000" cy="259045"/>
    <xdr:sp macro="" textlink="">
      <xdr:nvSpPr>
        <xdr:cNvPr id="91" name="テキスト ボックス 90"/>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91440</xdr:rowOff>
    </xdr:from>
    <xdr:to>
      <xdr:col>1</xdr:col>
      <xdr:colOff>676275</xdr:colOff>
      <xdr:row>37</xdr:row>
      <xdr:rowOff>21590</xdr:rowOff>
    </xdr:to>
    <xdr:sp macro="" textlink="">
      <xdr:nvSpPr>
        <xdr:cNvPr id="92" name="円/楕円 91"/>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31767</xdr:rowOff>
    </xdr:from>
    <xdr:ext cx="762000" cy="259045"/>
    <xdr:sp macro="" textlink="">
      <xdr:nvSpPr>
        <xdr:cNvPr id="93" name="テキスト ボックス 92"/>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類似団体の平均値を大きく上回る状態が続いている。職員数を抑制する中、保育</a:t>
          </a:r>
          <a:r>
            <a:rPr kumimoji="1" lang="ja-JP" altLang="ja-JP" sz="1300">
              <a:solidFill>
                <a:schemeClr val="dk1"/>
              </a:solidFill>
              <a:effectLst/>
              <a:latin typeface="+mn-lt"/>
              <a:ea typeface="+mn-ea"/>
              <a:cs typeface="+mn-cs"/>
            </a:rPr>
            <a:t>や図書館</a:t>
          </a:r>
          <a:r>
            <a:rPr kumimoji="1" lang="ja-JP" altLang="en-US" sz="1300">
              <a:solidFill>
                <a:schemeClr val="dk1"/>
              </a:solidFill>
              <a:effectLst/>
              <a:latin typeface="+mn-lt"/>
              <a:ea typeface="+mn-ea"/>
              <a:cs typeface="+mn-cs"/>
            </a:rPr>
            <a:t>・文化施設</a:t>
          </a:r>
          <a:r>
            <a:rPr kumimoji="1" lang="ja-JP" altLang="en-US" sz="1300">
              <a:latin typeface="ＭＳ Ｐゴシック"/>
            </a:rPr>
            <a:t>の拡充を進めたことにより非常勤職員が増加している。</a:t>
          </a:r>
          <a:endParaRPr kumimoji="1" lang="en-US" altLang="ja-JP" sz="1300">
            <a:latin typeface="ＭＳ Ｐゴシック"/>
          </a:endParaRPr>
        </a:p>
        <a:p>
          <a:r>
            <a:rPr kumimoji="1" lang="ja-JP" altLang="en-US" sz="1300">
              <a:latin typeface="ＭＳ Ｐゴシック"/>
            </a:rPr>
            <a:t>　事務事業の外部委託も進めており物件費が増加している。事業の見直し・再構築や施設・事業の必要性を踏まえた事務・事業の統廃合など検討を進め、経費の削減を図っていく。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99786</xdr:rowOff>
    </xdr:from>
    <xdr:to>
      <xdr:col>24</xdr:col>
      <xdr:colOff>31750</xdr:colOff>
      <xdr:row>21</xdr:row>
      <xdr:rowOff>26307</xdr:rowOff>
    </xdr:to>
    <xdr:cxnSp macro="">
      <xdr:nvCxnSpPr>
        <xdr:cNvPr id="123" name="直線コネクタ 122"/>
        <xdr:cNvCxnSpPr/>
      </xdr:nvCxnSpPr>
      <xdr:spPr>
        <a:xfrm flipV="1">
          <a:off x="16510000" y="2157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4"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5" name="直線コネクタ 124"/>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14713</xdr:rowOff>
    </xdr:from>
    <xdr:ext cx="762000" cy="259045"/>
    <xdr:sp macro="" textlink="">
      <xdr:nvSpPr>
        <xdr:cNvPr id="126" name="物件費最大値テキスト"/>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12</xdr:row>
      <xdr:rowOff>99786</xdr:rowOff>
    </xdr:from>
    <xdr:to>
      <xdr:col>24</xdr:col>
      <xdr:colOff>120650</xdr:colOff>
      <xdr:row>12</xdr:row>
      <xdr:rowOff>99786</xdr:rowOff>
    </xdr:to>
    <xdr:cxnSp macro="">
      <xdr:nvCxnSpPr>
        <xdr:cNvPr id="127" name="直線コネクタ 126"/>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143328</xdr:rowOff>
    </xdr:from>
    <xdr:to>
      <xdr:col>24</xdr:col>
      <xdr:colOff>31750</xdr:colOff>
      <xdr:row>21</xdr:row>
      <xdr:rowOff>26307</xdr:rowOff>
    </xdr:to>
    <xdr:cxnSp macro="">
      <xdr:nvCxnSpPr>
        <xdr:cNvPr id="128" name="直線コネクタ 127"/>
        <xdr:cNvCxnSpPr/>
      </xdr:nvCxnSpPr>
      <xdr:spPr>
        <a:xfrm>
          <a:off x="15671800" y="35723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11084</xdr:rowOff>
    </xdr:from>
    <xdr:ext cx="762000" cy="259045"/>
    <xdr:sp macro="" textlink="">
      <xdr:nvSpPr>
        <xdr:cNvPr id="129" name="物件費平均値テキスト"/>
        <xdr:cNvSpPr txBox="1"/>
      </xdr:nvSpPr>
      <xdr:spPr>
        <a:xfrm>
          <a:off x="16598900" y="2582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30" name="フローチャート : 判断 129"/>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99786</xdr:rowOff>
    </xdr:from>
    <xdr:to>
      <xdr:col>22</xdr:col>
      <xdr:colOff>565150</xdr:colOff>
      <xdr:row>20</xdr:row>
      <xdr:rowOff>143328</xdr:rowOff>
    </xdr:to>
    <xdr:cxnSp macro="">
      <xdr:nvCxnSpPr>
        <xdr:cNvPr id="131" name="直線コネクタ 130"/>
        <xdr:cNvCxnSpPr/>
      </xdr:nvCxnSpPr>
      <xdr:spPr>
        <a:xfrm>
          <a:off x="14782800" y="35287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111579</xdr:rowOff>
    </xdr:from>
    <xdr:to>
      <xdr:col>22</xdr:col>
      <xdr:colOff>615950</xdr:colOff>
      <xdr:row>16</xdr:row>
      <xdr:rowOff>41729</xdr:rowOff>
    </xdr:to>
    <xdr:sp macro="" textlink="">
      <xdr:nvSpPr>
        <xdr:cNvPr id="132" name="フローチャート : 判断 131"/>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33" name="テキスト ボックス 132"/>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107950</xdr:rowOff>
    </xdr:from>
    <xdr:to>
      <xdr:col>21</xdr:col>
      <xdr:colOff>361950</xdr:colOff>
      <xdr:row>20</xdr:row>
      <xdr:rowOff>99786</xdr:rowOff>
    </xdr:to>
    <xdr:cxnSp macro="">
      <xdr:nvCxnSpPr>
        <xdr:cNvPr id="134" name="直線コネクタ 133"/>
        <xdr:cNvCxnSpPr/>
      </xdr:nvCxnSpPr>
      <xdr:spPr>
        <a:xfrm>
          <a:off x="13893800" y="33655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78921</xdr:rowOff>
    </xdr:from>
    <xdr:to>
      <xdr:col>21</xdr:col>
      <xdr:colOff>412750</xdr:colOff>
      <xdr:row>16</xdr:row>
      <xdr:rowOff>9071</xdr:rowOff>
    </xdr:to>
    <xdr:sp macro="" textlink="">
      <xdr:nvSpPr>
        <xdr:cNvPr id="135" name="フローチャート : 判断 134"/>
        <xdr:cNvSpPr/>
      </xdr:nvSpPr>
      <xdr:spPr>
        <a:xfrm>
          <a:off x="14732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36" name="テキスト ボックス 135"/>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127000</xdr:rowOff>
    </xdr:from>
    <xdr:to>
      <xdr:col>20</xdr:col>
      <xdr:colOff>158750</xdr:colOff>
      <xdr:row>19</xdr:row>
      <xdr:rowOff>107950</xdr:rowOff>
    </xdr:to>
    <xdr:cxnSp macro="">
      <xdr:nvCxnSpPr>
        <xdr:cNvPr id="137" name="直線コネクタ 136"/>
        <xdr:cNvCxnSpPr/>
      </xdr:nvCxnSpPr>
      <xdr:spPr>
        <a:xfrm>
          <a:off x="13004800" y="3213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108857</xdr:rowOff>
    </xdr:from>
    <xdr:to>
      <xdr:col>20</xdr:col>
      <xdr:colOff>209550</xdr:colOff>
      <xdr:row>15</xdr:row>
      <xdr:rowOff>39007</xdr:rowOff>
    </xdr:to>
    <xdr:sp macro="" textlink="">
      <xdr:nvSpPr>
        <xdr:cNvPr id="138" name="フローチャート : 判断 137"/>
        <xdr:cNvSpPr/>
      </xdr:nvSpPr>
      <xdr:spPr>
        <a:xfrm>
          <a:off x="13843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39" name="テキスト ボックス 138"/>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0" name="フローチャート : 判断 139"/>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41" name="テキスト ボックス 140"/>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20</xdr:row>
      <xdr:rowOff>146957</xdr:rowOff>
    </xdr:from>
    <xdr:to>
      <xdr:col>24</xdr:col>
      <xdr:colOff>82550</xdr:colOff>
      <xdr:row>21</xdr:row>
      <xdr:rowOff>77107</xdr:rowOff>
    </xdr:to>
    <xdr:sp macro="" textlink="">
      <xdr:nvSpPr>
        <xdr:cNvPr id="147" name="円/楕円 146"/>
        <xdr:cNvSpPr/>
      </xdr:nvSpPr>
      <xdr:spPr>
        <a:xfrm>
          <a:off x="164592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55534</xdr:rowOff>
    </xdr:from>
    <xdr:ext cx="762000" cy="259045"/>
    <xdr:sp macro="" textlink="">
      <xdr:nvSpPr>
        <xdr:cNvPr id="148" name="物件費該当値テキスト"/>
        <xdr:cNvSpPr txBox="1"/>
      </xdr:nvSpPr>
      <xdr:spPr>
        <a:xfrm>
          <a:off x="16598900" y="348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92528</xdr:rowOff>
    </xdr:from>
    <xdr:to>
      <xdr:col>22</xdr:col>
      <xdr:colOff>615950</xdr:colOff>
      <xdr:row>21</xdr:row>
      <xdr:rowOff>22678</xdr:rowOff>
    </xdr:to>
    <xdr:sp macro="" textlink="">
      <xdr:nvSpPr>
        <xdr:cNvPr id="149" name="円/楕円 148"/>
        <xdr:cNvSpPr/>
      </xdr:nvSpPr>
      <xdr:spPr>
        <a:xfrm>
          <a:off x="15621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7455</xdr:rowOff>
    </xdr:from>
    <xdr:ext cx="736600" cy="259045"/>
    <xdr:sp macro="" textlink="">
      <xdr:nvSpPr>
        <xdr:cNvPr id="150" name="テキスト ボックス 149"/>
        <xdr:cNvSpPr txBox="1"/>
      </xdr:nvSpPr>
      <xdr:spPr>
        <a:xfrm>
          <a:off x="15290800" y="360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48986</xdr:rowOff>
    </xdr:from>
    <xdr:to>
      <xdr:col>21</xdr:col>
      <xdr:colOff>412750</xdr:colOff>
      <xdr:row>20</xdr:row>
      <xdr:rowOff>150586</xdr:rowOff>
    </xdr:to>
    <xdr:sp macro="" textlink="">
      <xdr:nvSpPr>
        <xdr:cNvPr id="151" name="円/楕円 150"/>
        <xdr:cNvSpPr/>
      </xdr:nvSpPr>
      <xdr:spPr>
        <a:xfrm>
          <a:off x="14732000" y="34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135363</xdr:rowOff>
    </xdr:from>
    <xdr:ext cx="762000" cy="259045"/>
    <xdr:sp macro="" textlink="">
      <xdr:nvSpPr>
        <xdr:cNvPr id="152" name="テキスト ボックス 151"/>
        <xdr:cNvSpPr txBox="1"/>
      </xdr:nvSpPr>
      <xdr:spPr>
        <a:xfrm>
          <a:off x="14401800" y="356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57150</xdr:rowOff>
    </xdr:from>
    <xdr:to>
      <xdr:col>20</xdr:col>
      <xdr:colOff>209550</xdr:colOff>
      <xdr:row>19</xdr:row>
      <xdr:rowOff>158750</xdr:rowOff>
    </xdr:to>
    <xdr:sp macro="" textlink="">
      <xdr:nvSpPr>
        <xdr:cNvPr id="153" name="円/楕円 152"/>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143527</xdr:rowOff>
    </xdr:from>
    <xdr:ext cx="762000" cy="259045"/>
    <xdr:sp macro="" textlink="">
      <xdr:nvSpPr>
        <xdr:cNvPr id="154" name="テキスト ボックス 153"/>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55" name="円/楕円 154"/>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56" name="テキスト ボックス 155"/>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福祉や福祉医療、高齢者の移動支援の充実を進めた結果、増加している。今後、さらに定住促進を進める必要もあり扶助費の削減はたいへん厳しい状況にある。国の社会保障制度改革の方向性と住民意向を的確に捉え、住民参加を</a:t>
          </a:r>
          <a:r>
            <a:rPr kumimoji="1" lang="ja-JP" altLang="ja-JP" sz="1300">
              <a:solidFill>
                <a:schemeClr val="dk1"/>
              </a:solidFill>
              <a:effectLst/>
              <a:latin typeface="+mn-lt"/>
              <a:ea typeface="+mn-ea"/>
              <a:cs typeface="+mn-cs"/>
            </a:rPr>
            <a:t>考慮し</a:t>
          </a:r>
          <a:r>
            <a:rPr kumimoji="1" lang="ja-JP" altLang="en-US" sz="1300">
              <a:solidFill>
                <a:schemeClr val="dk1"/>
              </a:solidFill>
              <a:effectLst/>
              <a:latin typeface="+mn-lt"/>
              <a:ea typeface="+mn-ea"/>
              <a:cs typeface="+mn-cs"/>
            </a:rPr>
            <a:t>、</a:t>
          </a:r>
          <a:r>
            <a:rPr kumimoji="1" lang="ja-JP" altLang="en-US" sz="1300">
              <a:latin typeface="ＭＳ Ｐゴシック"/>
            </a:rPr>
            <a:t>適正化に努める。</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4" name="直線コネクタ 183"/>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5"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6" name="直線コネクタ 185"/>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8" name="直線コネクタ 18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107950</xdr:rowOff>
    </xdr:to>
    <xdr:cxnSp macro="">
      <xdr:nvCxnSpPr>
        <xdr:cNvPr id="189" name="直線コネクタ 188"/>
        <xdr:cNvCxnSpPr/>
      </xdr:nvCxnSpPr>
      <xdr:spPr>
        <a:xfrm>
          <a:off x="3987800" y="9766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130827</xdr:rowOff>
    </xdr:from>
    <xdr:ext cx="762000" cy="259045"/>
    <xdr:sp macro="" textlink="">
      <xdr:nvSpPr>
        <xdr:cNvPr id="190" name="扶助費平均値テキスト"/>
        <xdr:cNvSpPr txBox="1"/>
      </xdr:nvSpPr>
      <xdr:spPr>
        <a:xfrm>
          <a:off x="491490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1" name="フローチャート : 判断 190"/>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146050</xdr:rowOff>
    </xdr:from>
    <xdr:to>
      <xdr:col>5</xdr:col>
      <xdr:colOff>549275</xdr:colOff>
      <xdr:row>56</xdr:row>
      <xdr:rowOff>165100</xdr:rowOff>
    </xdr:to>
    <xdr:cxnSp macro="">
      <xdr:nvCxnSpPr>
        <xdr:cNvPr id="192" name="直線コネクタ 191"/>
        <xdr:cNvCxnSpPr/>
      </xdr:nvCxnSpPr>
      <xdr:spPr>
        <a:xfrm>
          <a:off x="3098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3" name="フローチャート : 判断 192"/>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4" name="テキスト ボックス 193"/>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146050</xdr:rowOff>
    </xdr:to>
    <xdr:cxnSp macro="">
      <xdr:nvCxnSpPr>
        <xdr:cNvPr id="195" name="直線コネクタ 194"/>
        <xdr:cNvCxnSpPr/>
      </xdr:nvCxnSpPr>
      <xdr:spPr>
        <a:xfrm>
          <a:off x="2209800" y="9537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6" name="フローチャート : 判断 195"/>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197" name="テキスト ボックス 196"/>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55</xdr:row>
      <xdr:rowOff>127000</xdr:rowOff>
    </xdr:to>
    <xdr:cxnSp macro="">
      <xdr:nvCxnSpPr>
        <xdr:cNvPr id="198" name="直線コネクタ 197"/>
        <xdr:cNvCxnSpPr/>
      </xdr:nvCxnSpPr>
      <xdr:spPr>
        <a:xfrm flipV="1">
          <a:off x="1320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9" name="フローチャート : 判断 198"/>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00" name="テキスト ボックス 199"/>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208" name="円/楕円 207"/>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29227</xdr:rowOff>
    </xdr:from>
    <xdr:ext cx="762000" cy="259045"/>
    <xdr:sp macro="" textlink="">
      <xdr:nvSpPr>
        <xdr:cNvPr id="209"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10" name="円/楕円 209"/>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11" name="テキスト ボックス 210"/>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12" name="円/楕円 211"/>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213" name="テキスト ボックス 212"/>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4" name="円/楕円 213"/>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143527</xdr:rowOff>
    </xdr:from>
    <xdr:ext cx="762000" cy="259045"/>
    <xdr:sp macro="" textlink="">
      <xdr:nvSpPr>
        <xdr:cNvPr id="215" name="テキスト ボックス 214"/>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6" name="円/楕円 215"/>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17" name="テキスト ボックス 216"/>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の平均値を上回る状態が続いている。下水道特別会計への繰出金に係る繰出し基準の見直しの影響が大きく、今後も高水準で推移していくことが予想されるが、特別会計全体の経費の削減を図り、抑制に努めていく。</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7" name="直線コネクタ 246"/>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8"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49" name="直線コネクタ 248"/>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0"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1" name="直線コネクタ 250"/>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75293</xdr:rowOff>
    </xdr:from>
    <xdr:to>
      <xdr:col>24</xdr:col>
      <xdr:colOff>31750</xdr:colOff>
      <xdr:row>59</xdr:row>
      <xdr:rowOff>97065</xdr:rowOff>
    </xdr:to>
    <xdr:cxnSp macro="">
      <xdr:nvCxnSpPr>
        <xdr:cNvPr id="252" name="直線コネクタ 251"/>
        <xdr:cNvCxnSpPr/>
      </xdr:nvCxnSpPr>
      <xdr:spPr>
        <a:xfrm flipV="1">
          <a:off x="15671800" y="101908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3"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4" name="フローチャート : 判断 25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31750</xdr:rowOff>
    </xdr:from>
    <xdr:to>
      <xdr:col>22</xdr:col>
      <xdr:colOff>565150</xdr:colOff>
      <xdr:row>59</xdr:row>
      <xdr:rowOff>97065</xdr:rowOff>
    </xdr:to>
    <xdr:cxnSp macro="">
      <xdr:nvCxnSpPr>
        <xdr:cNvPr id="255" name="直線コネクタ 254"/>
        <xdr:cNvCxnSpPr/>
      </xdr:nvCxnSpPr>
      <xdr:spPr>
        <a:xfrm>
          <a:off x="14782800" y="10147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6" name="フローチャート : 判断 255"/>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98170</xdr:rowOff>
    </xdr:from>
    <xdr:ext cx="736600" cy="259045"/>
    <xdr:sp macro="" textlink="">
      <xdr:nvSpPr>
        <xdr:cNvPr id="257" name="テキスト ボックス 256"/>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31750</xdr:rowOff>
    </xdr:from>
    <xdr:to>
      <xdr:col>21</xdr:col>
      <xdr:colOff>361950</xdr:colOff>
      <xdr:row>59</xdr:row>
      <xdr:rowOff>31750</xdr:rowOff>
    </xdr:to>
    <xdr:cxnSp macro="">
      <xdr:nvCxnSpPr>
        <xdr:cNvPr id="258" name="直線コネクタ 257"/>
        <xdr:cNvCxnSpPr/>
      </xdr:nvCxnSpPr>
      <xdr:spPr>
        <a:xfrm>
          <a:off x="13893800" y="1014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9" name="フローチャート : 判断 258"/>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65512</xdr:rowOff>
    </xdr:from>
    <xdr:ext cx="762000" cy="259045"/>
    <xdr:sp macro="" textlink="">
      <xdr:nvSpPr>
        <xdr:cNvPr id="260" name="テキスト ボックス 259"/>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105228</xdr:rowOff>
    </xdr:from>
    <xdr:to>
      <xdr:col>20</xdr:col>
      <xdr:colOff>158750</xdr:colOff>
      <xdr:row>59</xdr:row>
      <xdr:rowOff>31750</xdr:rowOff>
    </xdr:to>
    <xdr:cxnSp macro="">
      <xdr:nvCxnSpPr>
        <xdr:cNvPr id="261" name="直線コネクタ 260"/>
        <xdr:cNvCxnSpPr/>
      </xdr:nvCxnSpPr>
      <xdr:spPr>
        <a:xfrm>
          <a:off x="13004800" y="100493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70757</xdr:rowOff>
    </xdr:from>
    <xdr:to>
      <xdr:col>20</xdr:col>
      <xdr:colOff>209550</xdr:colOff>
      <xdr:row>57</xdr:row>
      <xdr:rowOff>907</xdr:rowOff>
    </xdr:to>
    <xdr:sp macro="" textlink="">
      <xdr:nvSpPr>
        <xdr:cNvPr id="262" name="フローチャート : 判断 261"/>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11084</xdr:rowOff>
    </xdr:from>
    <xdr:ext cx="762000" cy="259045"/>
    <xdr:sp macro="" textlink="">
      <xdr:nvSpPr>
        <xdr:cNvPr id="263" name="テキスト ボックス 262"/>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64" name="フローチャート : 判断 263"/>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138992</xdr:rowOff>
    </xdr:from>
    <xdr:ext cx="762000" cy="259045"/>
    <xdr:sp macro="" textlink="">
      <xdr:nvSpPr>
        <xdr:cNvPr id="265" name="テキスト ボックス 264"/>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24493</xdr:rowOff>
    </xdr:from>
    <xdr:to>
      <xdr:col>24</xdr:col>
      <xdr:colOff>82550</xdr:colOff>
      <xdr:row>59</xdr:row>
      <xdr:rowOff>126093</xdr:rowOff>
    </xdr:to>
    <xdr:sp macro="" textlink="">
      <xdr:nvSpPr>
        <xdr:cNvPr id="271" name="円/楕円 270"/>
        <xdr:cNvSpPr/>
      </xdr:nvSpPr>
      <xdr:spPr>
        <a:xfrm>
          <a:off x="164592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168020</xdr:rowOff>
    </xdr:from>
    <xdr:ext cx="762000" cy="259045"/>
    <xdr:sp macro="" textlink="">
      <xdr:nvSpPr>
        <xdr:cNvPr id="272" name="その他該当値テキスト"/>
        <xdr:cNvSpPr txBox="1"/>
      </xdr:nvSpPr>
      <xdr:spPr>
        <a:xfrm>
          <a:off x="16598900" y="1011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46265</xdr:rowOff>
    </xdr:from>
    <xdr:to>
      <xdr:col>22</xdr:col>
      <xdr:colOff>615950</xdr:colOff>
      <xdr:row>59</xdr:row>
      <xdr:rowOff>147865</xdr:rowOff>
    </xdr:to>
    <xdr:sp macro="" textlink="">
      <xdr:nvSpPr>
        <xdr:cNvPr id="273" name="円/楕円 272"/>
        <xdr:cNvSpPr/>
      </xdr:nvSpPr>
      <xdr:spPr>
        <a:xfrm>
          <a:off x="15621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132642</xdr:rowOff>
    </xdr:from>
    <xdr:ext cx="736600" cy="259045"/>
    <xdr:sp macro="" textlink="">
      <xdr:nvSpPr>
        <xdr:cNvPr id="274" name="テキスト ボックス 273"/>
        <xdr:cNvSpPr txBox="1"/>
      </xdr:nvSpPr>
      <xdr:spPr>
        <a:xfrm>
          <a:off x="15290800" y="1024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152400</xdr:rowOff>
    </xdr:from>
    <xdr:to>
      <xdr:col>21</xdr:col>
      <xdr:colOff>412750</xdr:colOff>
      <xdr:row>59</xdr:row>
      <xdr:rowOff>82550</xdr:rowOff>
    </xdr:to>
    <xdr:sp macro="" textlink="">
      <xdr:nvSpPr>
        <xdr:cNvPr id="275" name="円/楕円 274"/>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67327</xdr:rowOff>
    </xdr:from>
    <xdr:ext cx="762000" cy="259045"/>
    <xdr:sp macro="" textlink="">
      <xdr:nvSpPr>
        <xdr:cNvPr id="276" name="テキスト ボックス 275"/>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152400</xdr:rowOff>
    </xdr:from>
    <xdr:to>
      <xdr:col>20</xdr:col>
      <xdr:colOff>209550</xdr:colOff>
      <xdr:row>59</xdr:row>
      <xdr:rowOff>82550</xdr:rowOff>
    </xdr:to>
    <xdr:sp macro="" textlink="">
      <xdr:nvSpPr>
        <xdr:cNvPr id="277" name="円/楕円 276"/>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67327</xdr:rowOff>
    </xdr:from>
    <xdr:ext cx="762000" cy="259045"/>
    <xdr:sp macro="" textlink="">
      <xdr:nvSpPr>
        <xdr:cNvPr id="278" name="テキスト ボックス 277"/>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54428</xdr:rowOff>
    </xdr:from>
    <xdr:to>
      <xdr:col>19</xdr:col>
      <xdr:colOff>6350</xdr:colOff>
      <xdr:row>58</xdr:row>
      <xdr:rowOff>156028</xdr:rowOff>
    </xdr:to>
    <xdr:sp macro="" textlink="">
      <xdr:nvSpPr>
        <xdr:cNvPr id="279" name="円/楕円 278"/>
        <xdr:cNvSpPr/>
      </xdr:nvSpPr>
      <xdr:spPr>
        <a:xfrm>
          <a:off x="12954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140805</xdr:rowOff>
    </xdr:from>
    <xdr:ext cx="762000" cy="259045"/>
    <xdr:sp macro="" textlink="">
      <xdr:nvSpPr>
        <xdr:cNvPr id="280" name="テキスト ボックス 279"/>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類似団体の平均値と同程度で推移している。目的の達成度を再確認するとともに</a:t>
          </a:r>
          <a:r>
            <a:rPr kumimoji="1" lang="ja-JP" altLang="ja-JP" sz="1300">
              <a:solidFill>
                <a:schemeClr val="dk1"/>
              </a:solidFill>
              <a:effectLst/>
              <a:latin typeface="+mn-lt"/>
              <a:ea typeface="+mn-ea"/>
              <a:cs typeface="+mn-cs"/>
            </a:rPr>
            <a:t>住民意向</a:t>
          </a:r>
          <a:r>
            <a:rPr kumimoji="1" lang="ja-JP" altLang="en-US" sz="1300">
              <a:solidFill>
                <a:schemeClr val="dk1"/>
              </a:solidFill>
              <a:effectLst/>
              <a:latin typeface="+mn-lt"/>
              <a:ea typeface="+mn-ea"/>
              <a:cs typeface="+mn-cs"/>
            </a:rPr>
            <a:t>の把握に努め、</a:t>
          </a:r>
          <a:r>
            <a:rPr kumimoji="1" lang="ja-JP" altLang="ja-JP" sz="1300">
              <a:solidFill>
                <a:schemeClr val="dk1"/>
              </a:solidFill>
              <a:effectLst/>
              <a:latin typeface="+mn-lt"/>
              <a:ea typeface="+mn-ea"/>
              <a:cs typeface="+mn-cs"/>
            </a:rPr>
            <a:t>住民参加</a:t>
          </a:r>
          <a:r>
            <a:rPr kumimoji="1" lang="ja-JP" altLang="en-US" sz="1300">
              <a:solidFill>
                <a:schemeClr val="dk1"/>
              </a:solidFill>
              <a:effectLst/>
              <a:latin typeface="+mn-lt"/>
              <a:ea typeface="+mn-ea"/>
              <a:cs typeface="+mn-cs"/>
            </a:rPr>
            <a:t>のまちづくりを推進し</a:t>
          </a:r>
          <a:r>
            <a:rPr kumimoji="1" lang="ja-JP" altLang="ja-JP" sz="1300">
              <a:solidFill>
                <a:schemeClr val="dk1"/>
              </a:solidFill>
              <a:effectLst/>
              <a:latin typeface="+mn-lt"/>
              <a:ea typeface="+mn-ea"/>
              <a:cs typeface="+mn-cs"/>
            </a:rPr>
            <a:t>、適正化</a:t>
          </a:r>
          <a:r>
            <a:rPr kumimoji="1" lang="ja-JP" altLang="en-US" sz="1300">
              <a:solidFill>
                <a:schemeClr val="dk1"/>
              </a:solidFill>
              <a:effectLst/>
              <a:latin typeface="+mn-lt"/>
              <a:ea typeface="+mn-ea"/>
              <a:cs typeface="+mn-cs"/>
            </a:rPr>
            <a:t>を進める</a:t>
          </a:r>
          <a:r>
            <a:rPr kumimoji="1" lang="ja-JP" altLang="ja-JP"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5" name="直線コネクタ 29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6" name="テキスト ボックス 29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7" name="直線コネクタ 29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8" name="テキスト ボックス 29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9" name="直線コネクタ 29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0" name="テキスト ボックス 29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1" name="直線コネクタ 30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2" name="テキスト ボックス 30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3" name="直線コネクタ 30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4" name="テキスト ボックス 30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5" name="直線コネクタ 30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6" name="テキスト ボックス 30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146050</xdr:rowOff>
    </xdr:from>
    <xdr:to>
      <xdr:col>24</xdr:col>
      <xdr:colOff>31750</xdr:colOff>
      <xdr:row>42</xdr:row>
      <xdr:rowOff>72572</xdr:rowOff>
    </xdr:to>
    <xdr:cxnSp macro="">
      <xdr:nvCxnSpPr>
        <xdr:cNvPr id="310" name="直線コネクタ 309"/>
        <xdr:cNvCxnSpPr/>
      </xdr:nvCxnSpPr>
      <xdr:spPr>
        <a:xfrm flipV="1">
          <a:off x="16510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44649</xdr:rowOff>
    </xdr:from>
    <xdr:ext cx="762000" cy="259045"/>
    <xdr:sp macro="" textlink="">
      <xdr:nvSpPr>
        <xdr:cNvPr id="311" name="補助費等最小値テキスト"/>
        <xdr:cNvSpPr txBox="1"/>
      </xdr:nvSpPr>
      <xdr:spPr>
        <a:xfrm>
          <a:off x="16598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42</xdr:row>
      <xdr:rowOff>72572</xdr:rowOff>
    </xdr:from>
    <xdr:to>
      <xdr:col>24</xdr:col>
      <xdr:colOff>120650</xdr:colOff>
      <xdr:row>42</xdr:row>
      <xdr:rowOff>72572</xdr:rowOff>
    </xdr:to>
    <xdr:cxnSp macro="">
      <xdr:nvCxnSpPr>
        <xdr:cNvPr id="312" name="直線コネクタ 311"/>
        <xdr:cNvCxnSpPr/>
      </xdr:nvCxnSpPr>
      <xdr:spPr>
        <a:xfrm>
          <a:off x="16421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60977</xdr:rowOff>
    </xdr:from>
    <xdr:ext cx="762000" cy="259045"/>
    <xdr:sp macro="" textlink="">
      <xdr:nvSpPr>
        <xdr:cNvPr id="313"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146050</xdr:rowOff>
    </xdr:from>
    <xdr:to>
      <xdr:col>24</xdr:col>
      <xdr:colOff>120650</xdr:colOff>
      <xdr:row>33</xdr:row>
      <xdr:rowOff>146050</xdr:rowOff>
    </xdr:to>
    <xdr:cxnSp macro="">
      <xdr:nvCxnSpPr>
        <xdr:cNvPr id="314" name="直線コネクタ 313"/>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110672</xdr:rowOff>
    </xdr:from>
    <xdr:to>
      <xdr:col>24</xdr:col>
      <xdr:colOff>31750</xdr:colOff>
      <xdr:row>37</xdr:row>
      <xdr:rowOff>91622</xdr:rowOff>
    </xdr:to>
    <xdr:cxnSp macro="">
      <xdr:nvCxnSpPr>
        <xdr:cNvPr id="315" name="直線コネクタ 314"/>
        <xdr:cNvCxnSpPr/>
      </xdr:nvCxnSpPr>
      <xdr:spPr>
        <a:xfrm flipV="1">
          <a:off x="15671800" y="628287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2013</xdr:rowOff>
    </xdr:from>
    <xdr:ext cx="762000" cy="259045"/>
    <xdr:sp macro="" textlink="">
      <xdr:nvSpPr>
        <xdr:cNvPr id="316"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17" name="フローチャート : 判断 316"/>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48078</xdr:rowOff>
    </xdr:from>
    <xdr:to>
      <xdr:col>22</xdr:col>
      <xdr:colOff>565150</xdr:colOff>
      <xdr:row>37</xdr:row>
      <xdr:rowOff>91622</xdr:rowOff>
    </xdr:to>
    <xdr:cxnSp macro="">
      <xdr:nvCxnSpPr>
        <xdr:cNvPr id="318" name="直線コネクタ 317"/>
        <xdr:cNvCxnSpPr/>
      </xdr:nvCxnSpPr>
      <xdr:spPr>
        <a:xfrm>
          <a:off x="14782800" y="6391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9" name="フローチャート : 判断 31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0" name="テキスト ボックス 31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48078</xdr:rowOff>
    </xdr:from>
    <xdr:to>
      <xdr:col>21</xdr:col>
      <xdr:colOff>361950</xdr:colOff>
      <xdr:row>37</xdr:row>
      <xdr:rowOff>113393</xdr:rowOff>
    </xdr:to>
    <xdr:cxnSp macro="">
      <xdr:nvCxnSpPr>
        <xdr:cNvPr id="321" name="直線コネクタ 320"/>
        <xdr:cNvCxnSpPr/>
      </xdr:nvCxnSpPr>
      <xdr:spPr>
        <a:xfrm flipV="1">
          <a:off x="13893800" y="6391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2" name="フローチャート : 判断 321"/>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127199</xdr:rowOff>
    </xdr:from>
    <xdr:ext cx="762000" cy="259045"/>
    <xdr:sp macro="" textlink="">
      <xdr:nvSpPr>
        <xdr:cNvPr id="323" name="テキスト ボックス 322"/>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80736</xdr:rowOff>
    </xdr:from>
    <xdr:to>
      <xdr:col>20</xdr:col>
      <xdr:colOff>158750</xdr:colOff>
      <xdr:row>37</xdr:row>
      <xdr:rowOff>113393</xdr:rowOff>
    </xdr:to>
    <xdr:cxnSp macro="">
      <xdr:nvCxnSpPr>
        <xdr:cNvPr id="324" name="直線コネクタ 323"/>
        <xdr:cNvCxnSpPr/>
      </xdr:nvCxnSpPr>
      <xdr:spPr>
        <a:xfrm>
          <a:off x="13004800" y="6424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168728</xdr:rowOff>
    </xdr:from>
    <xdr:to>
      <xdr:col>20</xdr:col>
      <xdr:colOff>209550</xdr:colOff>
      <xdr:row>37</xdr:row>
      <xdr:rowOff>98878</xdr:rowOff>
    </xdr:to>
    <xdr:sp macro="" textlink="">
      <xdr:nvSpPr>
        <xdr:cNvPr id="325" name="フローチャート : 判断 324"/>
        <xdr:cNvSpPr/>
      </xdr:nvSpPr>
      <xdr:spPr>
        <a:xfrm>
          <a:off x="13843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109055</xdr:rowOff>
    </xdr:from>
    <xdr:ext cx="762000" cy="259045"/>
    <xdr:sp macro="" textlink="">
      <xdr:nvSpPr>
        <xdr:cNvPr id="326" name="テキスト ボックス 325"/>
        <xdr:cNvSpPr txBox="1"/>
      </xdr:nvSpPr>
      <xdr:spPr>
        <a:xfrm>
          <a:off x="13512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27" name="フローチャート : 判断 326"/>
        <xdr:cNvSpPr/>
      </xdr:nvSpPr>
      <xdr:spPr>
        <a:xfrm>
          <a:off x="12954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119941</xdr:rowOff>
    </xdr:from>
    <xdr:ext cx="762000" cy="259045"/>
    <xdr:sp macro="" textlink="">
      <xdr:nvSpPr>
        <xdr:cNvPr id="328" name="テキスト ボックス 327"/>
        <xdr:cNvSpPr txBox="1"/>
      </xdr:nvSpPr>
      <xdr:spPr>
        <a:xfrm>
          <a:off x="12623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59872</xdr:rowOff>
    </xdr:from>
    <xdr:to>
      <xdr:col>24</xdr:col>
      <xdr:colOff>82550</xdr:colOff>
      <xdr:row>36</xdr:row>
      <xdr:rowOff>161472</xdr:rowOff>
    </xdr:to>
    <xdr:sp macro="" textlink="">
      <xdr:nvSpPr>
        <xdr:cNvPr id="334" name="円/楕円 333"/>
        <xdr:cNvSpPr/>
      </xdr:nvSpPr>
      <xdr:spPr>
        <a:xfrm>
          <a:off x="16459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76399</xdr:rowOff>
    </xdr:from>
    <xdr:ext cx="762000" cy="259045"/>
    <xdr:sp macro="" textlink="">
      <xdr:nvSpPr>
        <xdr:cNvPr id="335" name="補助費等該当値テキスト"/>
        <xdr:cNvSpPr txBox="1"/>
      </xdr:nvSpPr>
      <xdr:spPr>
        <a:xfrm>
          <a:off x="165989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40822</xdr:rowOff>
    </xdr:from>
    <xdr:to>
      <xdr:col>22</xdr:col>
      <xdr:colOff>615950</xdr:colOff>
      <xdr:row>37</xdr:row>
      <xdr:rowOff>142422</xdr:rowOff>
    </xdr:to>
    <xdr:sp macro="" textlink="">
      <xdr:nvSpPr>
        <xdr:cNvPr id="336" name="円/楕円 335"/>
        <xdr:cNvSpPr/>
      </xdr:nvSpPr>
      <xdr:spPr>
        <a:xfrm>
          <a:off x="15621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127199</xdr:rowOff>
    </xdr:from>
    <xdr:ext cx="736600" cy="259045"/>
    <xdr:sp macro="" textlink="">
      <xdr:nvSpPr>
        <xdr:cNvPr id="337" name="テキスト ボックス 336"/>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168728</xdr:rowOff>
    </xdr:from>
    <xdr:to>
      <xdr:col>21</xdr:col>
      <xdr:colOff>412750</xdr:colOff>
      <xdr:row>37</xdr:row>
      <xdr:rowOff>98878</xdr:rowOff>
    </xdr:to>
    <xdr:sp macro="" textlink="">
      <xdr:nvSpPr>
        <xdr:cNvPr id="338" name="円/楕円 337"/>
        <xdr:cNvSpPr/>
      </xdr:nvSpPr>
      <xdr:spPr>
        <a:xfrm>
          <a:off x="14732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109055</xdr:rowOff>
    </xdr:from>
    <xdr:ext cx="762000" cy="259045"/>
    <xdr:sp macro="" textlink="">
      <xdr:nvSpPr>
        <xdr:cNvPr id="339" name="テキスト ボックス 338"/>
        <xdr:cNvSpPr txBox="1"/>
      </xdr:nvSpPr>
      <xdr:spPr>
        <a:xfrm>
          <a:off x="14401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62593</xdr:rowOff>
    </xdr:from>
    <xdr:to>
      <xdr:col>20</xdr:col>
      <xdr:colOff>209550</xdr:colOff>
      <xdr:row>37</xdr:row>
      <xdr:rowOff>164193</xdr:rowOff>
    </xdr:to>
    <xdr:sp macro="" textlink="">
      <xdr:nvSpPr>
        <xdr:cNvPr id="340" name="円/楕円 339"/>
        <xdr:cNvSpPr/>
      </xdr:nvSpPr>
      <xdr:spPr>
        <a:xfrm>
          <a:off x="13843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148970</xdr:rowOff>
    </xdr:from>
    <xdr:ext cx="762000" cy="259045"/>
    <xdr:sp macro="" textlink="">
      <xdr:nvSpPr>
        <xdr:cNvPr id="341" name="テキスト ボックス 340"/>
        <xdr:cNvSpPr txBox="1"/>
      </xdr:nvSpPr>
      <xdr:spPr>
        <a:xfrm>
          <a:off x="13512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29936</xdr:rowOff>
    </xdr:from>
    <xdr:to>
      <xdr:col>19</xdr:col>
      <xdr:colOff>6350</xdr:colOff>
      <xdr:row>37</xdr:row>
      <xdr:rowOff>131536</xdr:rowOff>
    </xdr:to>
    <xdr:sp macro="" textlink="">
      <xdr:nvSpPr>
        <xdr:cNvPr id="342" name="円/楕円 341"/>
        <xdr:cNvSpPr/>
      </xdr:nvSpPr>
      <xdr:spPr>
        <a:xfrm>
          <a:off x="12954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116312</xdr:rowOff>
    </xdr:from>
    <xdr:ext cx="762000" cy="259045"/>
    <xdr:sp macro="" textlink="">
      <xdr:nvSpPr>
        <xdr:cNvPr id="343" name="テキスト ボックス 342"/>
        <xdr:cNvSpPr txBox="1"/>
      </xdr:nvSpPr>
      <xdr:spPr>
        <a:xfrm>
          <a:off x="12623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他団体に先行してインフラ整備を進めてきたことにより高水準で推移してきた公債費も、平成</a:t>
          </a:r>
          <a:r>
            <a:rPr kumimoji="1" lang="en-US" altLang="ja-JP" sz="1300">
              <a:latin typeface="ＭＳ Ｐゴシック"/>
            </a:rPr>
            <a:t>18</a:t>
          </a:r>
          <a:r>
            <a:rPr kumimoji="1" lang="ja-JP" altLang="en-US" sz="1300">
              <a:latin typeface="ＭＳ Ｐゴシック"/>
            </a:rPr>
            <a:t>年度以降は類似団体平均を下回っている。</a:t>
          </a:r>
          <a:r>
            <a:rPr kumimoji="1" lang="ja-JP" altLang="ja-JP" sz="1300">
              <a:solidFill>
                <a:schemeClr val="dk1"/>
              </a:solidFill>
              <a:effectLst/>
              <a:latin typeface="+mn-lt"/>
              <a:ea typeface="+mn-ea"/>
              <a:cs typeface="+mn-cs"/>
            </a:rPr>
            <a:t>大規模な建設工事は、予め基金を積み立てるなど備えを行うとともに、各施設の維持補修の計画的な執行を進める。新たな町債の発行</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抑制し、</a:t>
          </a:r>
          <a:r>
            <a:rPr kumimoji="1" lang="ja-JP" altLang="en-US" sz="1300">
              <a:solidFill>
                <a:schemeClr val="dk1"/>
              </a:solidFill>
              <a:effectLst/>
              <a:latin typeface="+mn-lt"/>
              <a:ea typeface="+mn-ea"/>
              <a:cs typeface="+mn-cs"/>
            </a:rPr>
            <a:t>公債費</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負担</a:t>
          </a:r>
          <a:r>
            <a:rPr kumimoji="1" lang="ja-JP" altLang="ja-JP" sz="1300">
              <a:solidFill>
                <a:schemeClr val="dk1"/>
              </a:solidFill>
              <a:effectLst/>
              <a:latin typeface="+mn-lt"/>
              <a:ea typeface="+mn-ea"/>
              <a:cs typeface="+mn-cs"/>
            </a:rPr>
            <a:t>軽減</a:t>
          </a:r>
          <a:r>
            <a:rPr kumimoji="1" lang="ja-JP" altLang="en-US" sz="1300">
              <a:solidFill>
                <a:schemeClr val="dk1"/>
              </a:solidFill>
              <a:effectLst/>
              <a:latin typeface="+mn-lt"/>
              <a:ea typeface="+mn-ea"/>
              <a:cs typeface="+mn-cs"/>
            </a:rPr>
            <a:t>を図っていく</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8" name="直線コネクタ 357"/>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9" name="テキスト ボックス 358"/>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2" name="直線コネクタ 361"/>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3" name="テキスト ボックス 362"/>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29845</xdr:rowOff>
    </xdr:from>
    <xdr:to>
      <xdr:col>7</xdr:col>
      <xdr:colOff>15875</xdr:colOff>
      <xdr:row>81</xdr:row>
      <xdr:rowOff>58420</xdr:rowOff>
    </xdr:to>
    <xdr:cxnSp macro="">
      <xdr:nvCxnSpPr>
        <xdr:cNvPr id="367" name="直線コネクタ 366"/>
        <xdr:cNvCxnSpPr/>
      </xdr:nvCxnSpPr>
      <xdr:spPr>
        <a:xfrm flipV="1">
          <a:off x="4826000" y="1271714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30497</xdr:rowOff>
    </xdr:from>
    <xdr:ext cx="762000" cy="259045"/>
    <xdr:sp macro="" textlink="">
      <xdr:nvSpPr>
        <xdr:cNvPr id="368" name="公債費最小値テキスト"/>
        <xdr:cNvSpPr txBox="1"/>
      </xdr:nvSpPr>
      <xdr:spPr>
        <a:xfrm>
          <a:off x="4914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58420</xdr:rowOff>
    </xdr:from>
    <xdr:to>
      <xdr:col>7</xdr:col>
      <xdr:colOff>104775</xdr:colOff>
      <xdr:row>81</xdr:row>
      <xdr:rowOff>58420</xdr:rowOff>
    </xdr:to>
    <xdr:cxnSp macro="">
      <xdr:nvCxnSpPr>
        <xdr:cNvPr id="369" name="直線コネクタ 368"/>
        <xdr:cNvCxnSpPr/>
      </xdr:nvCxnSpPr>
      <xdr:spPr>
        <a:xfrm>
          <a:off x="4737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116222</xdr:rowOff>
    </xdr:from>
    <xdr:ext cx="762000" cy="259045"/>
    <xdr:sp macro="" textlink="">
      <xdr:nvSpPr>
        <xdr:cNvPr id="370" name="公債費最大値テキスト"/>
        <xdr:cNvSpPr txBox="1"/>
      </xdr:nvSpPr>
      <xdr:spPr>
        <a:xfrm>
          <a:off x="4914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74</xdr:row>
      <xdr:rowOff>29845</xdr:rowOff>
    </xdr:from>
    <xdr:to>
      <xdr:col>7</xdr:col>
      <xdr:colOff>104775</xdr:colOff>
      <xdr:row>74</xdr:row>
      <xdr:rowOff>29845</xdr:rowOff>
    </xdr:to>
    <xdr:cxnSp macro="">
      <xdr:nvCxnSpPr>
        <xdr:cNvPr id="371" name="直線コネクタ 370"/>
        <xdr:cNvCxnSpPr/>
      </xdr:nvCxnSpPr>
      <xdr:spPr>
        <a:xfrm>
          <a:off x="4737100" y="1271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69850</xdr:rowOff>
    </xdr:from>
    <xdr:to>
      <xdr:col>7</xdr:col>
      <xdr:colOff>15875</xdr:colOff>
      <xdr:row>75</xdr:row>
      <xdr:rowOff>92710</xdr:rowOff>
    </xdr:to>
    <xdr:cxnSp macro="">
      <xdr:nvCxnSpPr>
        <xdr:cNvPr id="372" name="直線コネクタ 371"/>
        <xdr:cNvCxnSpPr/>
      </xdr:nvCxnSpPr>
      <xdr:spPr>
        <a:xfrm>
          <a:off x="3987800" y="12928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19702</xdr:rowOff>
    </xdr:from>
    <xdr:ext cx="762000" cy="259045"/>
    <xdr:sp macro="" textlink="">
      <xdr:nvSpPr>
        <xdr:cNvPr id="373" name="公債費平均値テキスト"/>
        <xdr:cNvSpPr txBox="1"/>
      </xdr:nvSpPr>
      <xdr:spPr>
        <a:xfrm>
          <a:off x="4914900" y="13221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47625</xdr:rowOff>
    </xdr:from>
    <xdr:to>
      <xdr:col>7</xdr:col>
      <xdr:colOff>66675</xdr:colOff>
      <xdr:row>77</xdr:row>
      <xdr:rowOff>149225</xdr:rowOff>
    </xdr:to>
    <xdr:sp macro="" textlink="">
      <xdr:nvSpPr>
        <xdr:cNvPr id="374" name="フローチャート : 判断 373"/>
        <xdr:cNvSpPr/>
      </xdr:nvSpPr>
      <xdr:spPr>
        <a:xfrm>
          <a:off x="47752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41275</xdr:rowOff>
    </xdr:from>
    <xdr:to>
      <xdr:col>5</xdr:col>
      <xdr:colOff>549275</xdr:colOff>
      <xdr:row>75</xdr:row>
      <xdr:rowOff>69850</xdr:rowOff>
    </xdr:to>
    <xdr:cxnSp macro="">
      <xdr:nvCxnSpPr>
        <xdr:cNvPr id="375" name="直線コネクタ 374"/>
        <xdr:cNvCxnSpPr/>
      </xdr:nvCxnSpPr>
      <xdr:spPr>
        <a:xfrm>
          <a:off x="3098800" y="12900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93345</xdr:rowOff>
    </xdr:from>
    <xdr:to>
      <xdr:col>5</xdr:col>
      <xdr:colOff>600075</xdr:colOff>
      <xdr:row>78</xdr:row>
      <xdr:rowOff>23495</xdr:rowOff>
    </xdr:to>
    <xdr:sp macro="" textlink="">
      <xdr:nvSpPr>
        <xdr:cNvPr id="376" name="フローチャート : 判断 375"/>
        <xdr:cNvSpPr/>
      </xdr:nvSpPr>
      <xdr:spPr>
        <a:xfrm>
          <a:off x="3937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8272</xdr:rowOff>
    </xdr:from>
    <xdr:ext cx="736600" cy="259045"/>
    <xdr:sp macro="" textlink="">
      <xdr:nvSpPr>
        <xdr:cNvPr id="377" name="テキスト ボックス 376"/>
        <xdr:cNvSpPr txBox="1"/>
      </xdr:nvSpPr>
      <xdr:spPr>
        <a:xfrm>
          <a:off x="3606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41275</xdr:rowOff>
    </xdr:from>
    <xdr:to>
      <xdr:col>4</xdr:col>
      <xdr:colOff>346075</xdr:colOff>
      <xdr:row>76</xdr:row>
      <xdr:rowOff>12700</xdr:rowOff>
    </xdr:to>
    <xdr:cxnSp macro="">
      <xdr:nvCxnSpPr>
        <xdr:cNvPr id="378" name="直線コネクタ 377"/>
        <xdr:cNvCxnSpPr/>
      </xdr:nvCxnSpPr>
      <xdr:spPr>
        <a:xfrm flipV="1">
          <a:off x="2209800" y="129000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116205</xdr:rowOff>
    </xdr:from>
    <xdr:to>
      <xdr:col>4</xdr:col>
      <xdr:colOff>396875</xdr:colOff>
      <xdr:row>78</xdr:row>
      <xdr:rowOff>46355</xdr:rowOff>
    </xdr:to>
    <xdr:sp macro="" textlink="">
      <xdr:nvSpPr>
        <xdr:cNvPr id="379" name="フローチャート : 判断 378"/>
        <xdr:cNvSpPr/>
      </xdr:nvSpPr>
      <xdr:spPr>
        <a:xfrm>
          <a:off x="3048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31132</xdr:rowOff>
    </xdr:from>
    <xdr:ext cx="762000" cy="259045"/>
    <xdr:sp macro="" textlink="">
      <xdr:nvSpPr>
        <xdr:cNvPr id="380" name="テキスト ボックス 379"/>
        <xdr:cNvSpPr txBox="1"/>
      </xdr:nvSpPr>
      <xdr:spPr>
        <a:xfrm>
          <a:off x="2717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167005</xdr:rowOff>
    </xdr:to>
    <xdr:cxnSp macro="">
      <xdr:nvCxnSpPr>
        <xdr:cNvPr id="381" name="直線コネクタ 380"/>
        <xdr:cNvCxnSpPr/>
      </xdr:nvCxnSpPr>
      <xdr:spPr>
        <a:xfrm flipV="1">
          <a:off x="1320800" y="1304290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127636</xdr:rowOff>
    </xdr:from>
    <xdr:to>
      <xdr:col>3</xdr:col>
      <xdr:colOff>193675</xdr:colOff>
      <xdr:row>78</xdr:row>
      <xdr:rowOff>57786</xdr:rowOff>
    </xdr:to>
    <xdr:sp macro="" textlink="">
      <xdr:nvSpPr>
        <xdr:cNvPr id="382" name="フローチャート : 判断 381"/>
        <xdr:cNvSpPr/>
      </xdr:nvSpPr>
      <xdr:spPr>
        <a:xfrm>
          <a:off x="2159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42563</xdr:rowOff>
    </xdr:from>
    <xdr:ext cx="762000" cy="259045"/>
    <xdr:sp macro="" textlink="">
      <xdr:nvSpPr>
        <xdr:cNvPr id="383" name="テキスト ボックス 382"/>
        <xdr:cNvSpPr txBox="1"/>
      </xdr:nvSpPr>
      <xdr:spPr>
        <a:xfrm>
          <a:off x="1828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84" name="フローチャート : 判断 383"/>
        <xdr:cNvSpPr/>
      </xdr:nvSpPr>
      <xdr:spPr>
        <a:xfrm>
          <a:off x="1270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2557</xdr:rowOff>
    </xdr:from>
    <xdr:ext cx="762000" cy="259045"/>
    <xdr:sp macro="" textlink="">
      <xdr:nvSpPr>
        <xdr:cNvPr id="385" name="テキスト ボックス 384"/>
        <xdr:cNvSpPr txBox="1"/>
      </xdr:nvSpPr>
      <xdr:spPr>
        <a:xfrm>
          <a:off x="939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41910</xdr:rowOff>
    </xdr:from>
    <xdr:to>
      <xdr:col>7</xdr:col>
      <xdr:colOff>66675</xdr:colOff>
      <xdr:row>75</xdr:row>
      <xdr:rowOff>143510</xdr:rowOff>
    </xdr:to>
    <xdr:sp macro="" textlink="">
      <xdr:nvSpPr>
        <xdr:cNvPr id="391" name="円/楕円 390"/>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58437</xdr:rowOff>
    </xdr:from>
    <xdr:ext cx="762000" cy="259045"/>
    <xdr:sp macro="" textlink="">
      <xdr:nvSpPr>
        <xdr:cNvPr id="392"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19050</xdr:rowOff>
    </xdr:from>
    <xdr:to>
      <xdr:col>5</xdr:col>
      <xdr:colOff>600075</xdr:colOff>
      <xdr:row>75</xdr:row>
      <xdr:rowOff>120650</xdr:rowOff>
    </xdr:to>
    <xdr:sp macro="" textlink="">
      <xdr:nvSpPr>
        <xdr:cNvPr id="393" name="円/楕円 392"/>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130827</xdr:rowOff>
    </xdr:from>
    <xdr:ext cx="736600" cy="259045"/>
    <xdr:sp macro="" textlink="">
      <xdr:nvSpPr>
        <xdr:cNvPr id="394" name="テキスト ボックス 393"/>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161925</xdr:rowOff>
    </xdr:from>
    <xdr:to>
      <xdr:col>4</xdr:col>
      <xdr:colOff>396875</xdr:colOff>
      <xdr:row>75</xdr:row>
      <xdr:rowOff>92075</xdr:rowOff>
    </xdr:to>
    <xdr:sp macro="" textlink="">
      <xdr:nvSpPr>
        <xdr:cNvPr id="395" name="円/楕円 394"/>
        <xdr:cNvSpPr/>
      </xdr:nvSpPr>
      <xdr:spPr>
        <a:xfrm>
          <a:off x="3048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96" name="テキスト ボックス 395"/>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97" name="円/楕円 396"/>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73677</xdr:rowOff>
    </xdr:from>
    <xdr:ext cx="762000" cy="259045"/>
    <xdr:sp macro="" textlink="">
      <xdr:nvSpPr>
        <xdr:cNvPr id="398" name="テキスト ボックス 397"/>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116205</xdr:rowOff>
    </xdr:from>
    <xdr:to>
      <xdr:col>1</xdr:col>
      <xdr:colOff>676275</xdr:colOff>
      <xdr:row>77</xdr:row>
      <xdr:rowOff>46355</xdr:rowOff>
    </xdr:to>
    <xdr:sp macro="" textlink="">
      <xdr:nvSpPr>
        <xdr:cNvPr id="399" name="円/楕円 398"/>
        <xdr:cNvSpPr/>
      </xdr:nvSpPr>
      <xdr:spPr>
        <a:xfrm>
          <a:off x="1270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56532</xdr:rowOff>
    </xdr:from>
    <xdr:ext cx="762000" cy="259045"/>
    <xdr:sp macro="" textlink="">
      <xdr:nvSpPr>
        <xdr:cNvPr id="400" name="テキスト ボックス 399"/>
        <xdr:cNvSpPr txBox="1"/>
      </xdr:nvSpPr>
      <xdr:spPr>
        <a:xfrm>
          <a:off x="939800" y="1291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類似団体の平均を大きく上回る状態が続いている。物件費の影響が大きく、中でも職員数の削減を補い、また、事業の拡充に伴う非常勤職員の賃金や業務委託料の増加が主な要因である。事業の統廃合及び職員</a:t>
          </a:r>
          <a:r>
            <a:rPr kumimoji="1" lang="ja-JP" altLang="ja-JP" sz="1300">
              <a:solidFill>
                <a:schemeClr val="dk1"/>
              </a:solidFill>
              <a:effectLst/>
              <a:latin typeface="+mn-lt"/>
              <a:ea typeface="+mn-ea"/>
              <a:cs typeface="+mn-cs"/>
            </a:rPr>
            <a:t>の意欲を向上</a:t>
          </a:r>
          <a:r>
            <a:rPr kumimoji="1" lang="ja-JP" altLang="en-US" sz="1300">
              <a:solidFill>
                <a:schemeClr val="dk1"/>
              </a:solidFill>
              <a:effectLst/>
              <a:latin typeface="+mn-lt"/>
              <a:ea typeface="+mn-ea"/>
              <a:cs typeface="+mn-cs"/>
            </a:rPr>
            <a:t>に向け</a:t>
          </a:r>
          <a:r>
            <a:rPr kumimoji="1" lang="ja-JP" altLang="ja-JP" sz="1300">
              <a:solidFill>
                <a:schemeClr val="dk1"/>
              </a:solidFill>
              <a:effectLst/>
              <a:latin typeface="+mn-lt"/>
              <a:ea typeface="+mn-ea"/>
              <a:cs typeface="+mn-cs"/>
            </a:rPr>
            <a:t>、職員研修と人材育成の機会の充実を図り、職員能力の向上に努める。</a:t>
          </a:r>
          <a:r>
            <a:rPr kumimoji="1" lang="ja-JP" altLang="en-US" sz="1300">
              <a:solidFill>
                <a:schemeClr val="dk1"/>
              </a:solidFill>
              <a:effectLst/>
              <a:latin typeface="+mn-lt"/>
              <a:ea typeface="+mn-ea"/>
              <a:cs typeface="+mn-cs"/>
            </a:rPr>
            <a:t>併せて、</a:t>
          </a:r>
          <a:r>
            <a:rPr kumimoji="1" lang="ja-JP" altLang="ja-JP" sz="1300">
              <a:solidFill>
                <a:schemeClr val="dk1"/>
              </a:solidFill>
              <a:effectLst/>
              <a:latin typeface="+mn-lt"/>
              <a:ea typeface="+mn-ea"/>
              <a:cs typeface="+mn-cs"/>
            </a:rPr>
            <a:t>事業の見直し・再構築や施設・事業の必要性を踏まえた事務・事業の統廃合など検討を進め、</a:t>
          </a:r>
          <a:r>
            <a:rPr kumimoji="1" lang="ja-JP" altLang="en-US" sz="1300">
              <a:solidFill>
                <a:schemeClr val="dk1"/>
              </a:solidFill>
              <a:effectLst/>
              <a:latin typeface="+mn-lt"/>
              <a:ea typeface="+mn-ea"/>
              <a:cs typeface="+mn-cs"/>
            </a:rPr>
            <a:t>物件費を中心とする経常</a:t>
          </a:r>
          <a:r>
            <a:rPr kumimoji="1" lang="ja-JP" altLang="ja-JP" sz="1300">
              <a:solidFill>
                <a:schemeClr val="dk1"/>
              </a:solidFill>
              <a:effectLst/>
              <a:latin typeface="+mn-lt"/>
              <a:ea typeface="+mn-ea"/>
              <a:cs typeface="+mn-cs"/>
            </a:rPr>
            <a:t>経費の削減を図っていく。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46989</xdr:rowOff>
    </xdr:to>
    <xdr:cxnSp macro="">
      <xdr:nvCxnSpPr>
        <xdr:cNvPr id="426" name="直線コネクタ 425"/>
        <xdr:cNvCxnSpPr/>
      </xdr:nvCxnSpPr>
      <xdr:spPr>
        <a:xfrm flipV="1">
          <a:off x="16510000" y="126314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19066</xdr:rowOff>
    </xdr:from>
    <xdr:ext cx="762000" cy="259045"/>
    <xdr:sp macro="" textlink="">
      <xdr:nvSpPr>
        <xdr:cNvPr id="427"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46989</xdr:rowOff>
    </xdr:from>
    <xdr:to>
      <xdr:col>24</xdr:col>
      <xdr:colOff>120650</xdr:colOff>
      <xdr:row>81</xdr:row>
      <xdr:rowOff>46989</xdr:rowOff>
    </xdr:to>
    <xdr:cxnSp macro="">
      <xdr:nvCxnSpPr>
        <xdr:cNvPr id="428" name="直線コネクタ 427"/>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21844</xdr:rowOff>
    </xdr:from>
    <xdr:to>
      <xdr:col>24</xdr:col>
      <xdr:colOff>31750</xdr:colOff>
      <xdr:row>80</xdr:row>
      <xdr:rowOff>58420</xdr:rowOff>
    </xdr:to>
    <xdr:cxnSp macro="">
      <xdr:nvCxnSpPr>
        <xdr:cNvPr id="431" name="直線コネクタ 430"/>
        <xdr:cNvCxnSpPr/>
      </xdr:nvCxnSpPr>
      <xdr:spPr>
        <a:xfrm flipV="1">
          <a:off x="15671800" y="137378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165879</xdr:rowOff>
    </xdr:from>
    <xdr:ext cx="762000" cy="259045"/>
    <xdr:sp macro="" textlink="">
      <xdr:nvSpPr>
        <xdr:cNvPr id="432"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33" name="フローチャート : 判断 432"/>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83565</xdr:rowOff>
    </xdr:from>
    <xdr:to>
      <xdr:col>22</xdr:col>
      <xdr:colOff>565150</xdr:colOff>
      <xdr:row>80</xdr:row>
      <xdr:rowOff>58420</xdr:rowOff>
    </xdr:to>
    <xdr:cxnSp macro="">
      <xdr:nvCxnSpPr>
        <xdr:cNvPr id="434" name="直線コネクタ 433"/>
        <xdr:cNvCxnSpPr/>
      </xdr:nvCxnSpPr>
      <xdr:spPr>
        <a:xfrm>
          <a:off x="14782800" y="13628115"/>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5" name="フローチャート : 判断 434"/>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6" name="テキスト ボックス 435"/>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140715</xdr:rowOff>
    </xdr:from>
    <xdr:to>
      <xdr:col>21</xdr:col>
      <xdr:colOff>361950</xdr:colOff>
      <xdr:row>79</xdr:row>
      <xdr:rowOff>83565</xdr:rowOff>
    </xdr:to>
    <xdr:cxnSp macro="">
      <xdr:nvCxnSpPr>
        <xdr:cNvPr id="437" name="直線コネクタ 436"/>
        <xdr:cNvCxnSpPr/>
      </xdr:nvCxnSpPr>
      <xdr:spPr>
        <a:xfrm>
          <a:off x="13893800" y="135138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38" name="フローチャート : 判断 437"/>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39" name="テキスト ボックス 438"/>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26415</xdr:rowOff>
    </xdr:from>
    <xdr:to>
      <xdr:col>20</xdr:col>
      <xdr:colOff>158750</xdr:colOff>
      <xdr:row>78</xdr:row>
      <xdr:rowOff>140715</xdr:rowOff>
    </xdr:to>
    <xdr:cxnSp macro="">
      <xdr:nvCxnSpPr>
        <xdr:cNvPr id="440" name="直線コネクタ 439"/>
        <xdr:cNvCxnSpPr/>
      </xdr:nvCxnSpPr>
      <xdr:spPr>
        <a:xfrm>
          <a:off x="13004800" y="133995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165354</xdr:rowOff>
    </xdr:from>
    <xdr:to>
      <xdr:col>20</xdr:col>
      <xdr:colOff>209550</xdr:colOff>
      <xdr:row>76</xdr:row>
      <xdr:rowOff>95504</xdr:rowOff>
    </xdr:to>
    <xdr:sp macro="" textlink="">
      <xdr:nvSpPr>
        <xdr:cNvPr id="441" name="フローチャート : 判断 440"/>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42" name="テキスト ボックス 441"/>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3" name="フローチャート : 判断 442"/>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30243</xdr:rowOff>
    </xdr:from>
    <xdr:ext cx="762000" cy="259045"/>
    <xdr:sp macro="" textlink="">
      <xdr:nvSpPr>
        <xdr:cNvPr id="444" name="テキスト ボックス 443"/>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142494</xdr:rowOff>
    </xdr:from>
    <xdr:to>
      <xdr:col>24</xdr:col>
      <xdr:colOff>82550</xdr:colOff>
      <xdr:row>80</xdr:row>
      <xdr:rowOff>72644</xdr:rowOff>
    </xdr:to>
    <xdr:sp macro="" textlink="">
      <xdr:nvSpPr>
        <xdr:cNvPr id="450" name="円/楕円 449"/>
        <xdr:cNvSpPr/>
      </xdr:nvSpPr>
      <xdr:spPr>
        <a:xfrm>
          <a:off x="164592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114571</xdr:rowOff>
    </xdr:from>
    <xdr:ext cx="762000" cy="259045"/>
    <xdr:sp macro="" textlink="">
      <xdr:nvSpPr>
        <xdr:cNvPr id="451" name="公債費以外該当値テキスト"/>
        <xdr:cNvSpPr txBox="1"/>
      </xdr:nvSpPr>
      <xdr:spPr>
        <a:xfrm>
          <a:off x="165989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7620</xdr:rowOff>
    </xdr:from>
    <xdr:to>
      <xdr:col>22</xdr:col>
      <xdr:colOff>615950</xdr:colOff>
      <xdr:row>80</xdr:row>
      <xdr:rowOff>109220</xdr:rowOff>
    </xdr:to>
    <xdr:sp macro="" textlink="">
      <xdr:nvSpPr>
        <xdr:cNvPr id="452" name="円/楕円 451"/>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93997</xdr:rowOff>
    </xdr:from>
    <xdr:ext cx="736600" cy="259045"/>
    <xdr:sp macro="" textlink="">
      <xdr:nvSpPr>
        <xdr:cNvPr id="453" name="テキスト ボックス 452"/>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32765</xdr:rowOff>
    </xdr:from>
    <xdr:to>
      <xdr:col>21</xdr:col>
      <xdr:colOff>412750</xdr:colOff>
      <xdr:row>79</xdr:row>
      <xdr:rowOff>134365</xdr:rowOff>
    </xdr:to>
    <xdr:sp macro="" textlink="">
      <xdr:nvSpPr>
        <xdr:cNvPr id="454" name="円/楕円 453"/>
        <xdr:cNvSpPr/>
      </xdr:nvSpPr>
      <xdr:spPr>
        <a:xfrm>
          <a:off x="14732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119142</xdr:rowOff>
    </xdr:from>
    <xdr:ext cx="762000" cy="259045"/>
    <xdr:sp macro="" textlink="">
      <xdr:nvSpPr>
        <xdr:cNvPr id="455" name="テキスト ボックス 454"/>
        <xdr:cNvSpPr txBox="1"/>
      </xdr:nvSpPr>
      <xdr:spPr>
        <a:xfrm>
          <a:off x="14401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89915</xdr:rowOff>
    </xdr:from>
    <xdr:to>
      <xdr:col>20</xdr:col>
      <xdr:colOff>209550</xdr:colOff>
      <xdr:row>79</xdr:row>
      <xdr:rowOff>20065</xdr:rowOff>
    </xdr:to>
    <xdr:sp macro="" textlink="">
      <xdr:nvSpPr>
        <xdr:cNvPr id="456" name="円/楕円 455"/>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4842</xdr:rowOff>
    </xdr:from>
    <xdr:ext cx="762000" cy="259045"/>
    <xdr:sp macro="" textlink="">
      <xdr:nvSpPr>
        <xdr:cNvPr id="457" name="テキスト ボックス 456"/>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58" name="円/楕円 457"/>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59" name="テキスト ボックス 458"/>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長野県小布施町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164772</xdr:rowOff>
    </xdr:from>
    <xdr:ext cx="762000" cy="259045"/>
    <xdr:sp macro="" textlink="">
      <xdr:nvSpPr>
        <xdr:cNvPr id="48" name="人口1人当たり決算額の推移最小値テキスト130"/>
        <xdr:cNvSpPr txBox="1"/>
      </xdr:nvSpPr>
      <xdr:spPr>
        <a:xfrm>
          <a:off x="5740400" y="346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134098</xdr:rowOff>
    </xdr:from>
    <xdr:to>
      <xdr:col>4</xdr:col>
      <xdr:colOff>1117600</xdr:colOff>
      <xdr:row>19</xdr:row>
      <xdr:rowOff>154595</xdr:rowOff>
    </xdr:to>
    <xdr:cxnSp macro="">
      <xdr:nvCxnSpPr>
        <xdr:cNvPr id="52" name="直線コネクタ 51"/>
        <xdr:cNvCxnSpPr/>
      </xdr:nvCxnSpPr>
      <xdr:spPr bwMode="auto">
        <a:xfrm>
          <a:off x="5003800" y="3439273"/>
          <a:ext cx="647700" cy="20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99694</xdr:rowOff>
    </xdr:from>
    <xdr:ext cx="762000" cy="259045"/>
    <xdr:sp macro="" textlink="">
      <xdr:nvSpPr>
        <xdr:cNvPr id="53" name="人口1人当たり決算額の推移平均値テキスト130"/>
        <xdr:cNvSpPr txBox="1"/>
      </xdr:nvSpPr>
      <xdr:spPr>
        <a:xfrm>
          <a:off x="5740400" y="2719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134098</xdr:rowOff>
    </xdr:from>
    <xdr:to>
      <xdr:col>4</xdr:col>
      <xdr:colOff>469900</xdr:colOff>
      <xdr:row>19</xdr:row>
      <xdr:rowOff>154443</xdr:rowOff>
    </xdr:to>
    <xdr:cxnSp macro="">
      <xdr:nvCxnSpPr>
        <xdr:cNvPr id="55" name="直線コネクタ 54"/>
        <xdr:cNvCxnSpPr/>
      </xdr:nvCxnSpPr>
      <xdr:spPr bwMode="auto">
        <a:xfrm flipV="1">
          <a:off x="4305300" y="3439273"/>
          <a:ext cx="698500" cy="20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13893</xdr:rowOff>
    </xdr:from>
    <xdr:ext cx="736600" cy="259045"/>
    <xdr:sp macro="" textlink="">
      <xdr:nvSpPr>
        <xdr:cNvPr id="57" name="テキスト ボックス 56"/>
        <xdr:cNvSpPr txBox="1"/>
      </xdr:nvSpPr>
      <xdr:spPr>
        <a:xfrm>
          <a:off x="4622800" y="263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154443</xdr:rowOff>
    </xdr:from>
    <xdr:to>
      <xdr:col>3</xdr:col>
      <xdr:colOff>904875</xdr:colOff>
      <xdr:row>20</xdr:row>
      <xdr:rowOff>12591</xdr:rowOff>
    </xdr:to>
    <xdr:cxnSp macro="">
      <xdr:nvCxnSpPr>
        <xdr:cNvPr id="58" name="直線コネクタ 57"/>
        <xdr:cNvCxnSpPr/>
      </xdr:nvCxnSpPr>
      <xdr:spPr bwMode="auto">
        <a:xfrm flipV="1">
          <a:off x="3606800" y="3459618"/>
          <a:ext cx="698500" cy="29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4749</xdr:rowOff>
    </xdr:from>
    <xdr:ext cx="762000" cy="259045"/>
    <xdr:sp macro="" textlink="">
      <xdr:nvSpPr>
        <xdr:cNvPr id="60" name="テキスト ボックス 59"/>
        <xdr:cNvSpPr txBox="1"/>
      </xdr:nvSpPr>
      <xdr:spPr>
        <a:xfrm>
          <a:off x="3924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9130</xdr:rowOff>
    </xdr:from>
    <xdr:to>
      <xdr:col>3</xdr:col>
      <xdr:colOff>206375</xdr:colOff>
      <xdr:row>20</xdr:row>
      <xdr:rowOff>12591</xdr:rowOff>
    </xdr:to>
    <xdr:cxnSp macro="">
      <xdr:nvCxnSpPr>
        <xdr:cNvPr id="61" name="直線コネクタ 60"/>
        <xdr:cNvCxnSpPr/>
      </xdr:nvCxnSpPr>
      <xdr:spPr bwMode="auto">
        <a:xfrm>
          <a:off x="2908300" y="3485755"/>
          <a:ext cx="698500" cy="3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30426</xdr:rowOff>
    </xdr:from>
    <xdr:to>
      <xdr:col>3</xdr:col>
      <xdr:colOff>257175</xdr:colOff>
      <xdr:row>16</xdr:row>
      <xdr:rowOff>132026</xdr:rowOff>
    </xdr:to>
    <xdr:sp macro="" textlink="">
      <xdr:nvSpPr>
        <xdr:cNvPr id="62" name="フローチャート : 判断 61"/>
        <xdr:cNvSpPr/>
      </xdr:nvSpPr>
      <xdr:spPr bwMode="auto">
        <a:xfrm>
          <a:off x="35560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142203</xdr:rowOff>
    </xdr:from>
    <xdr:ext cx="762000" cy="259045"/>
    <xdr:sp macro="" textlink="">
      <xdr:nvSpPr>
        <xdr:cNvPr id="63" name="テキスト ボックス 62"/>
        <xdr:cNvSpPr txBox="1"/>
      </xdr:nvSpPr>
      <xdr:spPr>
        <a:xfrm>
          <a:off x="3225800" y="2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60024</xdr:rowOff>
    </xdr:from>
    <xdr:to>
      <xdr:col>2</xdr:col>
      <xdr:colOff>692150</xdr:colOff>
      <xdr:row>16</xdr:row>
      <xdr:rowOff>161624</xdr:rowOff>
    </xdr:to>
    <xdr:sp macro="" textlink="">
      <xdr:nvSpPr>
        <xdr:cNvPr id="64" name="フローチャート : 判断 63"/>
        <xdr:cNvSpPr/>
      </xdr:nvSpPr>
      <xdr:spPr bwMode="auto">
        <a:xfrm>
          <a:off x="2857500" y="2850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351</xdr:rowOff>
    </xdr:from>
    <xdr:ext cx="762000" cy="259045"/>
    <xdr:sp macro="" textlink="">
      <xdr:nvSpPr>
        <xdr:cNvPr id="65" name="テキスト ボックス 64"/>
        <xdr:cNvSpPr txBox="1"/>
      </xdr:nvSpPr>
      <xdr:spPr>
        <a:xfrm>
          <a:off x="2527300" y="261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103795</xdr:rowOff>
    </xdr:from>
    <xdr:to>
      <xdr:col>5</xdr:col>
      <xdr:colOff>34925</xdr:colOff>
      <xdr:row>20</xdr:row>
      <xdr:rowOff>33945</xdr:rowOff>
    </xdr:to>
    <xdr:sp macro="" textlink="">
      <xdr:nvSpPr>
        <xdr:cNvPr id="71" name="円/楕円 70"/>
        <xdr:cNvSpPr/>
      </xdr:nvSpPr>
      <xdr:spPr bwMode="auto">
        <a:xfrm>
          <a:off x="5600700" y="340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12372</xdr:rowOff>
    </xdr:from>
    <xdr:ext cx="762000" cy="259045"/>
    <xdr:sp macro="" textlink="">
      <xdr:nvSpPr>
        <xdr:cNvPr id="72" name="人口1人当たり決算額の推移該当値テキスト130"/>
        <xdr:cNvSpPr txBox="1"/>
      </xdr:nvSpPr>
      <xdr:spPr>
        <a:xfrm>
          <a:off x="5740400" y="331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73,840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83298</xdr:rowOff>
    </xdr:from>
    <xdr:to>
      <xdr:col>4</xdr:col>
      <xdr:colOff>520700</xdr:colOff>
      <xdr:row>20</xdr:row>
      <xdr:rowOff>13448</xdr:rowOff>
    </xdr:to>
    <xdr:sp macro="" textlink="">
      <xdr:nvSpPr>
        <xdr:cNvPr id="73" name="円/楕円 72"/>
        <xdr:cNvSpPr/>
      </xdr:nvSpPr>
      <xdr:spPr bwMode="auto">
        <a:xfrm>
          <a:off x="4953000" y="3388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169675</xdr:rowOff>
    </xdr:from>
    <xdr:ext cx="736600" cy="259045"/>
    <xdr:sp macro="" textlink="">
      <xdr:nvSpPr>
        <xdr:cNvPr id="74" name="テキスト ボックス 73"/>
        <xdr:cNvSpPr txBox="1"/>
      </xdr:nvSpPr>
      <xdr:spPr>
        <a:xfrm>
          <a:off x="4622800" y="347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75,723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103643</xdr:rowOff>
    </xdr:from>
    <xdr:to>
      <xdr:col>3</xdr:col>
      <xdr:colOff>955675</xdr:colOff>
      <xdr:row>20</xdr:row>
      <xdr:rowOff>33793</xdr:rowOff>
    </xdr:to>
    <xdr:sp macro="" textlink="">
      <xdr:nvSpPr>
        <xdr:cNvPr id="75" name="円/楕円 74"/>
        <xdr:cNvSpPr/>
      </xdr:nvSpPr>
      <xdr:spPr bwMode="auto">
        <a:xfrm>
          <a:off x="4254500" y="3408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18570</xdr:rowOff>
    </xdr:from>
    <xdr:ext cx="762000" cy="259045"/>
    <xdr:sp macro="" textlink="">
      <xdr:nvSpPr>
        <xdr:cNvPr id="76" name="テキスト ボックス 75"/>
        <xdr:cNvSpPr txBox="1"/>
      </xdr:nvSpPr>
      <xdr:spPr>
        <a:xfrm>
          <a:off x="3924300" y="349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73,854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133241</xdr:rowOff>
    </xdr:from>
    <xdr:to>
      <xdr:col>3</xdr:col>
      <xdr:colOff>257175</xdr:colOff>
      <xdr:row>20</xdr:row>
      <xdr:rowOff>63391</xdr:rowOff>
    </xdr:to>
    <xdr:sp macro="" textlink="">
      <xdr:nvSpPr>
        <xdr:cNvPr id="77" name="円/楕円 76"/>
        <xdr:cNvSpPr/>
      </xdr:nvSpPr>
      <xdr:spPr bwMode="auto">
        <a:xfrm>
          <a:off x="3556000" y="3438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48168</xdr:rowOff>
    </xdr:from>
    <xdr:ext cx="762000" cy="259045"/>
    <xdr:sp macro="" textlink="">
      <xdr:nvSpPr>
        <xdr:cNvPr id="78" name="テキスト ボックス 77"/>
        <xdr:cNvSpPr txBox="1"/>
      </xdr:nvSpPr>
      <xdr:spPr>
        <a:xfrm>
          <a:off x="3225800" y="352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71,135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129780</xdr:rowOff>
    </xdr:from>
    <xdr:to>
      <xdr:col>2</xdr:col>
      <xdr:colOff>692150</xdr:colOff>
      <xdr:row>20</xdr:row>
      <xdr:rowOff>59930</xdr:rowOff>
    </xdr:to>
    <xdr:sp macro="" textlink="">
      <xdr:nvSpPr>
        <xdr:cNvPr id="79" name="円/楕円 78"/>
        <xdr:cNvSpPr/>
      </xdr:nvSpPr>
      <xdr:spPr bwMode="auto">
        <a:xfrm>
          <a:off x="2857500" y="343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44707</xdr:rowOff>
    </xdr:from>
    <xdr:ext cx="762000" cy="259045"/>
    <xdr:sp macro="" textlink="">
      <xdr:nvSpPr>
        <xdr:cNvPr id="80" name="テキスト ボックス 79"/>
        <xdr:cNvSpPr txBox="1"/>
      </xdr:nvSpPr>
      <xdr:spPr>
        <a:xfrm>
          <a:off x="2527300" y="352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36680</xdr:rowOff>
    </xdr:from>
    <xdr:to>
      <xdr:col>4</xdr:col>
      <xdr:colOff>1117600</xdr:colOff>
      <xdr:row>38</xdr:row>
      <xdr:rowOff>42007</xdr:rowOff>
    </xdr:to>
    <xdr:cxnSp macro="">
      <xdr:nvCxnSpPr>
        <xdr:cNvPr id="113" name="直線コネクタ 112"/>
        <xdr:cNvCxnSpPr/>
      </xdr:nvCxnSpPr>
      <xdr:spPr bwMode="auto">
        <a:xfrm flipV="1">
          <a:off x="5003800" y="7504280"/>
          <a:ext cx="647700" cy="5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197426</xdr:rowOff>
    </xdr:from>
    <xdr:ext cx="762000" cy="259045"/>
    <xdr:sp macro="" textlink="">
      <xdr:nvSpPr>
        <xdr:cNvPr id="114" name="人口1人当たり決算額の推移平均値テキスト445"/>
        <xdr:cNvSpPr txBox="1"/>
      </xdr:nvSpPr>
      <xdr:spPr>
        <a:xfrm>
          <a:off x="5740400" y="6807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41801</xdr:rowOff>
    </xdr:from>
    <xdr:to>
      <xdr:col>4</xdr:col>
      <xdr:colOff>469900</xdr:colOff>
      <xdr:row>38</xdr:row>
      <xdr:rowOff>42007</xdr:rowOff>
    </xdr:to>
    <xdr:cxnSp macro="">
      <xdr:nvCxnSpPr>
        <xdr:cNvPr id="116" name="直線コネクタ 115"/>
        <xdr:cNvCxnSpPr/>
      </xdr:nvCxnSpPr>
      <xdr:spPr bwMode="auto">
        <a:xfrm>
          <a:off x="4305300" y="7509401"/>
          <a:ext cx="698500" cy="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63390</xdr:rowOff>
    </xdr:from>
    <xdr:ext cx="736600" cy="259045"/>
    <xdr:sp macro="" textlink="">
      <xdr:nvSpPr>
        <xdr:cNvPr id="118" name="テキスト ボックス 117"/>
        <xdr:cNvSpPr txBox="1"/>
      </xdr:nvSpPr>
      <xdr:spPr>
        <a:xfrm>
          <a:off x="4622800" y="667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283728</xdr:rowOff>
    </xdr:from>
    <xdr:to>
      <xdr:col>3</xdr:col>
      <xdr:colOff>904875</xdr:colOff>
      <xdr:row>38</xdr:row>
      <xdr:rowOff>41801</xdr:rowOff>
    </xdr:to>
    <xdr:cxnSp macro="">
      <xdr:nvCxnSpPr>
        <xdr:cNvPr id="119" name="直線コネクタ 118"/>
        <xdr:cNvCxnSpPr/>
      </xdr:nvCxnSpPr>
      <xdr:spPr bwMode="auto">
        <a:xfrm>
          <a:off x="3606800" y="7408428"/>
          <a:ext cx="698500" cy="10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331103</xdr:rowOff>
    </xdr:from>
    <xdr:ext cx="762000" cy="259045"/>
    <xdr:sp macro="" textlink="">
      <xdr:nvSpPr>
        <xdr:cNvPr id="121" name="テキスト ボックス 120"/>
        <xdr:cNvSpPr txBox="1"/>
      </xdr:nvSpPr>
      <xdr:spPr>
        <a:xfrm>
          <a:off x="3924300" y="659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90675</xdr:rowOff>
    </xdr:from>
    <xdr:to>
      <xdr:col>3</xdr:col>
      <xdr:colOff>206375</xdr:colOff>
      <xdr:row>37</xdr:row>
      <xdr:rowOff>283728</xdr:rowOff>
    </xdr:to>
    <xdr:cxnSp macro="">
      <xdr:nvCxnSpPr>
        <xdr:cNvPr id="122" name="直線コネクタ 121"/>
        <xdr:cNvCxnSpPr/>
      </xdr:nvCxnSpPr>
      <xdr:spPr bwMode="auto">
        <a:xfrm>
          <a:off x="2908300" y="7215375"/>
          <a:ext cx="698500" cy="193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142403</xdr:rowOff>
    </xdr:from>
    <xdr:to>
      <xdr:col>3</xdr:col>
      <xdr:colOff>257175</xdr:colOff>
      <xdr:row>35</xdr:row>
      <xdr:rowOff>244003</xdr:rowOff>
    </xdr:to>
    <xdr:sp macro="" textlink="">
      <xdr:nvSpPr>
        <xdr:cNvPr id="123" name="フローチャート : 判断 122"/>
        <xdr:cNvSpPr/>
      </xdr:nvSpPr>
      <xdr:spPr bwMode="auto">
        <a:xfrm>
          <a:off x="3556000" y="6752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254180</xdr:rowOff>
    </xdr:from>
    <xdr:ext cx="762000" cy="259045"/>
    <xdr:sp macro="" textlink="">
      <xdr:nvSpPr>
        <xdr:cNvPr id="124" name="テキスト ボックス 123"/>
        <xdr:cNvSpPr txBox="1"/>
      </xdr:nvSpPr>
      <xdr:spPr>
        <a:xfrm>
          <a:off x="3225800" y="652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76977</xdr:rowOff>
    </xdr:from>
    <xdr:to>
      <xdr:col>2</xdr:col>
      <xdr:colOff>692150</xdr:colOff>
      <xdr:row>35</xdr:row>
      <xdr:rowOff>178577</xdr:rowOff>
    </xdr:to>
    <xdr:sp macro="" textlink="">
      <xdr:nvSpPr>
        <xdr:cNvPr id="125" name="フローチャート : 判断 124"/>
        <xdr:cNvSpPr/>
      </xdr:nvSpPr>
      <xdr:spPr bwMode="auto">
        <a:xfrm>
          <a:off x="2857500" y="6687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188754</xdr:rowOff>
    </xdr:from>
    <xdr:ext cx="762000" cy="259045"/>
    <xdr:sp macro="" textlink="">
      <xdr:nvSpPr>
        <xdr:cNvPr id="126" name="テキスト ボックス 125"/>
        <xdr:cNvSpPr txBox="1"/>
      </xdr:nvSpPr>
      <xdr:spPr>
        <a:xfrm>
          <a:off x="2527300" y="645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328780</xdr:rowOff>
    </xdr:from>
    <xdr:to>
      <xdr:col>5</xdr:col>
      <xdr:colOff>34925</xdr:colOff>
      <xdr:row>38</xdr:row>
      <xdr:rowOff>87480</xdr:rowOff>
    </xdr:to>
    <xdr:sp macro="" textlink="">
      <xdr:nvSpPr>
        <xdr:cNvPr id="132" name="円/楕円 131"/>
        <xdr:cNvSpPr/>
      </xdr:nvSpPr>
      <xdr:spPr bwMode="auto">
        <a:xfrm>
          <a:off x="5600700" y="7453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237357</xdr:rowOff>
    </xdr:from>
    <xdr:ext cx="762000" cy="259045"/>
    <xdr:sp macro="" textlink="">
      <xdr:nvSpPr>
        <xdr:cNvPr id="133" name="人口1人当たり決算額の推移該当値テキスト445"/>
        <xdr:cNvSpPr txBox="1"/>
      </xdr:nvSpPr>
      <xdr:spPr>
        <a:xfrm>
          <a:off x="5740400" y="73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18,951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334107</xdr:rowOff>
    </xdr:from>
    <xdr:to>
      <xdr:col>4</xdr:col>
      <xdr:colOff>520700</xdr:colOff>
      <xdr:row>38</xdr:row>
      <xdr:rowOff>92807</xdr:rowOff>
    </xdr:to>
    <xdr:sp macro="" textlink="">
      <xdr:nvSpPr>
        <xdr:cNvPr id="134" name="円/楕円 133"/>
        <xdr:cNvSpPr/>
      </xdr:nvSpPr>
      <xdr:spPr bwMode="auto">
        <a:xfrm>
          <a:off x="4953000" y="7458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77584</xdr:rowOff>
    </xdr:from>
    <xdr:ext cx="736600" cy="259045"/>
    <xdr:sp macro="" textlink="">
      <xdr:nvSpPr>
        <xdr:cNvPr id="135" name="テキスト ボックス 134"/>
        <xdr:cNvSpPr txBox="1"/>
      </xdr:nvSpPr>
      <xdr:spPr>
        <a:xfrm>
          <a:off x="4622800" y="7545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18,718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333901</xdr:rowOff>
    </xdr:from>
    <xdr:to>
      <xdr:col>3</xdr:col>
      <xdr:colOff>955675</xdr:colOff>
      <xdr:row>38</xdr:row>
      <xdr:rowOff>92601</xdr:rowOff>
    </xdr:to>
    <xdr:sp macro="" textlink="">
      <xdr:nvSpPr>
        <xdr:cNvPr id="136" name="円/楕円 135"/>
        <xdr:cNvSpPr/>
      </xdr:nvSpPr>
      <xdr:spPr bwMode="auto">
        <a:xfrm>
          <a:off x="4254500" y="7458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77378</xdr:rowOff>
    </xdr:from>
    <xdr:ext cx="762000" cy="259045"/>
    <xdr:sp macro="" textlink="">
      <xdr:nvSpPr>
        <xdr:cNvPr id="137" name="テキスト ボックス 136"/>
        <xdr:cNvSpPr txBox="1"/>
      </xdr:nvSpPr>
      <xdr:spPr>
        <a:xfrm>
          <a:off x="3924300" y="754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18,727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232928</xdr:rowOff>
    </xdr:from>
    <xdr:to>
      <xdr:col>3</xdr:col>
      <xdr:colOff>257175</xdr:colOff>
      <xdr:row>37</xdr:row>
      <xdr:rowOff>334528</xdr:rowOff>
    </xdr:to>
    <xdr:sp macro="" textlink="">
      <xdr:nvSpPr>
        <xdr:cNvPr id="138" name="円/楕円 137"/>
        <xdr:cNvSpPr/>
      </xdr:nvSpPr>
      <xdr:spPr bwMode="auto">
        <a:xfrm>
          <a:off x="3556000" y="7357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319305</xdr:rowOff>
    </xdr:from>
    <xdr:ext cx="762000" cy="259045"/>
    <xdr:sp macro="" textlink="">
      <xdr:nvSpPr>
        <xdr:cNvPr id="139" name="テキスト ボックス 138"/>
        <xdr:cNvSpPr txBox="1"/>
      </xdr:nvSpPr>
      <xdr:spPr>
        <a:xfrm>
          <a:off x="3225800" y="74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23,144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39875</xdr:rowOff>
    </xdr:from>
    <xdr:to>
      <xdr:col>2</xdr:col>
      <xdr:colOff>692150</xdr:colOff>
      <xdr:row>37</xdr:row>
      <xdr:rowOff>141475</xdr:rowOff>
    </xdr:to>
    <xdr:sp macro="" textlink="">
      <xdr:nvSpPr>
        <xdr:cNvPr id="140" name="円/楕円 139"/>
        <xdr:cNvSpPr/>
      </xdr:nvSpPr>
      <xdr:spPr bwMode="auto">
        <a:xfrm>
          <a:off x="2857500" y="7164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126252</xdr:rowOff>
    </xdr:from>
    <xdr:ext cx="762000" cy="259045"/>
    <xdr:sp macro="" textlink="">
      <xdr:nvSpPr>
        <xdr:cNvPr id="141" name="テキスト ボックス 140"/>
        <xdr:cNvSpPr txBox="1"/>
      </xdr:nvSpPr>
      <xdr:spPr>
        <a:xfrm>
          <a:off x="2527300" y="725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町債の</a:t>
          </a:r>
          <a:r>
            <a:rPr kumimoji="1" lang="ja-JP" altLang="ja-JP" sz="1200">
              <a:solidFill>
                <a:schemeClr val="dk1"/>
              </a:solidFill>
              <a:effectLst/>
              <a:latin typeface="+mn-lt"/>
              <a:ea typeface="+mn-ea"/>
              <a:cs typeface="+mn-cs"/>
            </a:rPr>
            <a:t>新たな借り入れを抑制し、町債の残高の圧縮に努めている</a:t>
          </a:r>
          <a:r>
            <a:rPr kumimoji="1" lang="ja-JP" altLang="en-US" sz="1200">
              <a:solidFill>
                <a:schemeClr val="dk1"/>
              </a:solidFill>
              <a:effectLst/>
              <a:latin typeface="+mn-lt"/>
              <a:ea typeface="+mn-ea"/>
              <a:cs typeface="+mn-cs"/>
            </a:rPr>
            <a:t>なか、</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年度に引き続き平成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年度も防災基盤整備のための公会堂耐震改修事業の財源として財政調整基金を取り崩し</a:t>
          </a:r>
          <a:r>
            <a:rPr kumimoji="1" lang="ja-JP" altLang="en-US" sz="1200">
              <a:solidFill>
                <a:schemeClr val="dk1"/>
              </a:solidFill>
              <a:effectLst/>
              <a:latin typeface="+mn-lt"/>
              <a:ea typeface="+mn-ea"/>
              <a:cs typeface="+mn-cs"/>
            </a:rPr>
            <a:t>、特定目的基金への積立を行った</a:t>
          </a:r>
          <a:r>
            <a:rPr kumimoji="1" lang="ja-JP" altLang="ja-JP" sz="1200">
              <a:solidFill>
                <a:schemeClr val="dk1"/>
              </a:solidFill>
              <a:effectLst/>
              <a:latin typeface="+mn-lt"/>
              <a:ea typeface="+mn-ea"/>
              <a:cs typeface="+mn-cs"/>
            </a:rPr>
            <a:t>ため基金残高は</a:t>
          </a:r>
          <a:r>
            <a:rPr kumimoji="1" lang="ja-JP" altLang="en-US" sz="1200">
              <a:solidFill>
                <a:schemeClr val="dk1"/>
              </a:solidFill>
              <a:effectLst/>
              <a:latin typeface="+mn-lt"/>
              <a:ea typeface="+mn-ea"/>
              <a:cs typeface="+mn-cs"/>
            </a:rPr>
            <a:t>減少している。このため、実質単年度収支も赤字となった。公会堂の耐震化は平成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年度を持って終了する予定である。</a:t>
          </a:r>
          <a:r>
            <a:rPr kumimoji="1" lang="ja-JP" altLang="ja-JP" sz="1200">
              <a:solidFill>
                <a:schemeClr val="dk1"/>
              </a:solidFill>
              <a:effectLst/>
              <a:latin typeface="+mn-lt"/>
              <a:ea typeface="+mn-ea"/>
              <a:cs typeface="+mn-cs"/>
            </a:rPr>
            <a:t>大規模な建設工事は、予め基金を積み立てるなど備えを行うとともに、各施設の維持補修の計画的な執行</a:t>
          </a:r>
          <a:r>
            <a:rPr kumimoji="1" lang="ja-JP" altLang="en-US" sz="1200">
              <a:solidFill>
                <a:schemeClr val="dk1"/>
              </a:solidFill>
              <a:effectLst/>
              <a:latin typeface="+mn-lt"/>
              <a:ea typeface="+mn-ea"/>
              <a:cs typeface="+mn-cs"/>
            </a:rPr>
            <a:t>に努め、実質収支の改善を進める。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全会計において赤字額はなく黒字となっている。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介護保険、公共下水道事業、その他会計は一般会計からの繰入金があることから、引き続き一般会計と同様に事務事業の見直しや効率化に努め、法定分（基準内）の繰入金以外の繰入の抑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一般会計・公営企業会計共に</a:t>
          </a:r>
          <a:r>
            <a:rPr kumimoji="1" lang="ja-JP" altLang="ja-JP" sz="1400">
              <a:solidFill>
                <a:schemeClr val="dk1"/>
              </a:solidFill>
              <a:effectLst/>
              <a:latin typeface="+mn-lt"/>
              <a:ea typeface="+mn-ea"/>
              <a:cs typeface="+mn-cs"/>
            </a:rPr>
            <a:t>町債の新たな借り入れを抑制し、町債の残高の圧縮に努め</a:t>
          </a:r>
          <a:r>
            <a:rPr kumimoji="1" lang="ja-JP" altLang="en-US" sz="1400">
              <a:solidFill>
                <a:schemeClr val="dk1"/>
              </a:solidFill>
              <a:effectLst/>
              <a:latin typeface="+mn-lt"/>
              <a:ea typeface="+mn-ea"/>
              <a:cs typeface="+mn-cs"/>
            </a:rPr>
            <a:t>た結果、</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の元利償還金等は落ち着きを見せている。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過去に建設した施設の適切な維持管理に向け公共施設の長寿命化計画の策定を図り、新たな借り入れの</a:t>
          </a:r>
          <a:r>
            <a:rPr kumimoji="1" lang="ja-JP" altLang="ja-JP" sz="1400">
              <a:solidFill>
                <a:schemeClr val="dk1"/>
              </a:solidFill>
              <a:effectLst/>
              <a:latin typeface="+mn-lt"/>
              <a:ea typeface="+mn-ea"/>
              <a:cs typeface="+mn-cs"/>
            </a:rPr>
            <a:t>軽減に</a:t>
          </a:r>
          <a:r>
            <a:rPr kumimoji="1" lang="ja-JP" altLang="en-US" sz="1400">
              <a:solidFill>
                <a:schemeClr val="dk1"/>
              </a:solidFill>
              <a:effectLst/>
              <a:latin typeface="+mn-lt"/>
              <a:ea typeface="+mn-ea"/>
              <a:cs typeface="+mn-cs"/>
            </a:rPr>
            <a:t>取り組む</a:t>
          </a:r>
          <a:r>
            <a:rPr kumimoji="1" lang="ja-JP" altLang="ja-JP" sz="14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公営企業等繰入見込額、組合等負担等見込額ともに減少している。中でも一般会計等に係る地方債については、建設事業費の抑制に努め町債の発行額を償還額以下に抑えその圧縮に努め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一方、充当可能基金については、財政調整基金の取り崩しにより減少が続いているが、まずは町債残高の圧縮に努め、将来負担比率の上昇を抑制していく。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4687175</v>
      </c>
      <c r="BO4" s="379"/>
      <c r="BP4" s="379"/>
      <c r="BQ4" s="379"/>
      <c r="BR4" s="379"/>
      <c r="BS4" s="379"/>
      <c r="BT4" s="379"/>
      <c r="BU4" s="380"/>
      <c r="BV4" s="378">
        <v>4594369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4.5999999999999996</v>
      </c>
      <c r="CU4" s="554"/>
      <c r="CV4" s="554"/>
      <c r="CW4" s="554"/>
      <c r="CX4" s="554"/>
      <c r="CY4" s="554"/>
      <c r="CZ4" s="554"/>
      <c r="DA4" s="555"/>
      <c r="DB4" s="553">
        <v>2.6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4450399</v>
      </c>
      <c r="BO5" s="384"/>
      <c r="BP5" s="384"/>
      <c r="BQ5" s="384"/>
      <c r="BR5" s="384"/>
      <c r="BS5" s="384"/>
      <c r="BT5" s="384"/>
      <c r="BU5" s="385"/>
      <c r="BV5" s="383">
        <v>4383483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89.6</v>
      </c>
      <c r="CU5" s="354"/>
      <c r="CV5" s="354"/>
      <c r="CW5" s="354"/>
      <c r="CX5" s="354"/>
      <c r="CY5" s="354"/>
      <c r="CZ5" s="354"/>
      <c r="DA5" s="355"/>
      <c r="DB5" s="353">
        <v>90</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236776</v>
      </c>
      <c r="BO6" s="384"/>
      <c r="BP6" s="384"/>
      <c r="BQ6" s="384"/>
      <c r="BR6" s="384"/>
      <c r="BS6" s="384"/>
      <c r="BT6" s="384"/>
      <c r="BU6" s="385"/>
      <c r="BV6" s="383">
        <v>210886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92.1</v>
      </c>
      <c r="CU6" s="528"/>
      <c r="CV6" s="528"/>
      <c r="CW6" s="528"/>
      <c r="CX6" s="528"/>
      <c r="CY6" s="528"/>
      <c r="CZ6" s="528"/>
      <c r="DA6" s="529"/>
      <c r="DB6" s="527">
        <v>93.2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96896</v>
      </c>
      <c r="BO7" s="384"/>
      <c r="BP7" s="384"/>
      <c r="BQ7" s="384"/>
      <c r="BR7" s="384"/>
      <c r="BS7" s="384"/>
      <c r="BT7" s="384"/>
      <c r="BU7" s="385"/>
      <c r="BV7" s="383">
        <v>131232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3032818</v>
      </c>
      <c r="CU7" s="384"/>
      <c r="CV7" s="384"/>
      <c r="CW7" s="384"/>
      <c r="CX7" s="384"/>
      <c r="CY7" s="384"/>
      <c r="CZ7" s="384"/>
      <c r="DA7" s="385"/>
      <c r="DB7" s="383">
        <v>3007810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139880</v>
      </c>
      <c r="BO8" s="384"/>
      <c r="BP8" s="384"/>
      <c r="BQ8" s="384"/>
      <c r="BR8" s="384"/>
      <c r="BS8" s="384"/>
      <c r="BT8" s="384"/>
      <c r="BU8" s="385"/>
      <c r="BV8" s="383">
        <v>79654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0.38</v>
      </c>
      <c r="CU8" s="491"/>
      <c r="CV8" s="491"/>
      <c r="CW8" s="491"/>
      <c r="CX8" s="491"/>
      <c r="CY8" s="491"/>
      <c r="CZ8" s="491"/>
      <c r="DA8" s="492"/>
      <c r="DB8" s="490">
        <v>0.38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11072</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60226</v>
      </c>
      <c r="BO9" s="384"/>
      <c r="BP9" s="384"/>
      <c r="BQ9" s="384"/>
      <c r="BR9" s="384"/>
      <c r="BS9" s="384"/>
      <c r="BT9" s="384"/>
      <c r="BU9" s="385"/>
      <c r="BV9" s="383">
        <v>-161500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11.4</v>
      </c>
      <c r="CU9" s="354"/>
      <c r="CV9" s="354"/>
      <c r="CW9" s="354"/>
      <c r="CX9" s="354"/>
      <c r="CY9" s="354"/>
      <c r="CZ9" s="354"/>
      <c r="DA9" s="355"/>
      <c r="DB9" s="353">
        <v>11.5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11477</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130021</v>
      </c>
      <c r="BO10" s="384"/>
      <c r="BP10" s="384"/>
      <c r="BQ10" s="384"/>
      <c r="BR10" s="384"/>
      <c r="BS10" s="384"/>
      <c r="BT10" s="384"/>
      <c r="BU10" s="385"/>
      <c r="BV10" s="383">
        <v>130656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11373</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363698</v>
      </c>
      <c r="BO12" s="384"/>
      <c r="BP12" s="384"/>
      <c r="BQ12" s="384"/>
      <c r="BR12" s="384"/>
      <c r="BS12" s="384"/>
      <c r="BT12" s="384"/>
      <c r="BU12" s="385"/>
      <c r="BV12" s="383">
        <v>216278</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11315</v>
      </c>
      <c r="S13" s="483"/>
      <c r="T13" s="483"/>
      <c r="U13" s="483"/>
      <c r="V13" s="484"/>
      <c r="W13" s="470" t="s">
        <v>124</v>
      </c>
      <c r="X13" s="396"/>
      <c r="Y13" s="396"/>
      <c r="Z13" s="396"/>
      <c r="AA13" s="396"/>
      <c r="AB13" s="397"/>
      <c r="AC13" s="359">
        <v>1488</v>
      </c>
      <c r="AD13" s="360"/>
      <c r="AE13" s="360"/>
      <c r="AF13" s="360"/>
      <c r="AG13" s="361"/>
      <c r="AH13" s="359">
        <v>1592</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-173451</v>
      </c>
      <c r="BO13" s="384"/>
      <c r="BP13" s="384"/>
      <c r="BQ13" s="384"/>
      <c r="BR13" s="384"/>
      <c r="BS13" s="384"/>
      <c r="BT13" s="384"/>
      <c r="BU13" s="385"/>
      <c r="BV13" s="383">
        <v>-247122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8.4</v>
      </c>
      <c r="CU13" s="354"/>
      <c r="CV13" s="354"/>
      <c r="CW13" s="354"/>
      <c r="CX13" s="354"/>
      <c r="CY13" s="354"/>
      <c r="CZ13" s="354"/>
      <c r="DA13" s="355"/>
      <c r="DB13" s="353">
        <v>8.9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11374</v>
      </c>
      <c r="S14" s="483"/>
      <c r="T14" s="483"/>
      <c r="U14" s="483"/>
      <c r="V14" s="484"/>
      <c r="W14" s="485"/>
      <c r="X14" s="399"/>
      <c r="Y14" s="399"/>
      <c r="Z14" s="399"/>
      <c r="AA14" s="399"/>
      <c r="AB14" s="400"/>
      <c r="AC14" s="475">
        <v>24.1</v>
      </c>
      <c r="AD14" s="476"/>
      <c r="AE14" s="476"/>
      <c r="AF14" s="476"/>
      <c r="AG14" s="477"/>
      <c r="AH14" s="475">
        <v>23.9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19.5</v>
      </c>
      <c r="CU14" s="454"/>
      <c r="CV14" s="454"/>
      <c r="CW14" s="454"/>
      <c r="CX14" s="454"/>
      <c r="CY14" s="454"/>
      <c r="CZ14" s="454"/>
      <c r="DA14" s="455"/>
      <c r="DB14" s="486">
        <v>24.5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11311</v>
      </c>
      <c r="S15" s="483"/>
      <c r="T15" s="483"/>
      <c r="U15" s="483"/>
      <c r="V15" s="484"/>
      <c r="W15" s="470" t="s">
        <v>131</v>
      </c>
      <c r="X15" s="396"/>
      <c r="Y15" s="396"/>
      <c r="Z15" s="396"/>
      <c r="AA15" s="396"/>
      <c r="AB15" s="397"/>
      <c r="AC15" s="359">
        <v>1593</v>
      </c>
      <c r="AD15" s="360"/>
      <c r="AE15" s="360"/>
      <c r="AF15" s="360"/>
      <c r="AG15" s="361"/>
      <c r="AH15" s="359">
        <v>1865</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978103</v>
      </c>
      <c r="BO15" s="379"/>
      <c r="BP15" s="379"/>
      <c r="BQ15" s="379"/>
      <c r="BR15" s="379"/>
      <c r="BS15" s="379"/>
      <c r="BT15" s="379"/>
      <c r="BU15" s="380"/>
      <c r="BV15" s="378">
        <v>958350</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25.7</v>
      </c>
      <c r="AD16" s="476"/>
      <c r="AE16" s="476"/>
      <c r="AF16" s="476"/>
      <c r="AG16" s="477"/>
      <c r="AH16" s="475">
        <v>27.9</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2565983</v>
      </c>
      <c r="BO16" s="384"/>
      <c r="BP16" s="384"/>
      <c r="BQ16" s="384"/>
      <c r="BR16" s="384"/>
      <c r="BS16" s="384"/>
      <c r="BT16" s="384"/>
      <c r="BU16" s="385"/>
      <c r="BV16" s="383">
        <v>2537160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3106</v>
      </c>
      <c r="AD17" s="360"/>
      <c r="AE17" s="360"/>
      <c r="AF17" s="360"/>
      <c r="AG17" s="361"/>
      <c r="AH17" s="359">
        <v>3203</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1249621</v>
      </c>
      <c r="BO17" s="384"/>
      <c r="BP17" s="384"/>
      <c r="BQ17" s="384"/>
      <c r="BR17" s="384"/>
      <c r="BS17" s="384"/>
      <c r="BT17" s="384"/>
      <c r="BU17" s="385"/>
      <c r="BV17" s="383">
        <v>1224441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19.07</v>
      </c>
      <c r="M18" s="446"/>
      <c r="N18" s="446"/>
      <c r="O18" s="446"/>
      <c r="P18" s="446"/>
      <c r="Q18" s="446"/>
      <c r="R18" s="447"/>
      <c r="S18" s="447"/>
      <c r="T18" s="447"/>
      <c r="U18" s="447"/>
      <c r="V18" s="448"/>
      <c r="W18" s="462"/>
      <c r="X18" s="463"/>
      <c r="Y18" s="463"/>
      <c r="Z18" s="463"/>
      <c r="AA18" s="463"/>
      <c r="AB18" s="471"/>
      <c r="AC18" s="347">
        <v>50.2</v>
      </c>
      <c r="AD18" s="348"/>
      <c r="AE18" s="348"/>
      <c r="AF18" s="348"/>
      <c r="AG18" s="449"/>
      <c r="AH18" s="347">
        <v>48</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2633974</v>
      </c>
      <c r="BO18" s="384"/>
      <c r="BP18" s="384"/>
      <c r="BQ18" s="384"/>
      <c r="BR18" s="384"/>
      <c r="BS18" s="384"/>
      <c r="BT18" s="384"/>
      <c r="BU18" s="385"/>
      <c r="BV18" s="383">
        <v>2671041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581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3757854</v>
      </c>
      <c r="BO19" s="384"/>
      <c r="BP19" s="384"/>
      <c r="BQ19" s="384"/>
      <c r="BR19" s="384"/>
      <c r="BS19" s="384"/>
      <c r="BT19" s="384"/>
      <c r="BU19" s="385"/>
      <c r="BV19" s="383">
        <v>3675984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3511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3428236</v>
      </c>
      <c r="BO23" s="384"/>
      <c r="BP23" s="384"/>
      <c r="BQ23" s="384"/>
      <c r="BR23" s="384"/>
      <c r="BS23" s="384"/>
      <c r="BT23" s="384"/>
      <c r="BU23" s="385"/>
      <c r="BV23" s="383">
        <v>3748132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7150</v>
      </c>
      <c r="R24" s="360"/>
      <c r="S24" s="360"/>
      <c r="T24" s="360"/>
      <c r="U24" s="360"/>
      <c r="V24" s="361"/>
      <c r="W24" s="425"/>
      <c r="X24" s="416"/>
      <c r="Y24" s="417"/>
      <c r="Z24" s="356" t="s">
        <v>155</v>
      </c>
      <c r="AA24" s="357"/>
      <c r="AB24" s="357"/>
      <c r="AC24" s="357"/>
      <c r="AD24" s="357"/>
      <c r="AE24" s="357"/>
      <c r="AF24" s="357"/>
      <c r="AG24" s="358"/>
      <c r="AH24" s="359">
        <v>76</v>
      </c>
      <c r="AI24" s="360"/>
      <c r="AJ24" s="360"/>
      <c r="AK24" s="360"/>
      <c r="AL24" s="361"/>
      <c r="AM24" s="359">
        <v>226556</v>
      </c>
      <c r="AN24" s="360"/>
      <c r="AO24" s="360"/>
      <c r="AP24" s="360"/>
      <c r="AQ24" s="360"/>
      <c r="AR24" s="361"/>
      <c r="AS24" s="359">
        <v>2981</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1873725</v>
      </c>
      <c r="BO24" s="384"/>
      <c r="BP24" s="384"/>
      <c r="BQ24" s="384"/>
      <c r="BR24" s="384"/>
      <c r="BS24" s="384"/>
      <c r="BT24" s="384"/>
      <c r="BU24" s="385"/>
      <c r="BV24" s="383">
        <v>2185557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6060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123896</v>
      </c>
      <c r="BO25" s="379"/>
      <c r="BP25" s="379"/>
      <c r="BQ25" s="379"/>
      <c r="BR25" s="379"/>
      <c r="BS25" s="379"/>
      <c r="BT25" s="379"/>
      <c r="BU25" s="380"/>
      <c r="BV25" s="378">
        <v>151436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5300</v>
      </c>
      <c r="R26" s="360"/>
      <c r="S26" s="360"/>
      <c r="T26" s="360"/>
      <c r="U26" s="360"/>
      <c r="V26" s="361"/>
      <c r="W26" s="425"/>
      <c r="X26" s="416"/>
      <c r="Y26" s="417"/>
      <c r="Z26" s="356" t="s">
        <v>161</v>
      </c>
      <c r="AA26" s="436"/>
      <c r="AB26" s="436"/>
      <c r="AC26" s="436"/>
      <c r="AD26" s="436"/>
      <c r="AE26" s="436"/>
      <c r="AF26" s="436"/>
      <c r="AG26" s="437"/>
      <c r="AH26" s="359">
        <v>1</v>
      </c>
      <c r="AI26" s="360"/>
      <c r="AJ26" s="360"/>
      <c r="AK26" s="360"/>
      <c r="AL26" s="361"/>
      <c r="AM26" s="359">
        <v>2828</v>
      </c>
      <c r="AN26" s="360"/>
      <c r="AO26" s="360"/>
      <c r="AP26" s="360"/>
      <c r="AQ26" s="360"/>
      <c r="AR26" s="361"/>
      <c r="AS26" s="359">
        <v>2828</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2640</v>
      </c>
      <c r="R27" s="360"/>
      <c r="S27" s="360"/>
      <c r="T27" s="360"/>
      <c r="U27" s="360"/>
      <c r="V27" s="361"/>
      <c r="W27" s="425"/>
      <c r="X27" s="416"/>
      <c r="Y27" s="417"/>
      <c r="Z27" s="356" t="s">
        <v>164</v>
      </c>
      <c r="AA27" s="357"/>
      <c r="AB27" s="357"/>
      <c r="AC27" s="357"/>
      <c r="AD27" s="357"/>
      <c r="AE27" s="357"/>
      <c r="AF27" s="357"/>
      <c r="AG27" s="358"/>
      <c r="AH27" s="359">
        <v>5</v>
      </c>
      <c r="AI27" s="360"/>
      <c r="AJ27" s="360"/>
      <c r="AK27" s="360"/>
      <c r="AL27" s="361"/>
      <c r="AM27" s="359">
        <v>12750</v>
      </c>
      <c r="AN27" s="360"/>
      <c r="AO27" s="360"/>
      <c r="AP27" s="360"/>
      <c r="AQ27" s="360"/>
      <c r="AR27" s="361"/>
      <c r="AS27" s="359">
        <v>2550</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260666</v>
      </c>
      <c r="BO27" s="387"/>
      <c r="BP27" s="387"/>
      <c r="BQ27" s="387"/>
      <c r="BR27" s="387"/>
      <c r="BS27" s="387"/>
      <c r="BT27" s="387"/>
      <c r="BU27" s="388"/>
      <c r="BV27" s="386">
        <v>260656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1930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601775</v>
      </c>
      <c r="BO28" s="379"/>
      <c r="BP28" s="379"/>
      <c r="BQ28" s="379"/>
      <c r="BR28" s="379"/>
      <c r="BS28" s="379"/>
      <c r="BT28" s="379"/>
      <c r="BU28" s="380"/>
      <c r="BV28" s="378">
        <v>835452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12</v>
      </c>
      <c r="M29" s="360"/>
      <c r="N29" s="360"/>
      <c r="O29" s="360"/>
      <c r="P29" s="361"/>
      <c r="Q29" s="359">
        <v>1720</v>
      </c>
      <c r="R29" s="360"/>
      <c r="S29" s="360"/>
      <c r="T29" s="360"/>
      <c r="U29" s="360"/>
      <c r="V29" s="361"/>
      <c r="W29" s="425"/>
      <c r="X29" s="416"/>
      <c r="Y29" s="417"/>
      <c r="Z29" s="356" t="s">
        <v>171</v>
      </c>
      <c r="AA29" s="357"/>
      <c r="AB29" s="357"/>
      <c r="AC29" s="357"/>
      <c r="AD29" s="357"/>
      <c r="AE29" s="357"/>
      <c r="AF29" s="357"/>
      <c r="AG29" s="358"/>
      <c r="AH29" s="359">
        <v>81</v>
      </c>
      <c r="AI29" s="360"/>
      <c r="AJ29" s="360"/>
      <c r="AK29" s="360"/>
      <c r="AL29" s="361"/>
      <c r="AM29" s="359">
        <v>239306</v>
      </c>
      <c r="AN29" s="360"/>
      <c r="AO29" s="360"/>
      <c r="AP29" s="360"/>
      <c r="AQ29" s="360"/>
      <c r="AR29" s="361"/>
      <c r="AS29" s="359">
        <v>2954</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135438</v>
      </c>
      <c r="BO29" s="384"/>
      <c r="BP29" s="384"/>
      <c r="BQ29" s="384"/>
      <c r="BR29" s="384"/>
      <c r="BS29" s="384"/>
      <c r="BT29" s="384"/>
      <c r="BU29" s="385"/>
      <c r="BV29" s="383">
        <v>135339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91.3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271820</v>
      </c>
      <c r="BO30" s="387"/>
      <c r="BP30" s="387"/>
      <c r="BQ30" s="387"/>
      <c r="BR30" s="387"/>
      <c r="BS30" s="387"/>
      <c r="BT30" s="387"/>
      <c r="BU30" s="388"/>
      <c r="BV30" s="386">
        <v>213544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長野広域連合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小布施町土地開発公社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同和地区住宅新築資金等貸付事業特別会計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（一般会計）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小布施町振興公社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（老人保健施設等運営事業特別会計）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（長野地域ふるさと市町村圏事業特別会計）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長野県市町村自治振興組合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長野県後期高齢者医療広域連合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（後期高齢者事業会計）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長野県市町村総合事務組合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39" zoomScale="88" zoomScaleNormal="88"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79" t="s">
        <v>24</v>
      </c>
      <c r="C41" s="1180"/>
      <c r="D41" s="81"/>
      <c r="E41" s="1181" t="s">
        <v>25</v>
      </c>
      <c r="F41" s="1181"/>
      <c r="G41" s="1181"/>
      <c r="H41" s="1182"/>
      <c r="I41" s="82">
        <v>4433</v>
      </c>
      <c r="J41" s="83">
        <v>4182</v>
      </c>
      <c r="K41" s="83">
        <v>3989</v>
      </c>
      <c r="L41" s="83">
        <v>3748</v>
      </c>
      <c r="M41" s="84">
        <v>3428</v>
      </c>
    </row>
    <row r="42" spans="2:13" ht="27.75" customHeight="1">
      <c r="B42" s="1169"/>
      <c r="C42" s="1170"/>
      <c r="D42" s="85"/>
      <c r="E42" s="1173" t="s">
        <v>26</v>
      </c>
      <c r="F42" s="1173"/>
      <c r="G42" s="1173"/>
      <c r="H42" s="1174"/>
      <c r="I42" s="86">
        <v>122</v>
      </c>
      <c r="J42" s="87">
        <v>105</v>
      </c>
      <c r="K42" s="87">
        <v>90</v>
      </c>
      <c r="L42" s="87">
        <v>144</v>
      </c>
      <c r="M42" s="88">
        <v>118</v>
      </c>
    </row>
    <row r="43" spans="2:13" ht="27.75" customHeight="1">
      <c r="B43" s="1169"/>
      <c r="C43" s="1170"/>
      <c r="D43" s="85"/>
      <c r="E43" s="1173" t="s">
        <v>27</v>
      </c>
      <c r="F43" s="1173"/>
      <c r="G43" s="1173"/>
      <c r="H43" s="1174"/>
      <c r="I43" s="86">
        <v>2653</v>
      </c>
      <c r="J43" s="87">
        <v>2415</v>
      </c>
      <c r="K43" s="87">
        <v>2276</v>
      </c>
      <c r="L43" s="87">
        <v>2219</v>
      </c>
      <c r="M43" s="88">
        <v>2152</v>
      </c>
    </row>
    <row r="44" spans="2:13" ht="27.75" customHeight="1">
      <c r="B44" s="1169"/>
      <c r="C44" s="1170"/>
      <c r="D44" s="85"/>
      <c r="E44" s="1173" t="s">
        <v>28</v>
      </c>
      <c r="F44" s="1173"/>
      <c r="G44" s="1173"/>
      <c r="H44" s="1174"/>
      <c r="I44" s="86">
        <v>260</v>
      </c>
      <c r="J44" s="87">
        <v>222</v>
      </c>
      <c r="K44" s="87">
        <v>169</v>
      </c>
      <c r="L44" s="87">
        <v>123</v>
      </c>
      <c r="M44" s="88">
        <v>102</v>
      </c>
    </row>
    <row r="45" spans="2:13" ht="27.75" customHeight="1">
      <c r="B45" s="1169"/>
      <c r="C45" s="1170"/>
      <c r="D45" s="85"/>
      <c r="E45" s="1173" t="s">
        <v>29</v>
      </c>
      <c r="F45" s="1173"/>
      <c r="G45" s="1173"/>
      <c r="H45" s="1174"/>
      <c r="I45" s="86">
        <v>859</v>
      </c>
      <c r="J45" s="87">
        <v>864</v>
      </c>
      <c r="K45" s="87">
        <v>875</v>
      </c>
      <c r="L45" s="87">
        <v>901</v>
      </c>
      <c r="M45" s="88">
        <v>837</v>
      </c>
    </row>
    <row r="46" spans="2:13" ht="27.75" customHeight="1">
      <c r="B46" s="1169"/>
      <c r="C46" s="1170"/>
      <c r="D46" s="85"/>
      <c r="E46" s="1173" t="s">
        <v>30</v>
      </c>
      <c r="F46" s="1173"/>
      <c r="G46" s="1173"/>
      <c r="H46" s="1174"/>
      <c r="I46" s="86" t="s">
        <v>487</v>
      </c>
      <c r="J46" s="87" t="s">
        <v>487</v>
      </c>
      <c r="K46" s="87" t="s">
        <v>487</v>
      </c>
      <c r="L46" s="87" t="s">
        <v>487</v>
      </c>
      <c r="M46" s="88" t="s">
        <v>487</v>
      </c>
    </row>
    <row r="47" spans="2:13" ht="27.75" customHeight="1">
      <c r="B47" s="1169"/>
      <c r="C47" s="1170"/>
      <c r="D47" s="85"/>
      <c r="E47" s="1173" t="s">
        <v>31</v>
      </c>
      <c r="F47" s="1173"/>
      <c r="G47" s="1173"/>
      <c r="H47" s="1174"/>
      <c r="I47" s="86" t="s">
        <v>487</v>
      </c>
      <c r="J47" s="87" t="s">
        <v>487</v>
      </c>
      <c r="K47" s="87" t="s">
        <v>487</v>
      </c>
      <c r="L47" s="87" t="s">
        <v>487</v>
      </c>
      <c r="M47" s="88" t="s">
        <v>487</v>
      </c>
    </row>
    <row r="48" spans="2:13" ht="27.75" customHeight="1">
      <c r="B48" s="1171"/>
      <c r="C48" s="1172"/>
      <c r="D48" s="85"/>
      <c r="E48" s="1173" t="s">
        <v>32</v>
      </c>
      <c r="F48" s="1173"/>
      <c r="G48" s="1173"/>
      <c r="H48" s="1174"/>
      <c r="I48" s="86" t="s">
        <v>487</v>
      </c>
      <c r="J48" s="87" t="s">
        <v>487</v>
      </c>
      <c r="K48" s="87" t="s">
        <v>487</v>
      </c>
      <c r="L48" s="87" t="s">
        <v>487</v>
      </c>
      <c r="M48" s="88" t="s">
        <v>487</v>
      </c>
    </row>
    <row r="49" spans="2:13" ht="27.75" customHeight="1">
      <c r="B49" s="1167" t="s">
        <v>33</v>
      </c>
      <c r="C49" s="1168"/>
      <c r="D49" s="89"/>
      <c r="E49" s="1173" t="s">
        <v>34</v>
      </c>
      <c r="F49" s="1173"/>
      <c r="G49" s="1173"/>
      <c r="H49" s="1174"/>
      <c r="I49" s="86">
        <v>1717</v>
      </c>
      <c r="J49" s="87">
        <v>1902</v>
      </c>
      <c r="K49" s="87">
        <v>1669</v>
      </c>
      <c r="L49" s="87">
        <v>1542</v>
      </c>
      <c r="M49" s="88">
        <v>1377</v>
      </c>
    </row>
    <row r="50" spans="2:13" ht="27.75" customHeight="1">
      <c r="B50" s="1169"/>
      <c r="C50" s="1170"/>
      <c r="D50" s="85"/>
      <c r="E50" s="1173" t="s">
        <v>35</v>
      </c>
      <c r="F50" s="1173"/>
      <c r="G50" s="1173"/>
      <c r="H50" s="1174"/>
      <c r="I50" s="86">
        <v>597</v>
      </c>
      <c r="J50" s="87">
        <v>544</v>
      </c>
      <c r="K50" s="87">
        <v>464</v>
      </c>
      <c r="L50" s="87">
        <v>397</v>
      </c>
      <c r="M50" s="88">
        <v>345</v>
      </c>
    </row>
    <row r="51" spans="2:13" ht="27.75" customHeight="1">
      <c r="B51" s="1171"/>
      <c r="C51" s="1172"/>
      <c r="D51" s="85"/>
      <c r="E51" s="1173" t="s">
        <v>36</v>
      </c>
      <c r="F51" s="1173"/>
      <c r="G51" s="1173"/>
      <c r="H51" s="1174"/>
      <c r="I51" s="86">
        <v>4997</v>
      </c>
      <c r="J51" s="87">
        <v>4874</v>
      </c>
      <c r="K51" s="87">
        <v>4761</v>
      </c>
      <c r="L51" s="87">
        <v>4579</v>
      </c>
      <c r="M51" s="88">
        <v>4419</v>
      </c>
    </row>
    <row r="52" spans="2:13" ht="27.75" customHeight="1" thickBot="1">
      <c r="B52" s="1175" t="s">
        <v>37</v>
      </c>
      <c r="C52" s="1176"/>
      <c r="D52" s="90"/>
      <c r="E52" s="1177" t="s">
        <v>38</v>
      </c>
      <c r="F52" s="1177"/>
      <c r="G52" s="1177"/>
      <c r="H52" s="1178"/>
      <c r="I52" s="91">
        <v>1015</v>
      </c>
      <c r="J52" s="92">
        <v>469</v>
      </c>
      <c r="K52" s="92">
        <v>505</v>
      </c>
      <c r="L52" s="92">
        <v>617</v>
      </c>
      <c r="M52" s="93">
        <v>496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58913</v>
      </c>
      <c r="E3" s="116"/>
      <c r="F3" s="117">
        <v>127151</v>
      </c>
      <c r="G3" s="118"/>
      <c r="H3" s="119"/>
    </row>
    <row r="4" spans="1:8">
      <c r="A4" s="120"/>
      <c r="B4" s="121"/>
      <c r="C4" s="122"/>
      <c r="D4" s="123">
        <v>23841</v>
      </c>
      <c r="E4" s="124"/>
      <c r="F4" s="125">
        <v>72559</v>
      </c>
      <c r="G4" s="126"/>
      <c r="H4" s="127"/>
    </row>
    <row r="5" spans="1:8">
      <c r="A5" s="108" t="s">
        <v>521</v>
      </c>
      <c r="B5" s="113"/>
      <c r="C5" s="114"/>
      <c r="D5" s="115">
        <v>34298</v>
      </c>
      <c r="E5" s="116"/>
      <c r="F5" s="117">
        <v>147869</v>
      </c>
      <c r="G5" s="118"/>
      <c r="H5" s="119"/>
    </row>
    <row r="6" spans="1:8">
      <c r="A6" s="120"/>
      <c r="B6" s="121"/>
      <c r="C6" s="122"/>
      <c r="D6" s="123">
        <v>18781</v>
      </c>
      <c r="E6" s="124"/>
      <c r="F6" s="125">
        <v>63271</v>
      </c>
      <c r="G6" s="126"/>
      <c r="H6" s="127"/>
    </row>
    <row r="7" spans="1:8">
      <c r="A7" s="108" t="s">
        <v>522</v>
      </c>
      <c r="B7" s="113"/>
      <c r="C7" s="114"/>
      <c r="D7" s="115">
        <v>49060</v>
      </c>
      <c r="E7" s="116"/>
      <c r="F7" s="117">
        <v>117242</v>
      </c>
      <c r="G7" s="118"/>
      <c r="H7" s="119"/>
    </row>
    <row r="8" spans="1:8">
      <c r="A8" s="120"/>
      <c r="B8" s="121"/>
      <c r="C8" s="122"/>
      <c r="D8" s="123">
        <v>45488</v>
      </c>
      <c r="E8" s="124"/>
      <c r="F8" s="125">
        <v>59388</v>
      </c>
      <c r="G8" s="126"/>
      <c r="H8" s="127"/>
    </row>
    <row r="9" spans="1:8">
      <c r="A9" s="108" t="s">
        <v>523</v>
      </c>
      <c r="B9" s="113"/>
      <c r="C9" s="114"/>
      <c r="D9" s="115">
        <v>28279</v>
      </c>
      <c r="E9" s="116"/>
      <c r="F9" s="117">
        <v>114097</v>
      </c>
      <c r="G9" s="118"/>
      <c r="H9" s="119"/>
    </row>
    <row r="10" spans="1:8">
      <c r="A10" s="120"/>
      <c r="B10" s="121"/>
      <c r="C10" s="122"/>
      <c r="D10" s="123">
        <v>25106</v>
      </c>
      <c r="E10" s="124"/>
      <c r="F10" s="125">
        <v>61630</v>
      </c>
      <c r="G10" s="126"/>
      <c r="H10" s="127"/>
    </row>
    <row r="11" spans="1:8">
      <c r="A11" s="108" t="s">
        <v>524</v>
      </c>
      <c r="B11" s="113"/>
      <c r="C11" s="114"/>
      <c r="D11" s="115">
        <v>30449</v>
      </c>
      <c r="E11" s="116"/>
      <c r="F11" s="117">
        <v>136577</v>
      </c>
      <c r="G11" s="118"/>
      <c r="H11" s="119"/>
    </row>
    <row r="12" spans="1:8">
      <c r="A12" s="120"/>
      <c r="B12" s="121"/>
      <c r="C12" s="128"/>
      <c r="D12" s="123">
        <v>24775</v>
      </c>
      <c r="E12" s="124"/>
      <c r="F12" s="125">
        <v>59645</v>
      </c>
      <c r="G12" s="126"/>
      <c r="H12" s="127"/>
    </row>
    <row r="13" spans="1:8">
      <c r="A13" s="108"/>
      <c r="B13" s="113"/>
      <c r="C13" s="129"/>
      <c r="D13" s="130">
        <v>40200</v>
      </c>
      <c r="E13" s="131"/>
      <c r="F13" s="132">
        <v>128587</v>
      </c>
      <c r="G13" s="133"/>
      <c r="H13" s="119"/>
    </row>
    <row r="14" spans="1:8">
      <c r="A14" s="120"/>
      <c r="B14" s="121"/>
      <c r="C14" s="122"/>
      <c r="D14" s="123">
        <v>27598</v>
      </c>
      <c r="E14" s="124"/>
      <c r="F14" s="125">
        <v>63299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10.46</v>
      </c>
      <c r="C19" s="134">
        <f>ROUND(VALUE(SUBSTITUTE(実質収支比率等に係る経年分析!G$48,"▲","-")),2)</f>
        <v>6.81</v>
      </c>
      <c r="D19" s="134">
        <f>ROUND(VALUE(SUBSTITUTE(実質収支比率等に係る経年分析!H$48,"▲","-")),2)</f>
        <v>7.85</v>
      </c>
      <c r="E19" s="134">
        <f>ROUND(VALUE(SUBSTITUTE(実質収支比率等に係る経年分析!I$48,"▲","-")),2)</f>
        <v>2.65</v>
      </c>
      <c r="F19" s="134">
        <f>ROUND(VALUE(SUBSTITUTE(実質収支比率等に係る経年分析!J$48,"▲","-")),2)</f>
        <v>4.6100000000000003</v>
      </c>
    </row>
    <row r="20" spans="1:11">
      <c r="A20" s="134" t="s">
        <v>43</v>
      </c>
      <c r="B20" s="134">
        <f>ROUND(VALUE(SUBSTITUTE(実質収支比率等に係る経年分析!F$47,"▲","-")),2)</f>
        <v>27.09</v>
      </c>
      <c r="C20" s="134">
        <f>ROUND(VALUE(SUBSTITUTE(実質収支比率等に係る経年分析!G$47,"▲","-")),2)</f>
        <v>30.02</v>
      </c>
      <c r="D20" s="134">
        <f>ROUND(VALUE(SUBSTITUTE(実質収支比率等に係る経年分析!H$47,"▲","-")),2)</f>
        <v>29.99</v>
      </c>
      <c r="E20" s="134">
        <f>ROUND(VALUE(SUBSTITUTE(実質収支比率等に係る経年分析!I$47,"▲","-")),2)</f>
        <v>27.78</v>
      </c>
      <c r="F20" s="134">
        <f>ROUND(VALUE(SUBSTITUTE(実質収支比率等に係る経年分析!J$47,"▲","-")),2)</f>
        <v>19.84</v>
      </c>
    </row>
    <row r="21" spans="1:11">
      <c r="A21" s="134" t="s">
        <v>44</v>
      </c>
      <c r="B21" s="134">
        <f>IF(ISNUMBER(VALUE(SUBSTITUTE(実質収支比率等に係る経年分析!F$49,"▲","-"))),ROUND(VALUE(SUBSTITUTE(実質収支比率等に係る経年分析!F$49,"▲","-")),2),NA())</f>
        <v>5.71</v>
      </c>
      <c r="C21" s="134">
        <f>IF(ISNUMBER(VALUE(SUBSTITUTE(実質収支比率等に係る経年分析!G$49,"▲","-"))),ROUND(VALUE(SUBSTITUTE(実質収支比率等に係る経年分析!G$49,"▲","-")),2),NA())</f>
        <v>0.18</v>
      </c>
      <c r="D21" s="134">
        <f>IF(ISNUMBER(VALUE(SUBSTITUTE(実質収支比率等に係る経年分析!H$49,"▲","-"))),ROUND(VALUE(SUBSTITUTE(実質収支比率等に係る経年分析!H$49,"▲","-")),2),NA())</f>
        <v>0.13</v>
      </c>
      <c r="E21" s="134">
        <f>IF(ISNUMBER(VALUE(SUBSTITUTE(実質収支比率等に係る経年分析!I$49,"▲","-"))),ROUND(VALUE(SUBSTITUTE(実質収支比率等に係る経年分析!I$49,"▲","-")),2),NA())</f>
        <v>-8.2200000000000006</v>
      </c>
      <c r="F21" s="134">
        <f>IF(ISNUMBER(VALUE(SUBSTITUTE(実質収支比率等に係る経年分析!J$49,"▲","-"))),ROUND(VALUE(SUBSTITUTE(実質収支比率等に係る経年分析!J$49,"▲","-")),2),NA())</f>
        <v>-5.72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同和地区住宅新築資金等貸付事業特別会計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4.6100000000000003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23.21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556</v>
      </c>
      <c r="E42" s="136"/>
      <c r="F42" s="136"/>
      <c r="G42" s="136">
        <f>'実質公債費比率（分子）の構造'!L$52</f>
        <v>544</v>
      </c>
      <c r="H42" s="136"/>
      <c r="I42" s="136"/>
      <c r="J42" s="136">
        <f>'実質公債費比率（分子）の構造'!M$52</f>
        <v>544</v>
      </c>
      <c r="K42" s="136"/>
      <c r="L42" s="136"/>
      <c r="M42" s="136">
        <f>'実質公債費比率（分子）の構造'!N$52</f>
        <v>548</v>
      </c>
      <c r="N42" s="136"/>
      <c r="O42" s="136"/>
      <c r="P42" s="136">
        <f>'実質公債費比率（分子）の構造'!O$52</f>
        <v>546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21</v>
      </c>
      <c r="C44" s="136"/>
      <c r="D44" s="136"/>
      <c r="E44" s="136">
        <f>'実質公債費比率（分子）の構造'!L$50</f>
        <v>20</v>
      </c>
      <c r="F44" s="136"/>
      <c r="G44" s="136"/>
      <c r="H44" s="136">
        <f>'実質公債費比率（分子）の構造'!M$50</f>
        <v>19</v>
      </c>
      <c r="I44" s="136"/>
      <c r="J44" s="136"/>
      <c r="K44" s="136">
        <f>'実質公債費比率（分子）の構造'!N$50</f>
        <v>31</v>
      </c>
      <c r="L44" s="136"/>
      <c r="M44" s="136"/>
      <c r="N44" s="136">
        <f>'実質公債費比率（分子）の構造'!O$50</f>
        <v>28</v>
      </c>
      <c r="O44" s="136"/>
      <c r="P44" s="136"/>
    </row>
    <row r="45" spans="1:16">
      <c r="A45" s="136" t="s">
        <v>54</v>
      </c>
      <c r="B45" s="136">
        <f>'実質公債費比率（分子）の構造'!K$49</f>
        <v>18</v>
      </c>
      <c r="C45" s="136"/>
      <c r="D45" s="136"/>
      <c r="E45" s="136">
        <f>'実質公債費比率（分子）の構造'!L$49</f>
        <v>18</v>
      </c>
      <c r="F45" s="136"/>
      <c r="G45" s="136"/>
      <c r="H45" s="136">
        <f>'実質公債費比率（分子）の構造'!M$49</f>
        <v>24</v>
      </c>
      <c r="I45" s="136"/>
      <c r="J45" s="136"/>
      <c r="K45" s="136">
        <f>'実質公債費比率（分子）の構造'!N$49</f>
        <v>16</v>
      </c>
      <c r="L45" s="136"/>
      <c r="M45" s="136"/>
      <c r="N45" s="136">
        <f>'実質公債費比率（分子）の構造'!O$49</f>
        <v>9</v>
      </c>
      <c r="O45" s="136"/>
      <c r="P45" s="136"/>
    </row>
    <row r="46" spans="1:16">
      <c r="A46" s="136" t="s">
        <v>55</v>
      </c>
      <c r="B46" s="136">
        <f>'実質公債費比率（分子）の構造'!K$48</f>
        <v>233</v>
      </c>
      <c r="C46" s="136"/>
      <c r="D46" s="136"/>
      <c r="E46" s="136">
        <f>'実質公債費比率（分子）の構造'!L$48</f>
        <v>224</v>
      </c>
      <c r="F46" s="136"/>
      <c r="G46" s="136"/>
      <c r="H46" s="136">
        <f>'実質公債費比率（分子）の構造'!M$48</f>
        <v>239</v>
      </c>
      <c r="I46" s="136"/>
      <c r="J46" s="136"/>
      <c r="K46" s="136">
        <f>'実質公債費比率（分子）の構造'!N$48</f>
        <v>243</v>
      </c>
      <c r="L46" s="136"/>
      <c r="M46" s="136"/>
      <c r="N46" s="136">
        <f>'実質公債費比率（分子）の構造'!O$48</f>
        <v>248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646</v>
      </c>
      <c r="C49" s="136"/>
      <c r="D49" s="136"/>
      <c r="E49" s="136">
        <f>'実質公債費比率（分子）の構造'!L$45</f>
        <v>548</v>
      </c>
      <c r="F49" s="136"/>
      <c r="G49" s="136"/>
      <c r="H49" s="136">
        <f>'実質公債費比率（分子）の構造'!M$45</f>
        <v>474</v>
      </c>
      <c r="I49" s="136"/>
      <c r="J49" s="136"/>
      <c r="K49" s="136">
        <f>'実質公債費比率（分子）の構造'!N$45</f>
        <v>471</v>
      </c>
      <c r="L49" s="136"/>
      <c r="M49" s="136"/>
      <c r="N49" s="136">
        <f>'実質公債費比率（分子）の構造'!O$45</f>
        <v>478</v>
      </c>
      <c r="O49" s="136"/>
      <c r="P49" s="136"/>
    </row>
    <row r="50" spans="1:16">
      <c r="A50" s="136" t="s">
        <v>59</v>
      </c>
      <c r="B50" s="136" t="e">
        <f>NA()</f>
        <v>#N/A</v>
      </c>
      <c r="C50" s="136">
        <f>IF(ISNUMBER('実質公債費比率（分子）の構造'!K$53),'実質公債費比率（分子）の構造'!K$53,NA())</f>
        <v>362</v>
      </c>
      <c r="D50" s="136" t="e">
        <f>NA()</f>
        <v>#N/A</v>
      </c>
      <c r="E50" s="136" t="e">
        <f>NA()</f>
        <v>#N/A</v>
      </c>
      <c r="F50" s="136">
        <f>IF(ISNUMBER('実質公債費比率（分子）の構造'!L$53),'実質公債費比率（分子）の構造'!L$53,NA())</f>
        <v>266</v>
      </c>
      <c r="G50" s="136" t="e">
        <f>NA()</f>
        <v>#N/A</v>
      </c>
      <c r="H50" s="136" t="e">
        <f>NA()</f>
        <v>#N/A</v>
      </c>
      <c r="I50" s="136">
        <f>IF(ISNUMBER('実質公債費比率（分子）の構造'!M$53),'実質公債費比率（分子）の構造'!M$53,NA())</f>
        <v>212</v>
      </c>
      <c r="J50" s="136" t="e">
        <f>NA()</f>
        <v>#N/A</v>
      </c>
      <c r="K50" s="136" t="e">
        <f>NA()</f>
        <v>#N/A</v>
      </c>
      <c r="L50" s="136">
        <f>IF(ISNUMBER('実質公債費比率（分子）の構造'!N$53),'実質公債費比率（分子）の構造'!N$53,NA())</f>
        <v>213</v>
      </c>
      <c r="M50" s="136" t="e">
        <f>NA()</f>
        <v>#N/A</v>
      </c>
      <c r="N50" s="136" t="e">
        <f>NA()</f>
        <v>#N/A</v>
      </c>
      <c r="O50" s="136">
        <f>IF(ISNUMBER('実質公債費比率（分子）の構造'!O$53),'実質公債費比率（分子）の構造'!O$53,NA())</f>
        <v>217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4997</v>
      </c>
      <c r="E56" s="135"/>
      <c r="F56" s="135"/>
      <c r="G56" s="135">
        <f>'将来負担比率（分子）の構造'!J$51</f>
        <v>4874</v>
      </c>
      <c r="H56" s="135"/>
      <c r="I56" s="135"/>
      <c r="J56" s="135">
        <f>'将来負担比率（分子）の構造'!K$51</f>
        <v>4761</v>
      </c>
      <c r="K56" s="135"/>
      <c r="L56" s="135"/>
      <c r="M56" s="135">
        <f>'将来負担比率（分子）の構造'!L$51</f>
        <v>4579</v>
      </c>
      <c r="N56" s="135"/>
      <c r="O56" s="135"/>
      <c r="P56" s="135">
        <f>'将来負担比率（分子）の構造'!M$51</f>
        <v>4419</v>
      </c>
    </row>
    <row r="57" spans="1:16">
      <c r="A57" s="135" t="s">
        <v>35</v>
      </c>
      <c r="B57" s="135"/>
      <c r="C57" s="135"/>
      <c r="D57" s="135">
        <f>'将来負担比率（分子）の構造'!I$50</f>
        <v>597</v>
      </c>
      <c r="E57" s="135"/>
      <c r="F57" s="135"/>
      <c r="G57" s="135">
        <f>'将来負担比率（分子）の構造'!J$50</f>
        <v>544</v>
      </c>
      <c r="H57" s="135"/>
      <c r="I57" s="135"/>
      <c r="J57" s="135">
        <f>'将来負担比率（分子）の構造'!K$50</f>
        <v>464</v>
      </c>
      <c r="K57" s="135"/>
      <c r="L57" s="135"/>
      <c r="M57" s="135">
        <f>'将来負担比率（分子）の構造'!L$50</f>
        <v>397</v>
      </c>
      <c r="N57" s="135"/>
      <c r="O57" s="135"/>
      <c r="P57" s="135">
        <f>'将来負担比率（分子）の構造'!M$50</f>
        <v>345</v>
      </c>
    </row>
    <row r="58" spans="1:16">
      <c r="A58" s="135" t="s">
        <v>34</v>
      </c>
      <c r="B58" s="135"/>
      <c r="C58" s="135"/>
      <c r="D58" s="135">
        <f>'将来負担比率（分子）の構造'!I$49</f>
        <v>1717</v>
      </c>
      <c r="E58" s="135"/>
      <c r="F58" s="135"/>
      <c r="G58" s="135">
        <f>'将来負担比率（分子）の構造'!J$49</f>
        <v>1902</v>
      </c>
      <c r="H58" s="135"/>
      <c r="I58" s="135"/>
      <c r="J58" s="135">
        <f>'将来負担比率（分子）の構造'!K$49</f>
        <v>1669</v>
      </c>
      <c r="K58" s="135"/>
      <c r="L58" s="135"/>
      <c r="M58" s="135">
        <f>'将来負担比率（分子）の構造'!L$49</f>
        <v>1542</v>
      </c>
      <c r="N58" s="135"/>
      <c r="O58" s="135"/>
      <c r="P58" s="135">
        <f>'将来負担比率（分子）の構造'!M$49</f>
        <v>1377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859</v>
      </c>
      <c r="C62" s="135"/>
      <c r="D62" s="135"/>
      <c r="E62" s="135">
        <f>'将来負担比率（分子）の構造'!J$45</f>
        <v>864</v>
      </c>
      <c r="F62" s="135"/>
      <c r="G62" s="135"/>
      <c r="H62" s="135">
        <f>'将来負担比率（分子）の構造'!K$45</f>
        <v>875</v>
      </c>
      <c r="I62" s="135"/>
      <c r="J62" s="135"/>
      <c r="K62" s="135">
        <f>'将来負担比率（分子）の構造'!L$45</f>
        <v>901</v>
      </c>
      <c r="L62" s="135"/>
      <c r="M62" s="135"/>
      <c r="N62" s="135">
        <f>'将来負担比率（分子）の構造'!M$45</f>
        <v>837</v>
      </c>
      <c r="O62" s="135"/>
      <c r="P62" s="135"/>
    </row>
    <row r="63" spans="1:16">
      <c r="A63" s="135" t="s">
        <v>28</v>
      </c>
      <c r="B63" s="135">
        <f>'将来負担比率（分子）の構造'!I$44</f>
        <v>260</v>
      </c>
      <c r="C63" s="135"/>
      <c r="D63" s="135"/>
      <c r="E63" s="135">
        <f>'将来負担比率（分子）の構造'!J$44</f>
        <v>222</v>
      </c>
      <c r="F63" s="135"/>
      <c r="G63" s="135"/>
      <c r="H63" s="135">
        <f>'将来負担比率（分子）の構造'!K$44</f>
        <v>169</v>
      </c>
      <c r="I63" s="135"/>
      <c r="J63" s="135"/>
      <c r="K63" s="135">
        <f>'将来負担比率（分子）の構造'!L$44</f>
        <v>123</v>
      </c>
      <c r="L63" s="135"/>
      <c r="M63" s="135"/>
      <c r="N63" s="135">
        <f>'将来負担比率（分子）の構造'!M$44</f>
        <v>102</v>
      </c>
      <c r="O63" s="135"/>
      <c r="P63" s="135"/>
    </row>
    <row r="64" spans="1:16">
      <c r="A64" s="135" t="s">
        <v>27</v>
      </c>
      <c r="B64" s="135">
        <f>'将来負担比率（分子）の構造'!I$43</f>
        <v>2653</v>
      </c>
      <c r="C64" s="135"/>
      <c r="D64" s="135"/>
      <c r="E64" s="135">
        <f>'将来負担比率（分子）の構造'!J$43</f>
        <v>2415</v>
      </c>
      <c r="F64" s="135"/>
      <c r="G64" s="135"/>
      <c r="H64" s="135">
        <f>'将来負担比率（分子）の構造'!K$43</f>
        <v>2276</v>
      </c>
      <c r="I64" s="135"/>
      <c r="J64" s="135"/>
      <c r="K64" s="135">
        <f>'将来負担比率（分子）の構造'!L$43</f>
        <v>2219</v>
      </c>
      <c r="L64" s="135"/>
      <c r="M64" s="135"/>
      <c r="N64" s="135">
        <f>'将来負担比率（分子）の構造'!M$43</f>
        <v>2152</v>
      </c>
      <c r="O64" s="135"/>
      <c r="P64" s="135"/>
    </row>
    <row r="65" spans="1:16">
      <c r="A65" s="135" t="s">
        <v>26</v>
      </c>
      <c r="B65" s="135">
        <f>'将来負担比率（分子）の構造'!I$42</f>
        <v>122</v>
      </c>
      <c r="C65" s="135"/>
      <c r="D65" s="135"/>
      <c r="E65" s="135">
        <f>'将来負担比率（分子）の構造'!J$42</f>
        <v>105</v>
      </c>
      <c r="F65" s="135"/>
      <c r="G65" s="135"/>
      <c r="H65" s="135">
        <f>'将来負担比率（分子）の構造'!K$42</f>
        <v>90</v>
      </c>
      <c r="I65" s="135"/>
      <c r="J65" s="135"/>
      <c r="K65" s="135">
        <f>'将来負担比率（分子）の構造'!L$42</f>
        <v>144</v>
      </c>
      <c r="L65" s="135"/>
      <c r="M65" s="135"/>
      <c r="N65" s="135">
        <f>'将来負担比率（分子）の構造'!M$42</f>
        <v>118</v>
      </c>
      <c r="O65" s="135"/>
      <c r="P65" s="135"/>
    </row>
    <row r="66" spans="1:16">
      <c r="A66" s="135" t="s">
        <v>25</v>
      </c>
      <c r="B66" s="135">
        <f>'将来負担比率（分子）の構造'!I$41</f>
        <v>4433</v>
      </c>
      <c r="C66" s="135"/>
      <c r="D66" s="135"/>
      <c r="E66" s="135">
        <f>'将来負担比率（分子）の構造'!J$41</f>
        <v>4182</v>
      </c>
      <c r="F66" s="135"/>
      <c r="G66" s="135"/>
      <c r="H66" s="135">
        <f>'将来負担比率（分子）の構造'!K$41</f>
        <v>3989</v>
      </c>
      <c r="I66" s="135"/>
      <c r="J66" s="135"/>
      <c r="K66" s="135">
        <f>'将来負担比率（分子）の構造'!L$41</f>
        <v>3748</v>
      </c>
      <c r="L66" s="135"/>
      <c r="M66" s="135"/>
      <c r="N66" s="135">
        <f>'将来負担比率（分子）の構造'!M$41</f>
        <v>3428</v>
      </c>
      <c r="O66" s="135"/>
      <c r="P66" s="135"/>
    </row>
    <row r="67" spans="1:16">
      <c r="A67" s="135" t="s">
        <v>63</v>
      </c>
      <c r="B67" s="135" t="e">
        <f>NA()</f>
        <v>#N/A</v>
      </c>
      <c r="C67" s="135">
        <f>IF(ISNUMBER('将来負担比率（分子）の構造'!I$52), IF('将来負担比率（分子）の構造'!I$52 &lt; 0, 0, '将来負担比率（分子）の構造'!I$52), NA())</f>
        <v>1015</v>
      </c>
      <c r="D67" s="135" t="e">
        <f>NA()</f>
        <v>#N/A</v>
      </c>
      <c r="E67" s="135" t="e">
        <f>NA()</f>
        <v>#N/A</v>
      </c>
      <c r="F67" s="135">
        <f>IF(ISNUMBER('将来負担比率（分子）の構造'!J$52), IF('将来負担比率（分子）の構造'!J$52 &lt; 0, 0, '将来負担比率（分子）の構造'!J$52), NA())</f>
        <v>469</v>
      </c>
      <c r="G67" s="135" t="e">
        <f>NA()</f>
        <v>#N/A</v>
      </c>
      <c r="H67" s="135" t="e">
        <f>NA()</f>
        <v>#N/A</v>
      </c>
      <c r="I67" s="135">
        <f>IF(ISNUMBER('将来負担比率（分子）の構造'!K$52), IF('将来負担比率（分子）の構造'!K$52 &lt; 0, 0, '将来負担比率（分子）の構造'!K$52), NA())</f>
        <v>505</v>
      </c>
      <c r="J67" s="135" t="e">
        <f>NA()</f>
        <v>#N/A</v>
      </c>
      <c r="K67" s="135" t="e">
        <f>NA()</f>
        <v>#N/A</v>
      </c>
      <c r="L67" s="135">
        <f>IF(ISNUMBER('将来負担比率（分子）の構造'!L$52), IF('将来負担比率（分子）の構造'!L$52 &lt; 0, 0, '将来負担比率（分子）の構造'!L$52), NA())</f>
        <v>617</v>
      </c>
      <c r="M67" s="135" t="e">
        <f>NA()</f>
        <v>#N/A</v>
      </c>
      <c r="N67" s="135" t="e">
        <f>NA()</f>
        <v>#N/A</v>
      </c>
      <c r="O67" s="135">
        <f>IF(ISNUMBER('将来負担比率（分子）の構造'!M$52), IF('将来負担比率（分子）の構造'!M$52 &lt; 0, 0, '将来負担比率（分子）の構造'!M$52), NA())</f>
        <v>496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1069376</v>
      </c>
      <c r="S5" s="637"/>
      <c r="T5" s="637"/>
      <c r="U5" s="637"/>
      <c r="V5" s="637"/>
      <c r="W5" s="637"/>
      <c r="X5" s="637"/>
      <c r="Y5" s="684"/>
      <c r="Z5" s="697">
        <v>22.8</v>
      </c>
      <c r="AA5" s="697"/>
      <c r="AB5" s="697"/>
      <c r="AC5" s="697"/>
      <c r="AD5" s="698">
        <v>1069376</v>
      </c>
      <c r="AE5" s="698"/>
      <c r="AF5" s="698"/>
      <c r="AG5" s="698"/>
      <c r="AH5" s="698"/>
      <c r="AI5" s="698"/>
      <c r="AJ5" s="698"/>
      <c r="AK5" s="698"/>
      <c r="AL5" s="685">
        <v>37.4</v>
      </c>
      <c r="AM5" s="654"/>
      <c r="AN5" s="654"/>
      <c r="AO5" s="686"/>
      <c r="AP5" s="673" t="s">
        <v>209</v>
      </c>
      <c r="AQ5" s="674"/>
      <c r="AR5" s="674"/>
      <c r="AS5" s="674"/>
      <c r="AT5" s="674"/>
      <c r="AU5" s="674"/>
      <c r="AV5" s="674"/>
      <c r="AW5" s="674"/>
      <c r="AX5" s="674"/>
      <c r="AY5" s="674"/>
      <c r="AZ5" s="674"/>
      <c r="BA5" s="674"/>
      <c r="BB5" s="674"/>
      <c r="BC5" s="674"/>
      <c r="BD5" s="674"/>
      <c r="BE5" s="674"/>
      <c r="BF5" s="675"/>
      <c r="BG5" s="586">
        <v>1069311</v>
      </c>
      <c r="BH5" s="587"/>
      <c r="BI5" s="587"/>
      <c r="BJ5" s="587"/>
      <c r="BK5" s="587"/>
      <c r="BL5" s="587"/>
      <c r="BM5" s="587"/>
      <c r="BN5" s="588"/>
      <c r="BO5" s="639">
        <v>100</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52134</v>
      </c>
      <c r="S6" s="587"/>
      <c r="T6" s="587"/>
      <c r="U6" s="587"/>
      <c r="V6" s="587"/>
      <c r="W6" s="587"/>
      <c r="X6" s="587"/>
      <c r="Y6" s="588"/>
      <c r="Z6" s="639">
        <v>1.1000000000000001</v>
      </c>
      <c r="AA6" s="639"/>
      <c r="AB6" s="639"/>
      <c r="AC6" s="639"/>
      <c r="AD6" s="640">
        <v>52134</v>
      </c>
      <c r="AE6" s="640"/>
      <c r="AF6" s="640"/>
      <c r="AG6" s="640"/>
      <c r="AH6" s="640"/>
      <c r="AI6" s="640"/>
      <c r="AJ6" s="640"/>
      <c r="AK6" s="640"/>
      <c r="AL6" s="609">
        <v>1.8</v>
      </c>
      <c r="AM6" s="641"/>
      <c r="AN6" s="641"/>
      <c r="AO6" s="642"/>
      <c r="AP6" s="583" t="s">
        <v>215</v>
      </c>
      <c r="AQ6" s="584"/>
      <c r="AR6" s="584"/>
      <c r="AS6" s="584"/>
      <c r="AT6" s="584"/>
      <c r="AU6" s="584"/>
      <c r="AV6" s="584"/>
      <c r="AW6" s="584"/>
      <c r="AX6" s="584"/>
      <c r="AY6" s="584"/>
      <c r="AZ6" s="584"/>
      <c r="BA6" s="584"/>
      <c r="BB6" s="584"/>
      <c r="BC6" s="584"/>
      <c r="BD6" s="584"/>
      <c r="BE6" s="584"/>
      <c r="BF6" s="585"/>
      <c r="BG6" s="586">
        <v>1069311</v>
      </c>
      <c r="BH6" s="587"/>
      <c r="BI6" s="587"/>
      <c r="BJ6" s="587"/>
      <c r="BK6" s="587"/>
      <c r="BL6" s="587"/>
      <c r="BM6" s="587"/>
      <c r="BN6" s="588"/>
      <c r="BO6" s="639">
        <v>100</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73681</v>
      </c>
      <c r="CS6" s="587"/>
      <c r="CT6" s="587"/>
      <c r="CU6" s="587"/>
      <c r="CV6" s="587"/>
      <c r="CW6" s="587"/>
      <c r="CX6" s="587"/>
      <c r="CY6" s="588"/>
      <c r="CZ6" s="639">
        <v>1.7</v>
      </c>
      <c r="DA6" s="639"/>
      <c r="DB6" s="639"/>
      <c r="DC6" s="639"/>
      <c r="DD6" s="592" t="s">
        <v>210</v>
      </c>
      <c r="DE6" s="587"/>
      <c r="DF6" s="587"/>
      <c r="DG6" s="587"/>
      <c r="DH6" s="587"/>
      <c r="DI6" s="587"/>
      <c r="DJ6" s="587"/>
      <c r="DK6" s="587"/>
      <c r="DL6" s="587"/>
      <c r="DM6" s="587"/>
      <c r="DN6" s="587"/>
      <c r="DO6" s="587"/>
      <c r="DP6" s="588"/>
      <c r="DQ6" s="592">
        <v>73681</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2411</v>
      </c>
      <c r="S7" s="587"/>
      <c r="T7" s="587"/>
      <c r="U7" s="587"/>
      <c r="V7" s="587"/>
      <c r="W7" s="587"/>
      <c r="X7" s="587"/>
      <c r="Y7" s="588"/>
      <c r="Z7" s="639">
        <v>0.1</v>
      </c>
      <c r="AA7" s="639"/>
      <c r="AB7" s="639"/>
      <c r="AC7" s="639"/>
      <c r="AD7" s="640">
        <v>2411</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487953</v>
      </c>
      <c r="BH7" s="587"/>
      <c r="BI7" s="587"/>
      <c r="BJ7" s="587"/>
      <c r="BK7" s="587"/>
      <c r="BL7" s="587"/>
      <c r="BM7" s="587"/>
      <c r="BN7" s="588"/>
      <c r="BO7" s="639">
        <v>45.6</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1007420</v>
      </c>
      <c r="CS7" s="587"/>
      <c r="CT7" s="587"/>
      <c r="CU7" s="587"/>
      <c r="CV7" s="587"/>
      <c r="CW7" s="587"/>
      <c r="CX7" s="587"/>
      <c r="CY7" s="588"/>
      <c r="CZ7" s="639">
        <v>22.6</v>
      </c>
      <c r="DA7" s="639"/>
      <c r="DB7" s="639"/>
      <c r="DC7" s="639"/>
      <c r="DD7" s="592">
        <v>114650</v>
      </c>
      <c r="DE7" s="587"/>
      <c r="DF7" s="587"/>
      <c r="DG7" s="587"/>
      <c r="DH7" s="587"/>
      <c r="DI7" s="587"/>
      <c r="DJ7" s="587"/>
      <c r="DK7" s="587"/>
      <c r="DL7" s="587"/>
      <c r="DM7" s="587"/>
      <c r="DN7" s="587"/>
      <c r="DO7" s="587"/>
      <c r="DP7" s="588"/>
      <c r="DQ7" s="592">
        <v>802195</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3549</v>
      </c>
      <c r="S8" s="587"/>
      <c r="T8" s="587"/>
      <c r="U8" s="587"/>
      <c r="V8" s="587"/>
      <c r="W8" s="587"/>
      <c r="X8" s="587"/>
      <c r="Y8" s="588"/>
      <c r="Z8" s="639">
        <v>0.1</v>
      </c>
      <c r="AA8" s="639"/>
      <c r="AB8" s="639"/>
      <c r="AC8" s="639"/>
      <c r="AD8" s="640">
        <v>3549</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16495</v>
      </c>
      <c r="BH8" s="587"/>
      <c r="BI8" s="587"/>
      <c r="BJ8" s="587"/>
      <c r="BK8" s="587"/>
      <c r="BL8" s="587"/>
      <c r="BM8" s="587"/>
      <c r="BN8" s="588"/>
      <c r="BO8" s="639">
        <v>1.5</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1128456</v>
      </c>
      <c r="CS8" s="587"/>
      <c r="CT8" s="587"/>
      <c r="CU8" s="587"/>
      <c r="CV8" s="587"/>
      <c r="CW8" s="587"/>
      <c r="CX8" s="587"/>
      <c r="CY8" s="588"/>
      <c r="CZ8" s="639">
        <v>25.4</v>
      </c>
      <c r="DA8" s="639"/>
      <c r="DB8" s="639"/>
      <c r="DC8" s="639"/>
      <c r="DD8" s="592">
        <v>11947</v>
      </c>
      <c r="DE8" s="587"/>
      <c r="DF8" s="587"/>
      <c r="DG8" s="587"/>
      <c r="DH8" s="587"/>
      <c r="DI8" s="587"/>
      <c r="DJ8" s="587"/>
      <c r="DK8" s="587"/>
      <c r="DL8" s="587"/>
      <c r="DM8" s="587"/>
      <c r="DN8" s="587"/>
      <c r="DO8" s="587"/>
      <c r="DP8" s="588"/>
      <c r="DQ8" s="592">
        <v>662416</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6003</v>
      </c>
      <c r="S9" s="587"/>
      <c r="T9" s="587"/>
      <c r="U9" s="587"/>
      <c r="V9" s="587"/>
      <c r="W9" s="587"/>
      <c r="X9" s="587"/>
      <c r="Y9" s="588"/>
      <c r="Z9" s="639">
        <v>0.1</v>
      </c>
      <c r="AA9" s="639"/>
      <c r="AB9" s="639"/>
      <c r="AC9" s="639"/>
      <c r="AD9" s="640">
        <v>6003</v>
      </c>
      <c r="AE9" s="640"/>
      <c r="AF9" s="640"/>
      <c r="AG9" s="640"/>
      <c r="AH9" s="640"/>
      <c r="AI9" s="640"/>
      <c r="AJ9" s="640"/>
      <c r="AK9" s="640"/>
      <c r="AL9" s="609">
        <v>0.2</v>
      </c>
      <c r="AM9" s="641"/>
      <c r="AN9" s="641"/>
      <c r="AO9" s="642"/>
      <c r="AP9" s="583" t="s">
        <v>224</v>
      </c>
      <c r="AQ9" s="584"/>
      <c r="AR9" s="584"/>
      <c r="AS9" s="584"/>
      <c r="AT9" s="584"/>
      <c r="AU9" s="584"/>
      <c r="AV9" s="584"/>
      <c r="AW9" s="584"/>
      <c r="AX9" s="584"/>
      <c r="AY9" s="584"/>
      <c r="AZ9" s="584"/>
      <c r="BA9" s="584"/>
      <c r="BB9" s="584"/>
      <c r="BC9" s="584"/>
      <c r="BD9" s="584"/>
      <c r="BE9" s="584"/>
      <c r="BF9" s="585"/>
      <c r="BG9" s="586">
        <v>436437</v>
      </c>
      <c r="BH9" s="587"/>
      <c r="BI9" s="587"/>
      <c r="BJ9" s="587"/>
      <c r="BK9" s="587"/>
      <c r="BL9" s="587"/>
      <c r="BM9" s="587"/>
      <c r="BN9" s="588"/>
      <c r="BO9" s="639">
        <v>40.799999999999997</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233709</v>
      </c>
      <c r="CS9" s="587"/>
      <c r="CT9" s="587"/>
      <c r="CU9" s="587"/>
      <c r="CV9" s="587"/>
      <c r="CW9" s="587"/>
      <c r="CX9" s="587"/>
      <c r="CY9" s="588"/>
      <c r="CZ9" s="639">
        <v>5.3</v>
      </c>
      <c r="DA9" s="639"/>
      <c r="DB9" s="639"/>
      <c r="DC9" s="639"/>
      <c r="DD9" s="592">
        <v>20759</v>
      </c>
      <c r="DE9" s="587"/>
      <c r="DF9" s="587"/>
      <c r="DG9" s="587"/>
      <c r="DH9" s="587"/>
      <c r="DI9" s="587"/>
      <c r="DJ9" s="587"/>
      <c r="DK9" s="587"/>
      <c r="DL9" s="587"/>
      <c r="DM9" s="587"/>
      <c r="DN9" s="587"/>
      <c r="DO9" s="587"/>
      <c r="DP9" s="588"/>
      <c r="DQ9" s="592">
        <v>217179</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93304</v>
      </c>
      <c r="S10" s="587"/>
      <c r="T10" s="587"/>
      <c r="U10" s="587"/>
      <c r="V10" s="587"/>
      <c r="W10" s="587"/>
      <c r="X10" s="587"/>
      <c r="Y10" s="588"/>
      <c r="Z10" s="639">
        <v>2</v>
      </c>
      <c r="AA10" s="639"/>
      <c r="AB10" s="639"/>
      <c r="AC10" s="639"/>
      <c r="AD10" s="640">
        <v>93304</v>
      </c>
      <c r="AE10" s="640"/>
      <c r="AF10" s="640"/>
      <c r="AG10" s="640"/>
      <c r="AH10" s="640"/>
      <c r="AI10" s="640"/>
      <c r="AJ10" s="640"/>
      <c r="AK10" s="640"/>
      <c r="AL10" s="609">
        <v>3.3</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17194</v>
      </c>
      <c r="BH10" s="587"/>
      <c r="BI10" s="587"/>
      <c r="BJ10" s="587"/>
      <c r="BK10" s="587"/>
      <c r="BL10" s="587"/>
      <c r="BM10" s="587"/>
      <c r="BN10" s="588"/>
      <c r="BO10" s="639">
        <v>1.6</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33836</v>
      </c>
      <c r="CS10" s="587"/>
      <c r="CT10" s="587"/>
      <c r="CU10" s="587"/>
      <c r="CV10" s="587"/>
      <c r="CW10" s="587"/>
      <c r="CX10" s="587"/>
      <c r="CY10" s="588"/>
      <c r="CZ10" s="639">
        <v>0.8</v>
      </c>
      <c r="DA10" s="639"/>
      <c r="DB10" s="639"/>
      <c r="DC10" s="639"/>
      <c r="DD10" s="592" t="s">
        <v>112</v>
      </c>
      <c r="DE10" s="587"/>
      <c r="DF10" s="587"/>
      <c r="DG10" s="587"/>
      <c r="DH10" s="587"/>
      <c r="DI10" s="587"/>
      <c r="DJ10" s="587"/>
      <c r="DK10" s="587"/>
      <c r="DL10" s="587"/>
      <c r="DM10" s="587"/>
      <c r="DN10" s="587"/>
      <c r="DO10" s="587"/>
      <c r="DP10" s="588"/>
      <c r="DQ10" s="592">
        <v>836</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17827</v>
      </c>
      <c r="BH11" s="587"/>
      <c r="BI11" s="587"/>
      <c r="BJ11" s="587"/>
      <c r="BK11" s="587"/>
      <c r="BL11" s="587"/>
      <c r="BM11" s="587"/>
      <c r="BN11" s="588"/>
      <c r="BO11" s="639">
        <v>1.7</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221452</v>
      </c>
      <c r="CS11" s="587"/>
      <c r="CT11" s="587"/>
      <c r="CU11" s="587"/>
      <c r="CV11" s="587"/>
      <c r="CW11" s="587"/>
      <c r="CX11" s="587"/>
      <c r="CY11" s="588"/>
      <c r="CZ11" s="639">
        <v>5</v>
      </c>
      <c r="DA11" s="639"/>
      <c r="DB11" s="639"/>
      <c r="DC11" s="639"/>
      <c r="DD11" s="592">
        <v>11890</v>
      </c>
      <c r="DE11" s="587"/>
      <c r="DF11" s="587"/>
      <c r="DG11" s="587"/>
      <c r="DH11" s="587"/>
      <c r="DI11" s="587"/>
      <c r="DJ11" s="587"/>
      <c r="DK11" s="587"/>
      <c r="DL11" s="587"/>
      <c r="DM11" s="587"/>
      <c r="DN11" s="587"/>
      <c r="DO11" s="587"/>
      <c r="DP11" s="588"/>
      <c r="DQ11" s="592">
        <v>172584</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494107</v>
      </c>
      <c r="BH12" s="587"/>
      <c r="BI12" s="587"/>
      <c r="BJ12" s="587"/>
      <c r="BK12" s="587"/>
      <c r="BL12" s="587"/>
      <c r="BM12" s="587"/>
      <c r="BN12" s="588"/>
      <c r="BO12" s="639">
        <v>46.2</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75636</v>
      </c>
      <c r="CS12" s="587"/>
      <c r="CT12" s="587"/>
      <c r="CU12" s="587"/>
      <c r="CV12" s="587"/>
      <c r="CW12" s="587"/>
      <c r="CX12" s="587"/>
      <c r="CY12" s="588"/>
      <c r="CZ12" s="639">
        <v>1.7</v>
      </c>
      <c r="DA12" s="639"/>
      <c r="DB12" s="639"/>
      <c r="DC12" s="639"/>
      <c r="DD12" s="592">
        <v>1451</v>
      </c>
      <c r="DE12" s="587"/>
      <c r="DF12" s="587"/>
      <c r="DG12" s="587"/>
      <c r="DH12" s="587"/>
      <c r="DI12" s="587"/>
      <c r="DJ12" s="587"/>
      <c r="DK12" s="587"/>
      <c r="DL12" s="587"/>
      <c r="DM12" s="587"/>
      <c r="DN12" s="587"/>
      <c r="DO12" s="587"/>
      <c r="DP12" s="588"/>
      <c r="DQ12" s="592">
        <v>61524</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14631</v>
      </c>
      <c r="S13" s="587"/>
      <c r="T13" s="587"/>
      <c r="U13" s="587"/>
      <c r="V13" s="587"/>
      <c r="W13" s="587"/>
      <c r="X13" s="587"/>
      <c r="Y13" s="588"/>
      <c r="Z13" s="639">
        <v>0.3</v>
      </c>
      <c r="AA13" s="639"/>
      <c r="AB13" s="639"/>
      <c r="AC13" s="639"/>
      <c r="AD13" s="640">
        <v>14631</v>
      </c>
      <c r="AE13" s="640"/>
      <c r="AF13" s="640"/>
      <c r="AG13" s="640"/>
      <c r="AH13" s="640"/>
      <c r="AI13" s="640"/>
      <c r="AJ13" s="640"/>
      <c r="AK13" s="640"/>
      <c r="AL13" s="609">
        <v>0.5</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493824</v>
      </c>
      <c r="BH13" s="587"/>
      <c r="BI13" s="587"/>
      <c r="BJ13" s="587"/>
      <c r="BK13" s="587"/>
      <c r="BL13" s="587"/>
      <c r="BM13" s="587"/>
      <c r="BN13" s="588"/>
      <c r="BO13" s="639">
        <v>46.2</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545511</v>
      </c>
      <c r="CS13" s="587"/>
      <c r="CT13" s="587"/>
      <c r="CU13" s="587"/>
      <c r="CV13" s="587"/>
      <c r="CW13" s="587"/>
      <c r="CX13" s="587"/>
      <c r="CY13" s="588"/>
      <c r="CZ13" s="639">
        <v>12.3</v>
      </c>
      <c r="DA13" s="639"/>
      <c r="DB13" s="639"/>
      <c r="DC13" s="639"/>
      <c r="DD13" s="592">
        <v>156187</v>
      </c>
      <c r="DE13" s="587"/>
      <c r="DF13" s="587"/>
      <c r="DG13" s="587"/>
      <c r="DH13" s="587"/>
      <c r="DI13" s="587"/>
      <c r="DJ13" s="587"/>
      <c r="DK13" s="587"/>
      <c r="DL13" s="587"/>
      <c r="DM13" s="587"/>
      <c r="DN13" s="587"/>
      <c r="DO13" s="587"/>
      <c r="DP13" s="588"/>
      <c r="DQ13" s="592">
        <v>502604</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29923</v>
      </c>
      <c r="BH14" s="587"/>
      <c r="BI14" s="587"/>
      <c r="BJ14" s="587"/>
      <c r="BK14" s="587"/>
      <c r="BL14" s="587"/>
      <c r="BM14" s="587"/>
      <c r="BN14" s="588"/>
      <c r="BO14" s="639">
        <v>2.8</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173466</v>
      </c>
      <c r="CS14" s="587"/>
      <c r="CT14" s="587"/>
      <c r="CU14" s="587"/>
      <c r="CV14" s="587"/>
      <c r="CW14" s="587"/>
      <c r="CX14" s="587"/>
      <c r="CY14" s="588"/>
      <c r="CZ14" s="639">
        <v>3.9</v>
      </c>
      <c r="DA14" s="639"/>
      <c r="DB14" s="639"/>
      <c r="DC14" s="639"/>
      <c r="DD14" s="592">
        <v>1928</v>
      </c>
      <c r="DE14" s="587"/>
      <c r="DF14" s="587"/>
      <c r="DG14" s="587"/>
      <c r="DH14" s="587"/>
      <c r="DI14" s="587"/>
      <c r="DJ14" s="587"/>
      <c r="DK14" s="587"/>
      <c r="DL14" s="587"/>
      <c r="DM14" s="587"/>
      <c r="DN14" s="587"/>
      <c r="DO14" s="587"/>
      <c r="DP14" s="588"/>
      <c r="DQ14" s="592">
        <v>171856</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4584</v>
      </c>
      <c r="S15" s="587"/>
      <c r="T15" s="587"/>
      <c r="U15" s="587"/>
      <c r="V15" s="587"/>
      <c r="W15" s="587"/>
      <c r="X15" s="587"/>
      <c r="Y15" s="588"/>
      <c r="Z15" s="639">
        <v>0.1</v>
      </c>
      <c r="AA15" s="639"/>
      <c r="AB15" s="639"/>
      <c r="AC15" s="639"/>
      <c r="AD15" s="640">
        <v>4584</v>
      </c>
      <c r="AE15" s="640"/>
      <c r="AF15" s="640"/>
      <c r="AG15" s="640"/>
      <c r="AH15" s="640"/>
      <c r="AI15" s="640"/>
      <c r="AJ15" s="640"/>
      <c r="AK15" s="640"/>
      <c r="AL15" s="609">
        <v>0.2</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57328</v>
      </c>
      <c r="BH15" s="587"/>
      <c r="BI15" s="587"/>
      <c r="BJ15" s="587"/>
      <c r="BK15" s="587"/>
      <c r="BL15" s="587"/>
      <c r="BM15" s="587"/>
      <c r="BN15" s="588"/>
      <c r="BO15" s="639">
        <v>5.4</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479459</v>
      </c>
      <c r="CS15" s="587"/>
      <c r="CT15" s="587"/>
      <c r="CU15" s="587"/>
      <c r="CV15" s="587"/>
      <c r="CW15" s="587"/>
      <c r="CX15" s="587"/>
      <c r="CY15" s="588"/>
      <c r="CZ15" s="639">
        <v>10.8</v>
      </c>
      <c r="DA15" s="639"/>
      <c r="DB15" s="639"/>
      <c r="DC15" s="639"/>
      <c r="DD15" s="592">
        <v>27485</v>
      </c>
      <c r="DE15" s="587"/>
      <c r="DF15" s="587"/>
      <c r="DG15" s="587"/>
      <c r="DH15" s="587"/>
      <c r="DI15" s="587"/>
      <c r="DJ15" s="587"/>
      <c r="DK15" s="587"/>
      <c r="DL15" s="587"/>
      <c r="DM15" s="587"/>
      <c r="DN15" s="587"/>
      <c r="DO15" s="587"/>
      <c r="DP15" s="588"/>
      <c r="DQ15" s="592">
        <v>427669</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1748391</v>
      </c>
      <c r="S16" s="587"/>
      <c r="T16" s="587"/>
      <c r="U16" s="587"/>
      <c r="V16" s="587"/>
      <c r="W16" s="587"/>
      <c r="X16" s="587"/>
      <c r="Y16" s="588"/>
      <c r="Z16" s="639">
        <v>37.299999999999997</v>
      </c>
      <c r="AA16" s="639"/>
      <c r="AB16" s="639"/>
      <c r="AC16" s="639"/>
      <c r="AD16" s="640">
        <v>1583575</v>
      </c>
      <c r="AE16" s="640"/>
      <c r="AF16" s="640"/>
      <c r="AG16" s="640"/>
      <c r="AH16" s="640"/>
      <c r="AI16" s="640"/>
      <c r="AJ16" s="640"/>
      <c r="AK16" s="640"/>
      <c r="AL16" s="609">
        <v>55.4</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1583575</v>
      </c>
      <c r="S17" s="587"/>
      <c r="T17" s="587"/>
      <c r="U17" s="587"/>
      <c r="V17" s="587"/>
      <c r="W17" s="587"/>
      <c r="X17" s="587"/>
      <c r="Y17" s="588"/>
      <c r="Z17" s="639">
        <v>33.799999999999997</v>
      </c>
      <c r="AA17" s="639"/>
      <c r="AB17" s="639"/>
      <c r="AC17" s="639"/>
      <c r="AD17" s="640">
        <v>1583575</v>
      </c>
      <c r="AE17" s="640"/>
      <c r="AF17" s="640"/>
      <c r="AG17" s="640"/>
      <c r="AH17" s="640"/>
      <c r="AI17" s="640"/>
      <c r="AJ17" s="640"/>
      <c r="AK17" s="640"/>
      <c r="AL17" s="609">
        <v>55.4</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477773</v>
      </c>
      <c r="CS17" s="587"/>
      <c r="CT17" s="587"/>
      <c r="CU17" s="587"/>
      <c r="CV17" s="587"/>
      <c r="CW17" s="587"/>
      <c r="CX17" s="587"/>
      <c r="CY17" s="588"/>
      <c r="CZ17" s="639">
        <v>10.7</v>
      </c>
      <c r="DA17" s="639"/>
      <c r="DB17" s="639"/>
      <c r="DC17" s="639"/>
      <c r="DD17" s="592" t="s">
        <v>112</v>
      </c>
      <c r="DE17" s="587"/>
      <c r="DF17" s="587"/>
      <c r="DG17" s="587"/>
      <c r="DH17" s="587"/>
      <c r="DI17" s="587"/>
      <c r="DJ17" s="587"/>
      <c r="DK17" s="587"/>
      <c r="DL17" s="587"/>
      <c r="DM17" s="587"/>
      <c r="DN17" s="587"/>
      <c r="DO17" s="587"/>
      <c r="DP17" s="588"/>
      <c r="DQ17" s="592">
        <v>428534</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163791</v>
      </c>
      <c r="S18" s="587"/>
      <c r="T18" s="587"/>
      <c r="U18" s="587"/>
      <c r="V18" s="587"/>
      <c r="W18" s="587"/>
      <c r="X18" s="587"/>
      <c r="Y18" s="588"/>
      <c r="Z18" s="639">
        <v>3.5</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1025</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65</v>
      </c>
      <c r="BH19" s="587"/>
      <c r="BI19" s="587"/>
      <c r="BJ19" s="587"/>
      <c r="BK19" s="587"/>
      <c r="BL19" s="587"/>
      <c r="BM19" s="587"/>
      <c r="BN19" s="588"/>
      <c r="BO19" s="639">
        <v>0</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2994383</v>
      </c>
      <c r="S20" s="587"/>
      <c r="T20" s="587"/>
      <c r="U20" s="587"/>
      <c r="V20" s="587"/>
      <c r="W20" s="587"/>
      <c r="X20" s="587"/>
      <c r="Y20" s="588"/>
      <c r="Z20" s="639">
        <v>63.9</v>
      </c>
      <c r="AA20" s="639"/>
      <c r="AB20" s="639"/>
      <c r="AC20" s="639"/>
      <c r="AD20" s="640">
        <v>2829567</v>
      </c>
      <c r="AE20" s="640"/>
      <c r="AF20" s="640"/>
      <c r="AG20" s="640"/>
      <c r="AH20" s="640"/>
      <c r="AI20" s="640"/>
      <c r="AJ20" s="640"/>
      <c r="AK20" s="640"/>
      <c r="AL20" s="609">
        <v>98.9</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65</v>
      </c>
      <c r="BH20" s="587"/>
      <c r="BI20" s="587"/>
      <c r="BJ20" s="587"/>
      <c r="BK20" s="587"/>
      <c r="BL20" s="587"/>
      <c r="BM20" s="587"/>
      <c r="BN20" s="588"/>
      <c r="BO20" s="639">
        <v>0</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4450399</v>
      </c>
      <c r="CS20" s="587"/>
      <c r="CT20" s="587"/>
      <c r="CU20" s="587"/>
      <c r="CV20" s="587"/>
      <c r="CW20" s="587"/>
      <c r="CX20" s="587"/>
      <c r="CY20" s="588"/>
      <c r="CZ20" s="639">
        <v>100</v>
      </c>
      <c r="DA20" s="639"/>
      <c r="DB20" s="639"/>
      <c r="DC20" s="639"/>
      <c r="DD20" s="592">
        <v>346297</v>
      </c>
      <c r="DE20" s="587"/>
      <c r="DF20" s="587"/>
      <c r="DG20" s="587"/>
      <c r="DH20" s="587"/>
      <c r="DI20" s="587"/>
      <c r="DJ20" s="587"/>
      <c r="DK20" s="587"/>
      <c r="DL20" s="587"/>
      <c r="DM20" s="587"/>
      <c r="DN20" s="587"/>
      <c r="DO20" s="587"/>
      <c r="DP20" s="588"/>
      <c r="DQ20" s="592">
        <v>3521078</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1508</v>
      </c>
      <c r="S21" s="587"/>
      <c r="T21" s="587"/>
      <c r="U21" s="587"/>
      <c r="V21" s="587"/>
      <c r="W21" s="587"/>
      <c r="X21" s="587"/>
      <c r="Y21" s="588"/>
      <c r="Z21" s="639">
        <v>0</v>
      </c>
      <c r="AA21" s="639"/>
      <c r="AB21" s="639"/>
      <c r="AC21" s="639"/>
      <c r="AD21" s="640">
        <v>1508</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65</v>
      </c>
      <c r="BH21" s="587"/>
      <c r="BI21" s="587"/>
      <c r="BJ21" s="587"/>
      <c r="BK21" s="587"/>
      <c r="BL21" s="587"/>
      <c r="BM21" s="587"/>
      <c r="BN21" s="588"/>
      <c r="BO21" s="639">
        <v>0</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7467</v>
      </c>
      <c r="S22" s="587"/>
      <c r="T22" s="587"/>
      <c r="U22" s="587"/>
      <c r="V22" s="587"/>
      <c r="W22" s="587"/>
      <c r="X22" s="587"/>
      <c r="Y22" s="588"/>
      <c r="Z22" s="639">
        <v>0.2</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142310</v>
      </c>
      <c r="S23" s="587"/>
      <c r="T23" s="587"/>
      <c r="U23" s="587"/>
      <c r="V23" s="587"/>
      <c r="W23" s="587"/>
      <c r="X23" s="587"/>
      <c r="Y23" s="588"/>
      <c r="Z23" s="639">
        <v>3</v>
      </c>
      <c r="AA23" s="639"/>
      <c r="AB23" s="639"/>
      <c r="AC23" s="639"/>
      <c r="AD23" s="640">
        <v>3861</v>
      </c>
      <c r="AE23" s="640"/>
      <c r="AF23" s="640"/>
      <c r="AG23" s="640"/>
      <c r="AH23" s="640"/>
      <c r="AI23" s="640"/>
      <c r="AJ23" s="640"/>
      <c r="AK23" s="640"/>
      <c r="AL23" s="609">
        <v>0.1</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6076</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1671859</v>
      </c>
      <c r="CS24" s="637"/>
      <c r="CT24" s="637"/>
      <c r="CU24" s="637"/>
      <c r="CV24" s="637"/>
      <c r="CW24" s="637"/>
      <c r="CX24" s="637"/>
      <c r="CY24" s="684"/>
      <c r="CZ24" s="688">
        <v>37.6</v>
      </c>
      <c r="DA24" s="689"/>
      <c r="DB24" s="689"/>
      <c r="DC24" s="690"/>
      <c r="DD24" s="683">
        <v>1225398</v>
      </c>
      <c r="DE24" s="637"/>
      <c r="DF24" s="637"/>
      <c r="DG24" s="637"/>
      <c r="DH24" s="637"/>
      <c r="DI24" s="637"/>
      <c r="DJ24" s="637"/>
      <c r="DK24" s="684"/>
      <c r="DL24" s="683">
        <v>1212711</v>
      </c>
      <c r="DM24" s="637"/>
      <c r="DN24" s="637"/>
      <c r="DO24" s="637"/>
      <c r="DP24" s="637"/>
      <c r="DQ24" s="637"/>
      <c r="DR24" s="637"/>
      <c r="DS24" s="637"/>
      <c r="DT24" s="637"/>
      <c r="DU24" s="637"/>
      <c r="DV24" s="684"/>
      <c r="DW24" s="685">
        <v>41.3</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346967</v>
      </c>
      <c r="S25" s="587"/>
      <c r="T25" s="587"/>
      <c r="U25" s="587"/>
      <c r="V25" s="587"/>
      <c r="W25" s="587"/>
      <c r="X25" s="587"/>
      <c r="Y25" s="588"/>
      <c r="Z25" s="639">
        <v>7.4</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687467</v>
      </c>
      <c r="CS25" s="605"/>
      <c r="CT25" s="605"/>
      <c r="CU25" s="605"/>
      <c r="CV25" s="605"/>
      <c r="CW25" s="605"/>
      <c r="CX25" s="605"/>
      <c r="CY25" s="606"/>
      <c r="CZ25" s="589">
        <v>15.4</v>
      </c>
      <c r="DA25" s="607"/>
      <c r="DB25" s="607"/>
      <c r="DC25" s="608"/>
      <c r="DD25" s="592">
        <v>612235</v>
      </c>
      <c r="DE25" s="605"/>
      <c r="DF25" s="605"/>
      <c r="DG25" s="605"/>
      <c r="DH25" s="605"/>
      <c r="DI25" s="605"/>
      <c r="DJ25" s="605"/>
      <c r="DK25" s="606"/>
      <c r="DL25" s="592">
        <v>606321</v>
      </c>
      <c r="DM25" s="605"/>
      <c r="DN25" s="605"/>
      <c r="DO25" s="605"/>
      <c r="DP25" s="605"/>
      <c r="DQ25" s="605"/>
      <c r="DR25" s="605"/>
      <c r="DS25" s="605"/>
      <c r="DT25" s="605"/>
      <c r="DU25" s="605"/>
      <c r="DV25" s="606"/>
      <c r="DW25" s="609">
        <v>20.6</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428337</v>
      </c>
      <c r="CS26" s="587"/>
      <c r="CT26" s="587"/>
      <c r="CU26" s="587"/>
      <c r="CV26" s="587"/>
      <c r="CW26" s="587"/>
      <c r="CX26" s="587"/>
      <c r="CY26" s="588"/>
      <c r="CZ26" s="589">
        <v>9.6</v>
      </c>
      <c r="DA26" s="607"/>
      <c r="DB26" s="607"/>
      <c r="DC26" s="608"/>
      <c r="DD26" s="592">
        <v>354803</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190503</v>
      </c>
      <c r="S27" s="587"/>
      <c r="T27" s="587"/>
      <c r="U27" s="587"/>
      <c r="V27" s="587"/>
      <c r="W27" s="587"/>
      <c r="X27" s="587"/>
      <c r="Y27" s="588"/>
      <c r="Z27" s="639">
        <v>4.0999999999999996</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1069376</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506619</v>
      </c>
      <c r="CS27" s="605"/>
      <c r="CT27" s="605"/>
      <c r="CU27" s="605"/>
      <c r="CV27" s="605"/>
      <c r="CW27" s="605"/>
      <c r="CX27" s="605"/>
      <c r="CY27" s="606"/>
      <c r="CZ27" s="589">
        <v>11.4</v>
      </c>
      <c r="DA27" s="607"/>
      <c r="DB27" s="607"/>
      <c r="DC27" s="608"/>
      <c r="DD27" s="592">
        <v>184629</v>
      </c>
      <c r="DE27" s="605"/>
      <c r="DF27" s="605"/>
      <c r="DG27" s="605"/>
      <c r="DH27" s="605"/>
      <c r="DI27" s="605"/>
      <c r="DJ27" s="605"/>
      <c r="DK27" s="606"/>
      <c r="DL27" s="592">
        <v>182075</v>
      </c>
      <c r="DM27" s="605"/>
      <c r="DN27" s="605"/>
      <c r="DO27" s="605"/>
      <c r="DP27" s="605"/>
      <c r="DQ27" s="605"/>
      <c r="DR27" s="605"/>
      <c r="DS27" s="605"/>
      <c r="DT27" s="605"/>
      <c r="DU27" s="605"/>
      <c r="DV27" s="606"/>
      <c r="DW27" s="609">
        <v>6.2</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9013</v>
      </c>
      <c r="S28" s="587"/>
      <c r="T28" s="587"/>
      <c r="U28" s="587"/>
      <c r="V28" s="587"/>
      <c r="W28" s="587"/>
      <c r="X28" s="587"/>
      <c r="Y28" s="588"/>
      <c r="Z28" s="639">
        <v>0.2</v>
      </c>
      <c r="AA28" s="639"/>
      <c r="AB28" s="639"/>
      <c r="AC28" s="639"/>
      <c r="AD28" s="640">
        <v>3365</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477773</v>
      </c>
      <c r="CS28" s="587"/>
      <c r="CT28" s="587"/>
      <c r="CU28" s="587"/>
      <c r="CV28" s="587"/>
      <c r="CW28" s="587"/>
      <c r="CX28" s="587"/>
      <c r="CY28" s="588"/>
      <c r="CZ28" s="589">
        <v>10.7</v>
      </c>
      <c r="DA28" s="607"/>
      <c r="DB28" s="607"/>
      <c r="DC28" s="608"/>
      <c r="DD28" s="592">
        <v>428534</v>
      </c>
      <c r="DE28" s="587"/>
      <c r="DF28" s="587"/>
      <c r="DG28" s="587"/>
      <c r="DH28" s="587"/>
      <c r="DI28" s="587"/>
      <c r="DJ28" s="587"/>
      <c r="DK28" s="588"/>
      <c r="DL28" s="592">
        <v>424315</v>
      </c>
      <c r="DM28" s="587"/>
      <c r="DN28" s="587"/>
      <c r="DO28" s="587"/>
      <c r="DP28" s="587"/>
      <c r="DQ28" s="587"/>
      <c r="DR28" s="587"/>
      <c r="DS28" s="587"/>
      <c r="DT28" s="587"/>
      <c r="DU28" s="587"/>
      <c r="DV28" s="588"/>
      <c r="DW28" s="609">
        <v>14.4</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9218</v>
      </c>
      <c r="S29" s="587"/>
      <c r="T29" s="587"/>
      <c r="U29" s="587"/>
      <c r="V29" s="587"/>
      <c r="W29" s="587"/>
      <c r="X29" s="587"/>
      <c r="Y29" s="588"/>
      <c r="Z29" s="639">
        <v>0.2</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477773</v>
      </c>
      <c r="CS29" s="605"/>
      <c r="CT29" s="605"/>
      <c r="CU29" s="605"/>
      <c r="CV29" s="605"/>
      <c r="CW29" s="605"/>
      <c r="CX29" s="605"/>
      <c r="CY29" s="606"/>
      <c r="CZ29" s="589">
        <v>10.7</v>
      </c>
      <c r="DA29" s="607"/>
      <c r="DB29" s="607"/>
      <c r="DC29" s="608"/>
      <c r="DD29" s="592">
        <v>428534</v>
      </c>
      <c r="DE29" s="605"/>
      <c r="DF29" s="605"/>
      <c r="DG29" s="605"/>
      <c r="DH29" s="605"/>
      <c r="DI29" s="605"/>
      <c r="DJ29" s="605"/>
      <c r="DK29" s="606"/>
      <c r="DL29" s="592">
        <v>424315</v>
      </c>
      <c r="DM29" s="605"/>
      <c r="DN29" s="605"/>
      <c r="DO29" s="605"/>
      <c r="DP29" s="605"/>
      <c r="DQ29" s="605"/>
      <c r="DR29" s="605"/>
      <c r="DS29" s="605"/>
      <c r="DT29" s="605"/>
      <c r="DU29" s="605"/>
      <c r="DV29" s="606"/>
      <c r="DW29" s="609">
        <v>14.4</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491661</v>
      </c>
      <c r="S30" s="587"/>
      <c r="T30" s="587"/>
      <c r="U30" s="587"/>
      <c r="V30" s="587"/>
      <c r="W30" s="587"/>
      <c r="X30" s="587"/>
      <c r="Y30" s="588"/>
      <c r="Z30" s="639">
        <v>10.5</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98.8</v>
      </c>
      <c r="BH30" s="653"/>
      <c r="BI30" s="653"/>
      <c r="BJ30" s="653"/>
      <c r="BK30" s="653"/>
      <c r="BL30" s="653"/>
      <c r="BM30" s="654">
        <v>96.8</v>
      </c>
      <c r="BN30" s="653"/>
      <c r="BO30" s="653"/>
      <c r="BP30" s="653"/>
      <c r="BQ30" s="655"/>
      <c r="BR30" s="652">
        <v>98.9</v>
      </c>
      <c r="BS30" s="653"/>
      <c r="BT30" s="653"/>
      <c r="BU30" s="653"/>
      <c r="BV30" s="653"/>
      <c r="BW30" s="653"/>
      <c r="BX30" s="654">
        <v>96.7</v>
      </c>
      <c r="BY30" s="653"/>
      <c r="BZ30" s="653"/>
      <c r="CA30" s="653"/>
      <c r="CB30" s="655"/>
      <c r="CD30" s="658"/>
      <c r="CE30" s="659"/>
      <c r="CF30" s="623" t="s">
        <v>293</v>
      </c>
      <c r="CG30" s="620"/>
      <c r="CH30" s="620"/>
      <c r="CI30" s="620"/>
      <c r="CJ30" s="620"/>
      <c r="CK30" s="620"/>
      <c r="CL30" s="620"/>
      <c r="CM30" s="620"/>
      <c r="CN30" s="620"/>
      <c r="CO30" s="620"/>
      <c r="CP30" s="620"/>
      <c r="CQ30" s="621"/>
      <c r="CR30" s="586">
        <v>423896</v>
      </c>
      <c r="CS30" s="587"/>
      <c r="CT30" s="587"/>
      <c r="CU30" s="587"/>
      <c r="CV30" s="587"/>
      <c r="CW30" s="587"/>
      <c r="CX30" s="587"/>
      <c r="CY30" s="588"/>
      <c r="CZ30" s="589">
        <v>9.5</v>
      </c>
      <c r="DA30" s="607"/>
      <c r="DB30" s="607"/>
      <c r="DC30" s="608"/>
      <c r="DD30" s="592">
        <v>376560</v>
      </c>
      <c r="DE30" s="587"/>
      <c r="DF30" s="587"/>
      <c r="DG30" s="587"/>
      <c r="DH30" s="587"/>
      <c r="DI30" s="587"/>
      <c r="DJ30" s="587"/>
      <c r="DK30" s="588"/>
      <c r="DL30" s="592">
        <v>376560</v>
      </c>
      <c r="DM30" s="587"/>
      <c r="DN30" s="587"/>
      <c r="DO30" s="587"/>
      <c r="DP30" s="587"/>
      <c r="DQ30" s="587"/>
      <c r="DR30" s="587"/>
      <c r="DS30" s="587"/>
      <c r="DT30" s="587"/>
      <c r="DU30" s="587"/>
      <c r="DV30" s="588"/>
      <c r="DW30" s="609">
        <v>12.8</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210886</v>
      </c>
      <c r="S31" s="587"/>
      <c r="T31" s="587"/>
      <c r="U31" s="587"/>
      <c r="V31" s="587"/>
      <c r="W31" s="587"/>
      <c r="X31" s="587"/>
      <c r="Y31" s="588"/>
      <c r="Z31" s="639">
        <v>4.5</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98.6</v>
      </c>
      <c r="BH31" s="605"/>
      <c r="BI31" s="605"/>
      <c r="BJ31" s="605"/>
      <c r="BK31" s="605"/>
      <c r="BL31" s="605"/>
      <c r="BM31" s="641">
        <v>97.5</v>
      </c>
      <c r="BN31" s="651"/>
      <c r="BO31" s="651"/>
      <c r="BP31" s="651"/>
      <c r="BQ31" s="615"/>
      <c r="BR31" s="650">
        <v>99.3</v>
      </c>
      <c r="BS31" s="605"/>
      <c r="BT31" s="605"/>
      <c r="BU31" s="605"/>
      <c r="BV31" s="605"/>
      <c r="BW31" s="605"/>
      <c r="BX31" s="641">
        <v>97.2</v>
      </c>
      <c r="BY31" s="651"/>
      <c r="BZ31" s="651"/>
      <c r="CA31" s="651"/>
      <c r="CB31" s="615"/>
      <c r="CD31" s="658"/>
      <c r="CE31" s="659"/>
      <c r="CF31" s="623" t="s">
        <v>297</v>
      </c>
      <c r="CG31" s="620"/>
      <c r="CH31" s="620"/>
      <c r="CI31" s="620"/>
      <c r="CJ31" s="620"/>
      <c r="CK31" s="620"/>
      <c r="CL31" s="620"/>
      <c r="CM31" s="620"/>
      <c r="CN31" s="620"/>
      <c r="CO31" s="620"/>
      <c r="CP31" s="620"/>
      <c r="CQ31" s="621"/>
      <c r="CR31" s="586">
        <v>53877</v>
      </c>
      <c r="CS31" s="605"/>
      <c r="CT31" s="605"/>
      <c r="CU31" s="605"/>
      <c r="CV31" s="605"/>
      <c r="CW31" s="605"/>
      <c r="CX31" s="605"/>
      <c r="CY31" s="606"/>
      <c r="CZ31" s="589">
        <v>1.2</v>
      </c>
      <c r="DA31" s="607"/>
      <c r="DB31" s="607"/>
      <c r="DC31" s="608"/>
      <c r="DD31" s="592">
        <v>51974</v>
      </c>
      <c r="DE31" s="605"/>
      <c r="DF31" s="605"/>
      <c r="DG31" s="605"/>
      <c r="DH31" s="605"/>
      <c r="DI31" s="605"/>
      <c r="DJ31" s="605"/>
      <c r="DK31" s="606"/>
      <c r="DL31" s="592">
        <v>47755</v>
      </c>
      <c r="DM31" s="605"/>
      <c r="DN31" s="605"/>
      <c r="DO31" s="605"/>
      <c r="DP31" s="605"/>
      <c r="DQ31" s="605"/>
      <c r="DR31" s="605"/>
      <c r="DS31" s="605"/>
      <c r="DT31" s="605"/>
      <c r="DU31" s="605"/>
      <c r="DV31" s="606"/>
      <c r="DW31" s="609">
        <v>1.6</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173183</v>
      </c>
      <c r="S32" s="587"/>
      <c r="T32" s="587"/>
      <c r="U32" s="587"/>
      <c r="V32" s="587"/>
      <c r="W32" s="587"/>
      <c r="X32" s="587"/>
      <c r="Y32" s="588"/>
      <c r="Z32" s="639">
        <v>3.7</v>
      </c>
      <c r="AA32" s="639"/>
      <c r="AB32" s="639"/>
      <c r="AC32" s="639"/>
      <c r="AD32" s="640">
        <v>21460</v>
      </c>
      <c r="AE32" s="640"/>
      <c r="AF32" s="640"/>
      <c r="AG32" s="640"/>
      <c r="AH32" s="640"/>
      <c r="AI32" s="640"/>
      <c r="AJ32" s="640"/>
      <c r="AK32" s="640"/>
      <c r="AL32" s="609">
        <v>0.8</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98.8</v>
      </c>
      <c r="BH32" s="571"/>
      <c r="BI32" s="571"/>
      <c r="BJ32" s="571"/>
      <c r="BK32" s="571"/>
      <c r="BL32" s="571"/>
      <c r="BM32" s="634">
        <v>95.6</v>
      </c>
      <c r="BN32" s="571"/>
      <c r="BO32" s="571"/>
      <c r="BP32" s="571"/>
      <c r="BQ32" s="628"/>
      <c r="BR32" s="649">
        <v>98.4</v>
      </c>
      <c r="BS32" s="571"/>
      <c r="BT32" s="571"/>
      <c r="BU32" s="571"/>
      <c r="BV32" s="571"/>
      <c r="BW32" s="571"/>
      <c r="BX32" s="634">
        <v>95.7</v>
      </c>
      <c r="BY32" s="571"/>
      <c r="BZ32" s="571"/>
      <c r="CA32" s="571"/>
      <c r="CB32" s="628"/>
      <c r="CD32" s="660"/>
      <c r="CE32" s="661"/>
      <c r="CF32" s="623" t="s">
        <v>300</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104000</v>
      </c>
      <c r="S33" s="587"/>
      <c r="T33" s="587"/>
      <c r="U33" s="587"/>
      <c r="V33" s="587"/>
      <c r="W33" s="587"/>
      <c r="X33" s="587"/>
      <c r="Y33" s="588"/>
      <c r="Z33" s="639">
        <v>2.2000000000000002</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2432243</v>
      </c>
      <c r="CS33" s="605"/>
      <c r="CT33" s="605"/>
      <c r="CU33" s="605"/>
      <c r="CV33" s="605"/>
      <c r="CW33" s="605"/>
      <c r="CX33" s="605"/>
      <c r="CY33" s="606"/>
      <c r="CZ33" s="589">
        <v>54.7</v>
      </c>
      <c r="DA33" s="607"/>
      <c r="DB33" s="607"/>
      <c r="DC33" s="608"/>
      <c r="DD33" s="592">
        <v>2032606</v>
      </c>
      <c r="DE33" s="605"/>
      <c r="DF33" s="605"/>
      <c r="DG33" s="605"/>
      <c r="DH33" s="605"/>
      <c r="DI33" s="605"/>
      <c r="DJ33" s="605"/>
      <c r="DK33" s="606"/>
      <c r="DL33" s="592">
        <v>1421263</v>
      </c>
      <c r="DM33" s="605"/>
      <c r="DN33" s="605"/>
      <c r="DO33" s="605"/>
      <c r="DP33" s="605"/>
      <c r="DQ33" s="605"/>
      <c r="DR33" s="605"/>
      <c r="DS33" s="605"/>
      <c r="DT33" s="605"/>
      <c r="DU33" s="605"/>
      <c r="DV33" s="606"/>
      <c r="DW33" s="609">
        <v>48.3</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864575</v>
      </c>
      <c r="CS34" s="587"/>
      <c r="CT34" s="587"/>
      <c r="CU34" s="587"/>
      <c r="CV34" s="587"/>
      <c r="CW34" s="587"/>
      <c r="CX34" s="587"/>
      <c r="CY34" s="588"/>
      <c r="CZ34" s="589">
        <v>19.399999999999999</v>
      </c>
      <c r="DA34" s="607"/>
      <c r="DB34" s="607"/>
      <c r="DC34" s="608"/>
      <c r="DD34" s="592">
        <v>688752</v>
      </c>
      <c r="DE34" s="587"/>
      <c r="DF34" s="587"/>
      <c r="DG34" s="587"/>
      <c r="DH34" s="587"/>
      <c r="DI34" s="587"/>
      <c r="DJ34" s="587"/>
      <c r="DK34" s="588"/>
      <c r="DL34" s="592">
        <v>569016</v>
      </c>
      <c r="DM34" s="587"/>
      <c r="DN34" s="587"/>
      <c r="DO34" s="587"/>
      <c r="DP34" s="587"/>
      <c r="DQ34" s="587"/>
      <c r="DR34" s="587"/>
      <c r="DS34" s="587"/>
      <c r="DT34" s="587"/>
      <c r="DU34" s="587"/>
      <c r="DV34" s="588"/>
      <c r="DW34" s="609">
        <v>19.399999999999999</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80000</v>
      </c>
      <c r="S35" s="587"/>
      <c r="T35" s="587"/>
      <c r="U35" s="587"/>
      <c r="V35" s="587"/>
      <c r="W35" s="587"/>
      <c r="X35" s="587"/>
      <c r="Y35" s="588"/>
      <c r="Z35" s="639">
        <v>1.7</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816961</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40517</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60476</v>
      </c>
      <c r="CS35" s="605"/>
      <c r="CT35" s="605"/>
      <c r="CU35" s="605"/>
      <c r="CV35" s="605"/>
      <c r="CW35" s="605"/>
      <c r="CX35" s="605"/>
      <c r="CY35" s="606"/>
      <c r="CZ35" s="589">
        <v>1.4</v>
      </c>
      <c r="DA35" s="607"/>
      <c r="DB35" s="607"/>
      <c r="DC35" s="608"/>
      <c r="DD35" s="592">
        <v>49203</v>
      </c>
      <c r="DE35" s="605"/>
      <c r="DF35" s="605"/>
      <c r="DG35" s="605"/>
      <c r="DH35" s="605"/>
      <c r="DI35" s="605"/>
      <c r="DJ35" s="605"/>
      <c r="DK35" s="606"/>
      <c r="DL35" s="592">
        <v>39203</v>
      </c>
      <c r="DM35" s="605"/>
      <c r="DN35" s="605"/>
      <c r="DO35" s="605"/>
      <c r="DP35" s="605"/>
      <c r="DQ35" s="605"/>
      <c r="DR35" s="605"/>
      <c r="DS35" s="605"/>
      <c r="DT35" s="605"/>
      <c r="DU35" s="605"/>
      <c r="DV35" s="606"/>
      <c r="DW35" s="609">
        <v>1.3</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4687175</v>
      </c>
      <c r="S36" s="627"/>
      <c r="T36" s="627"/>
      <c r="U36" s="627"/>
      <c r="V36" s="627"/>
      <c r="W36" s="627"/>
      <c r="X36" s="627"/>
      <c r="Y36" s="630"/>
      <c r="Z36" s="631">
        <v>100</v>
      </c>
      <c r="AA36" s="631"/>
      <c r="AB36" s="631"/>
      <c r="AC36" s="631"/>
      <c r="AD36" s="632">
        <v>2859761</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285100</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35822</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457758</v>
      </c>
      <c r="CS36" s="587"/>
      <c r="CT36" s="587"/>
      <c r="CU36" s="587"/>
      <c r="CV36" s="587"/>
      <c r="CW36" s="587"/>
      <c r="CX36" s="587"/>
      <c r="CY36" s="588"/>
      <c r="CZ36" s="589">
        <v>10.3</v>
      </c>
      <c r="DA36" s="607"/>
      <c r="DB36" s="607"/>
      <c r="DC36" s="608"/>
      <c r="DD36" s="592">
        <v>427586</v>
      </c>
      <c r="DE36" s="587"/>
      <c r="DF36" s="587"/>
      <c r="DG36" s="587"/>
      <c r="DH36" s="587"/>
      <c r="DI36" s="587"/>
      <c r="DJ36" s="587"/>
      <c r="DK36" s="588"/>
      <c r="DL36" s="592">
        <v>360187</v>
      </c>
      <c r="DM36" s="587"/>
      <c r="DN36" s="587"/>
      <c r="DO36" s="587"/>
      <c r="DP36" s="587"/>
      <c r="DQ36" s="587"/>
      <c r="DR36" s="587"/>
      <c r="DS36" s="587"/>
      <c r="DT36" s="587"/>
      <c r="DU36" s="587"/>
      <c r="DV36" s="588"/>
      <c r="DW36" s="609">
        <v>12.3</v>
      </c>
      <c r="DX36" s="610"/>
      <c r="DY36" s="610"/>
      <c r="DZ36" s="610"/>
      <c r="EA36" s="610"/>
      <c r="EB36" s="610"/>
      <c r="EC36" s="611"/>
    </row>
    <row r="37" spans="2:133" ht="11.25" customHeight="1">
      <c r="AQ37" s="612" t="s">
        <v>315</v>
      </c>
      <c r="AR37" s="613"/>
      <c r="AS37" s="613"/>
      <c r="AT37" s="613"/>
      <c r="AU37" s="613"/>
      <c r="AV37" s="613"/>
      <c r="AW37" s="613"/>
      <c r="AX37" s="613"/>
      <c r="AY37" s="614"/>
      <c r="AZ37" s="586">
        <v>1043</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1728</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101332</v>
      </c>
      <c r="CS37" s="605"/>
      <c r="CT37" s="605"/>
      <c r="CU37" s="605"/>
      <c r="CV37" s="605"/>
      <c r="CW37" s="605"/>
      <c r="CX37" s="605"/>
      <c r="CY37" s="606"/>
      <c r="CZ37" s="589">
        <v>2.2999999999999998</v>
      </c>
      <c r="DA37" s="607"/>
      <c r="DB37" s="607"/>
      <c r="DC37" s="608"/>
      <c r="DD37" s="592">
        <v>99832</v>
      </c>
      <c r="DE37" s="605"/>
      <c r="DF37" s="605"/>
      <c r="DG37" s="605"/>
      <c r="DH37" s="605"/>
      <c r="DI37" s="605"/>
      <c r="DJ37" s="605"/>
      <c r="DK37" s="606"/>
      <c r="DL37" s="592">
        <v>99448</v>
      </c>
      <c r="DM37" s="605"/>
      <c r="DN37" s="605"/>
      <c r="DO37" s="605"/>
      <c r="DP37" s="605"/>
      <c r="DQ37" s="605"/>
      <c r="DR37" s="605"/>
      <c r="DS37" s="605"/>
      <c r="DT37" s="605"/>
      <c r="DU37" s="605"/>
      <c r="DV37" s="606"/>
      <c r="DW37" s="609">
        <v>3.4</v>
      </c>
      <c r="DX37" s="610"/>
      <c r="DY37" s="610"/>
      <c r="DZ37" s="610"/>
      <c r="EA37" s="610"/>
      <c r="EB37" s="610"/>
      <c r="EC37" s="611"/>
    </row>
    <row r="38" spans="2:133" ht="11.25" customHeight="1">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3337</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815918</v>
      </c>
      <c r="CS38" s="587"/>
      <c r="CT38" s="587"/>
      <c r="CU38" s="587"/>
      <c r="CV38" s="587"/>
      <c r="CW38" s="587"/>
      <c r="CX38" s="587"/>
      <c r="CY38" s="588"/>
      <c r="CZ38" s="589">
        <v>18.3</v>
      </c>
      <c r="DA38" s="607"/>
      <c r="DB38" s="607"/>
      <c r="DC38" s="608"/>
      <c r="DD38" s="592">
        <v>775103</v>
      </c>
      <c r="DE38" s="587"/>
      <c r="DF38" s="587"/>
      <c r="DG38" s="587"/>
      <c r="DH38" s="587"/>
      <c r="DI38" s="587"/>
      <c r="DJ38" s="587"/>
      <c r="DK38" s="588"/>
      <c r="DL38" s="592">
        <v>452857</v>
      </c>
      <c r="DM38" s="587"/>
      <c r="DN38" s="587"/>
      <c r="DO38" s="587"/>
      <c r="DP38" s="587"/>
      <c r="DQ38" s="587"/>
      <c r="DR38" s="587"/>
      <c r="DS38" s="587"/>
      <c r="DT38" s="587"/>
      <c r="DU38" s="587"/>
      <c r="DV38" s="588"/>
      <c r="DW38" s="609">
        <v>15.4</v>
      </c>
      <c r="DX38" s="610"/>
      <c r="DY38" s="610"/>
      <c r="DZ38" s="610"/>
      <c r="EA38" s="610"/>
      <c r="EB38" s="610"/>
      <c r="EC38" s="611"/>
    </row>
    <row r="39" spans="2:133" ht="11.25" customHeight="1">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91</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200516</v>
      </c>
      <c r="CS39" s="605"/>
      <c r="CT39" s="605"/>
      <c r="CU39" s="605"/>
      <c r="CV39" s="605"/>
      <c r="CW39" s="605"/>
      <c r="CX39" s="605"/>
      <c r="CY39" s="606"/>
      <c r="CZ39" s="589">
        <v>4.5</v>
      </c>
      <c r="DA39" s="607"/>
      <c r="DB39" s="607"/>
      <c r="DC39" s="608"/>
      <c r="DD39" s="592">
        <v>91962</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57509</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90</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33000</v>
      </c>
      <c r="CS40" s="587"/>
      <c r="CT40" s="587"/>
      <c r="CU40" s="587"/>
      <c r="CV40" s="587"/>
      <c r="CW40" s="587"/>
      <c r="CX40" s="587"/>
      <c r="CY40" s="588"/>
      <c r="CZ40" s="589">
        <v>0.7</v>
      </c>
      <c r="DA40" s="607"/>
      <c r="DB40" s="607"/>
      <c r="DC40" s="608"/>
      <c r="DD40" s="592" t="s">
        <v>319</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473309</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257</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346297</v>
      </c>
      <c r="CS42" s="587"/>
      <c r="CT42" s="587"/>
      <c r="CU42" s="587"/>
      <c r="CV42" s="587"/>
      <c r="CW42" s="587"/>
      <c r="CX42" s="587"/>
      <c r="CY42" s="588"/>
      <c r="CZ42" s="589">
        <v>7.8</v>
      </c>
      <c r="DA42" s="590"/>
      <c r="DB42" s="590"/>
      <c r="DC42" s="591"/>
      <c r="DD42" s="592">
        <v>263074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t="s">
        <v>319</v>
      </c>
      <c r="CS43" s="605"/>
      <c r="CT43" s="605"/>
      <c r="CU43" s="605"/>
      <c r="CV43" s="605"/>
      <c r="CW43" s="605"/>
      <c r="CX43" s="605"/>
      <c r="CY43" s="606"/>
      <c r="CZ43" s="589" t="s">
        <v>319</v>
      </c>
      <c r="DA43" s="607"/>
      <c r="DB43" s="607"/>
      <c r="DC43" s="608"/>
      <c r="DD43" s="592" t="s">
        <v>319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346297</v>
      </c>
      <c r="CS44" s="587"/>
      <c r="CT44" s="587"/>
      <c r="CU44" s="587"/>
      <c r="CV44" s="587"/>
      <c r="CW44" s="587"/>
      <c r="CX44" s="587"/>
      <c r="CY44" s="588"/>
      <c r="CZ44" s="589">
        <v>7.8</v>
      </c>
      <c r="DA44" s="590"/>
      <c r="DB44" s="590"/>
      <c r="DC44" s="591"/>
      <c r="DD44" s="592">
        <v>263074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64526</v>
      </c>
      <c r="CS45" s="605"/>
      <c r="CT45" s="605"/>
      <c r="CU45" s="605"/>
      <c r="CV45" s="605"/>
      <c r="CW45" s="605"/>
      <c r="CX45" s="605"/>
      <c r="CY45" s="606"/>
      <c r="CZ45" s="589">
        <v>1.4</v>
      </c>
      <c r="DA45" s="607"/>
      <c r="DB45" s="607"/>
      <c r="DC45" s="608"/>
      <c r="DD45" s="592">
        <v>14573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281771</v>
      </c>
      <c r="CS46" s="587"/>
      <c r="CT46" s="587"/>
      <c r="CU46" s="587"/>
      <c r="CV46" s="587"/>
      <c r="CW46" s="587"/>
      <c r="CX46" s="587"/>
      <c r="CY46" s="588"/>
      <c r="CZ46" s="589">
        <v>6.3</v>
      </c>
      <c r="DA46" s="590"/>
      <c r="DB46" s="590"/>
      <c r="DC46" s="591"/>
      <c r="DD46" s="592">
        <v>248501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t="s">
        <v>319</v>
      </c>
      <c r="CS47" s="605"/>
      <c r="CT47" s="605"/>
      <c r="CU47" s="605"/>
      <c r="CV47" s="605"/>
      <c r="CW47" s="605"/>
      <c r="CX47" s="605"/>
      <c r="CY47" s="606"/>
      <c r="CZ47" s="589" t="s">
        <v>319</v>
      </c>
      <c r="DA47" s="607"/>
      <c r="DB47" s="607"/>
      <c r="DC47" s="608"/>
      <c r="DD47" s="592" t="s">
        <v>319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4450399</v>
      </c>
      <c r="CS49" s="571"/>
      <c r="CT49" s="571"/>
      <c r="CU49" s="571"/>
      <c r="CV49" s="571"/>
      <c r="CW49" s="571"/>
      <c r="CX49" s="571"/>
      <c r="CY49" s="572"/>
      <c r="CZ49" s="573">
        <v>100</v>
      </c>
      <c r="DA49" s="574"/>
      <c r="DB49" s="574"/>
      <c r="DC49" s="575"/>
      <c r="DD49" s="576">
        <v>3521078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3" zoomScale="70" zoomScaleNormal="70" zoomScaleSheetLayoutView="70" workbookViewId="0">
      <selection activeCell="AU81" sqref="AU81:AY8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4690</v>
      </c>
      <c r="R7" s="1099"/>
      <c r="S7" s="1099"/>
      <c r="T7" s="1099"/>
      <c r="U7" s="1099"/>
      <c r="V7" s="1099">
        <v>4453</v>
      </c>
      <c r="W7" s="1099"/>
      <c r="X7" s="1099"/>
      <c r="Y7" s="1099"/>
      <c r="Z7" s="1099"/>
      <c r="AA7" s="1099">
        <v>237</v>
      </c>
      <c r="AB7" s="1099"/>
      <c r="AC7" s="1099"/>
      <c r="AD7" s="1099"/>
      <c r="AE7" s="1100"/>
      <c r="AF7" s="1101">
        <v>140</v>
      </c>
      <c r="AG7" s="1102"/>
      <c r="AH7" s="1102"/>
      <c r="AI7" s="1102"/>
      <c r="AJ7" s="1103"/>
      <c r="AK7" s="1085">
        <v>480</v>
      </c>
      <c r="AL7" s="1086"/>
      <c r="AM7" s="1086"/>
      <c r="AN7" s="1086"/>
      <c r="AO7" s="1086"/>
      <c r="AP7" s="1086">
        <v>3426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545</v>
      </c>
      <c r="BT7" s="1090"/>
      <c r="BU7" s="1090"/>
      <c r="BV7" s="1090"/>
      <c r="BW7" s="1090"/>
      <c r="BX7" s="1090"/>
      <c r="BY7" s="1090"/>
      <c r="BZ7" s="1090"/>
      <c r="CA7" s="1090"/>
      <c r="CB7" s="1090"/>
      <c r="CC7" s="1090"/>
      <c r="CD7" s="1090"/>
      <c r="CE7" s="1090"/>
      <c r="CF7" s="1090"/>
      <c r="CG7" s="1091"/>
      <c r="CH7" s="1082">
        <v>0</v>
      </c>
      <c r="CI7" s="1083"/>
      <c r="CJ7" s="1083"/>
      <c r="CK7" s="1083"/>
      <c r="CL7" s="1084"/>
      <c r="CM7" s="1082">
        <v>62</v>
      </c>
      <c r="CN7" s="1083"/>
      <c r="CO7" s="1083"/>
      <c r="CP7" s="1083"/>
      <c r="CQ7" s="1084"/>
      <c r="CR7" s="1082">
        <v>3</v>
      </c>
      <c r="CS7" s="1083"/>
      <c r="CT7" s="1083"/>
      <c r="CU7" s="1083"/>
      <c r="CV7" s="1084"/>
      <c r="CW7" s="1082" t="s">
        <v>544</v>
      </c>
      <c r="CX7" s="1083"/>
      <c r="CY7" s="1083"/>
      <c r="CZ7" s="1083"/>
      <c r="DA7" s="1084"/>
      <c r="DB7" s="1082">
        <v>247</v>
      </c>
      <c r="DC7" s="1083"/>
      <c r="DD7" s="1083"/>
      <c r="DE7" s="1083"/>
      <c r="DF7" s="1084"/>
      <c r="DG7" s="1082" t="s">
        <v>544</v>
      </c>
      <c r="DH7" s="1083"/>
      <c r="DI7" s="1083"/>
      <c r="DJ7" s="1083"/>
      <c r="DK7" s="1084"/>
      <c r="DL7" s="1082" t="s">
        <v>546</v>
      </c>
      <c r="DM7" s="1083"/>
      <c r="DN7" s="1083"/>
      <c r="DO7" s="1083"/>
      <c r="DP7" s="1084"/>
      <c r="DQ7" s="1082" t="s">
        <v>544</v>
      </c>
      <c r="DR7" s="1083"/>
      <c r="DS7" s="1083"/>
      <c r="DT7" s="1083"/>
      <c r="DU7" s="1084"/>
      <c r="DV7" s="1109"/>
      <c r="DW7" s="1110"/>
      <c r="DX7" s="1110"/>
      <c r="DY7" s="1110"/>
      <c r="DZ7" s="1111"/>
      <c r="EA7" s="205"/>
    </row>
    <row r="8" spans="1:131" s="206" customFormat="1" ht="26.25" customHeight="1">
      <c r="A8" s="212">
        <v>2</v>
      </c>
      <c r="B8" s="1031" t="s">
        <v>367</v>
      </c>
      <c r="C8" s="1032"/>
      <c r="D8" s="1032"/>
      <c r="E8" s="1032"/>
      <c r="F8" s="1032"/>
      <c r="G8" s="1032"/>
      <c r="H8" s="1032"/>
      <c r="I8" s="1032"/>
      <c r="J8" s="1032"/>
      <c r="K8" s="1032"/>
      <c r="L8" s="1032"/>
      <c r="M8" s="1032"/>
      <c r="N8" s="1032"/>
      <c r="O8" s="1032"/>
      <c r="P8" s="1033"/>
      <c r="Q8" s="1037">
        <v>1</v>
      </c>
      <c r="R8" s="1038"/>
      <c r="S8" s="1038"/>
      <c r="T8" s="1038"/>
      <c r="U8" s="1038"/>
      <c r="V8" s="1038">
        <v>1</v>
      </c>
      <c r="W8" s="1038"/>
      <c r="X8" s="1038"/>
      <c r="Y8" s="1038"/>
      <c r="Z8" s="1038"/>
      <c r="AA8" s="1038">
        <v>0</v>
      </c>
      <c r="AB8" s="1038"/>
      <c r="AC8" s="1038"/>
      <c r="AD8" s="1038"/>
      <c r="AE8" s="1039"/>
      <c r="AF8" s="1013">
        <v>0</v>
      </c>
      <c r="AG8" s="1014"/>
      <c r="AH8" s="1014"/>
      <c r="AI8" s="1014"/>
      <c r="AJ8" s="1015"/>
      <c r="AK8" s="1080" t="s">
        <v>544</v>
      </c>
      <c r="AL8" s="1081"/>
      <c r="AM8" s="1081"/>
      <c r="AN8" s="1081"/>
      <c r="AO8" s="1081"/>
      <c r="AP8" s="1081">
        <v>2</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547</v>
      </c>
      <c r="BT8" s="1009"/>
      <c r="BU8" s="1009"/>
      <c r="BV8" s="1009"/>
      <c r="BW8" s="1009"/>
      <c r="BX8" s="1009"/>
      <c r="BY8" s="1009"/>
      <c r="BZ8" s="1009"/>
      <c r="CA8" s="1009"/>
      <c r="CB8" s="1009"/>
      <c r="CC8" s="1009"/>
      <c r="CD8" s="1009"/>
      <c r="CE8" s="1009"/>
      <c r="CF8" s="1009"/>
      <c r="CG8" s="1010"/>
      <c r="CH8" s="983">
        <v>-10</v>
      </c>
      <c r="CI8" s="984"/>
      <c r="CJ8" s="984"/>
      <c r="CK8" s="984"/>
      <c r="CL8" s="985"/>
      <c r="CM8" s="983">
        <v>38</v>
      </c>
      <c r="CN8" s="984"/>
      <c r="CO8" s="984"/>
      <c r="CP8" s="984"/>
      <c r="CQ8" s="985"/>
      <c r="CR8" s="983">
        <v>30</v>
      </c>
      <c r="CS8" s="984"/>
      <c r="CT8" s="984"/>
      <c r="CU8" s="984"/>
      <c r="CV8" s="985"/>
      <c r="CW8" s="983" t="s">
        <v>544</v>
      </c>
      <c r="CX8" s="984"/>
      <c r="CY8" s="984"/>
      <c r="CZ8" s="984"/>
      <c r="DA8" s="985"/>
      <c r="DB8" s="983" t="s">
        <v>544</v>
      </c>
      <c r="DC8" s="984"/>
      <c r="DD8" s="984"/>
      <c r="DE8" s="984"/>
      <c r="DF8" s="985"/>
      <c r="DG8" s="983" t="s">
        <v>546</v>
      </c>
      <c r="DH8" s="984"/>
      <c r="DI8" s="984"/>
      <c r="DJ8" s="984"/>
      <c r="DK8" s="985"/>
      <c r="DL8" s="983" t="s">
        <v>546</v>
      </c>
      <c r="DM8" s="984"/>
      <c r="DN8" s="984"/>
      <c r="DO8" s="984"/>
      <c r="DP8" s="985"/>
      <c r="DQ8" s="983" t="s">
        <v>546</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4687</v>
      </c>
      <c r="R23" s="1063"/>
      <c r="S23" s="1063"/>
      <c r="T23" s="1063"/>
      <c r="U23" s="1063"/>
      <c r="V23" s="1063">
        <v>4450</v>
      </c>
      <c r="W23" s="1063"/>
      <c r="X23" s="1063"/>
      <c r="Y23" s="1063"/>
      <c r="Z23" s="1063"/>
      <c r="AA23" s="1063">
        <v>237</v>
      </c>
      <c r="AB23" s="1063"/>
      <c r="AC23" s="1063"/>
      <c r="AD23" s="1063"/>
      <c r="AE23" s="1064"/>
      <c r="AF23" s="1065">
        <v>140</v>
      </c>
      <c r="AG23" s="1063"/>
      <c r="AH23" s="1063"/>
      <c r="AI23" s="1063"/>
      <c r="AJ23" s="1066"/>
      <c r="AK23" s="1067"/>
      <c r="AL23" s="1068"/>
      <c r="AM23" s="1068"/>
      <c r="AN23" s="1068"/>
      <c r="AO23" s="1068"/>
      <c r="AP23" s="1063">
        <v>3428</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1304</v>
      </c>
      <c r="R28" s="1048"/>
      <c r="S28" s="1048"/>
      <c r="T28" s="1048"/>
      <c r="U28" s="1048"/>
      <c r="V28" s="1048">
        <v>1265</v>
      </c>
      <c r="W28" s="1048"/>
      <c r="X28" s="1048"/>
      <c r="Y28" s="1048"/>
      <c r="Z28" s="1048"/>
      <c r="AA28" s="1048">
        <v>40</v>
      </c>
      <c r="AB28" s="1048"/>
      <c r="AC28" s="1048"/>
      <c r="AD28" s="1048"/>
      <c r="AE28" s="1049"/>
      <c r="AF28" s="1050">
        <v>40</v>
      </c>
      <c r="AG28" s="1048"/>
      <c r="AH28" s="1048"/>
      <c r="AI28" s="1048"/>
      <c r="AJ28" s="1051"/>
      <c r="AK28" s="1052">
        <v>53</v>
      </c>
      <c r="AL28" s="1040"/>
      <c r="AM28" s="1040"/>
      <c r="AN28" s="1040"/>
      <c r="AO28" s="1040"/>
      <c r="AP28" s="1040" t="s">
        <v>544</v>
      </c>
      <c r="AQ28" s="1040"/>
      <c r="AR28" s="1040"/>
      <c r="AS28" s="1040"/>
      <c r="AT28" s="1040"/>
      <c r="AU28" s="1040" t="s">
        <v>566</v>
      </c>
      <c r="AV28" s="1040"/>
      <c r="AW28" s="1040"/>
      <c r="AX28" s="1040"/>
      <c r="AY28" s="1040"/>
      <c r="AZ28" s="1041" t="s">
        <v>544</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382</v>
      </c>
      <c r="C29" s="1032"/>
      <c r="D29" s="1032"/>
      <c r="E29" s="1032"/>
      <c r="F29" s="1032"/>
      <c r="G29" s="1032"/>
      <c r="H29" s="1032"/>
      <c r="I29" s="1032"/>
      <c r="J29" s="1032"/>
      <c r="K29" s="1032"/>
      <c r="L29" s="1032"/>
      <c r="M29" s="1032"/>
      <c r="N29" s="1032"/>
      <c r="O29" s="1032"/>
      <c r="P29" s="1033"/>
      <c r="Q29" s="1037">
        <v>874</v>
      </c>
      <c r="R29" s="1038"/>
      <c r="S29" s="1038"/>
      <c r="T29" s="1038"/>
      <c r="U29" s="1038"/>
      <c r="V29" s="1038">
        <v>855</v>
      </c>
      <c r="W29" s="1038"/>
      <c r="X29" s="1038"/>
      <c r="Y29" s="1038"/>
      <c r="Z29" s="1038"/>
      <c r="AA29" s="1038">
        <v>19</v>
      </c>
      <c r="AB29" s="1038"/>
      <c r="AC29" s="1038"/>
      <c r="AD29" s="1038"/>
      <c r="AE29" s="1039"/>
      <c r="AF29" s="1013">
        <v>19</v>
      </c>
      <c r="AG29" s="1014"/>
      <c r="AH29" s="1014"/>
      <c r="AI29" s="1014"/>
      <c r="AJ29" s="1015"/>
      <c r="AK29" s="974">
        <v>145</v>
      </c>
      <c r="AL29" s="965"/>
      <c r="AM29" s="965"/>
      <c r="AN29" s="965"/>
      <c r="AO29" s="965"/>
      <c r="AP29" s="965" t="s">
        <v>544</v>
      </c>
      <c r="AQ29" s="965"/>
      <c r="AR29" s="965"/>
      <c r="AS29" s="965"/>
      <c r="AT29" s="965"/>
      <c r="AU29" s="965" t="s">
        <v>566</v>
      </c>
      <c r="AV29" s="965"/>
      <c r="AW29" s="965"/>
      <c r="AX29" s="965"/>
      <c r="AY29" s="965"/>
      <c r="AZ29" s="1036" t="s">
        <v>544</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383</v>
      </c>
      <c r="C30" s="1032"/>
      <c r="D30" s="1032"/>
      <c r="E30" s="1032"/>
      <c r="F30" s="1032"/>
      <c r="G30" s="1032"/>
      <c r="H30" s="1032"/>
      <c r="I30" s="1032"/>
      <c r="J30" s="1032"/>
      <c r="K30" s="1032"/>
      <c r="L30" s="1032"/>
      <c r="M30" s="1032"/>
      <c r="N30" s="1032"/>
      <c r="O30" s="1032"/>
      <c r="P30" s="1033"/>
      <c r="Q30" s="1037">
        <v>109</v>
      </c>
      <c r="R30" s="1038"/>
      <c r="S30" s="1038"/>
      <c r="T30" s="1038"/>
      <c r="U30" s="1038"/>
      <c r="V30" s="1038">
        <v>106</v>
      </c>
      <c r="W30" s="1038"/>
      <c r="X30" s="1038"/>
      <c r="Y30" s="1038"/>
      <c r="Z30" s="1038"/>
      <c r="AA30" s="1038">
        <v>3</v>
      </c>
      <c r="AB30" s="1038"/>
      <c r="AC30" s="1038"/>
      <c r="AD30" s="1038"/>
      <c r="AE30" s="1039"/>
      <c r="AF30" s="1013">
        <v>3</v>
      </c>
      <c r="AG30" s="1014"/>
      <c r="AH30" s="1014"/>
      <c r="AI30" s="1014"/>
      <c r="AJ30" s="1015"/>
      <c r="AK30" s="974">
        <v>27</v>
      </c>
      <c r="AL30" s="965"/>
      <c r="AM30" s="965"/>
      <c r="AN30" s="965"/>
      <c r="AO30" s="965"/>
      <c r="AP30" s="965" t="s">
        <v>544</v>
      </c>
      <c r="AQ30" s="965"/>
      <c r="AR30" s="965"/>
      <c r="AS30" s="965"/>
      <c r="AT30" s="965"/>
      <c r="AU30" s="965" t="s">
        <v>567</v>
      </c>
      <c r="AV30" s="965"/>
      <c r="AW30" s="965"/>
      <c r="AX30" s="965"/>
      <c r="AY30" s="965"/>
      <c r="AZ30" s="1036" t="s">
        <v>544</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384</v>
      </c>
      <c r="C31" s="1032"/>
      <c r="D31" s="1032"/>
      <c r="E31" s="1032"/>
      <c r="F31" s="1032"/>
      <c r="G31" s="1032"/>
      <c r="H31" s="1032"/>
      <c r="I31" s="1032"/>
      <c r="J31" s="1032"/>
      <c r="K31" s="1032"/>
      <c r="L31" s="1032"/>
      <c r="M31" s="1032"/>
      <c r="N31" s="1032"/>
      <c r="O31" s="1032"/>
      <c r="P31" s="1033"/>
      <c r="Q31" s="1037">
        <v>203</v>
      </c>
      <c r="R31" s="1038"/>
      <c r="S31" s="1038"/>
      <c r="T31" s="1038"/>
      <c r="U31" s="1038"/>
      <c r="V31" s="1038">
        <v>149</v>
      </c>
      <c r="W31" s="1038"/>
      <c r="X31" s="1038"/>
      <c r="Y31" s="1038"/>
      <c r="Z31" s="1038"/>
      <c r="AA31" s="1038">
        <v>55</v>
      </c>
      <c r="AB31" s="1038"/>
      <c r="AC31" s="1038"/>
      <c r="AD31" s="1038"/>
      <c r="AE31" s="1039"/>
      <c r="AF31" s="1013">
        <v>704</v>
      </c>
      <c r="AG31" s="1014"/>
      <c r="AH31" s="1014"/>
      <c r="AI31" s="1014"/>
      <c r="AJ31" s="1015"/>
      <c r="AK31" s="974">
        <v>2</v>
      </c>
      <c r="AL31" s="965"/>
      <c r="AM31" s="965"/>
      <c r="AN31" s="965"/>
      <c r="AO31" s="965"/>
      <c r="AP31" s="965">
        <v>607</v>
      </c>
      <c r="AQ31" s="965"/>
      <c r="AR31" s="965"/>
      <c r="AS31" s="965"/>
      <c r="AT31" s="965"/>
      <c r="AU31" s="965">
        <v>2</v>
      </c>
      <c r="AV31" s="965"/>
      <c r="AW31" s="965"/>
      <c r="AX31" s="965"/>
      <c r="AY31" s="965"/>
      <c r="AZ31" s="1036" t="s">
        <v>544</v>
      </c>
      <c r="BA31" s="1036"/>
      <c r="BB31" s="1036"/>
      <c r="BC31" s="1036"/>
      <c r="BD31" s="1036"/>
      <c r="BE31" s="1026" t="s">
        <v>385</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386</v>
      </c>
      <c r="C32" s="1032"/>
      <c r="D32" s="1032"/>
      <c r="E32" s="1032"/>
      <c r="F32" s="1032"/>
      <c r="G32" s="1032"/>
      <c r="H32" s="1032"/>
      <c r="I32" s="1032"/>
      <c r="J32" s="1032"/>
      <c r="K32" s="1032"/>
      <c r="L32" s="1032"/>
      <c r="M32" s="1032"/>
      <c r="N32" s="1032"/>
      <c r="O32" s="1032"/>
      <c r="P32" s="1033"/>
      <c r="Q32" s="1037">
        <v>446</v>
      </c>
      <c r="R32" s="1038"/>
      <c r="S32" s="1038"/>
      <c r="T32" s="1038"/>
      <c r="U32" s="1038"/>
      <c r="V32" s="1038">
        <v>446</v>
      </c>
      <c r="W32" s="1038"/>
      <c r="X32" s="1038"/>
      <c r="Y32" s="1038"/>
      <c r="Z32" s="1038"/>
      <c r="AA32" s="1038">
        <v>1</v>
      </c>
      <c r="AB32" s="1038"/>
      <c r="AC32" s="1038"/>
      <c r="AD32" s="1038"/>
      <c r="AE32" s="1039"/>
      <c r="AF32" s="1013">
        <v>1</v>
      </c>
      <c r="AG32" s="1014"/>
      <c r="AH32" s="1014"/>
      <c r="AI32" s="1014"/>
      <c r="AJ32" s="1015"/>
      <c r="AK32" s="974">
        <v>257</v>
      </c>
      <c r="AL32" s="965"/>
      <c r="AM32" s="965"/>
      <c r="AN32" s="965"/>
      <c r="AO32" s="965"/>
      <c r="AP32" s="965">
        <v>2827</v>
      </c>
      <c r="AQ32" s="965"/>
      <c r="AR32" s="965"/>
      <c r="AS32" s="965"/>
      <c r="AT32" s="965"/>
      <c r="AU32" s="965">
        <v>2007</v>
      </c>
      <c r="AV32" s="965"/>
      <c r="AW32" s="965"/>
      <c r="AX32" s="965"/>
      <c r="AY32" s="965"/>
      <c r="AZ32" s="1036" t="s">
        <v>544</v>
      </c>
      <c r="BA32" s="1036"/>
      <c r="BB32" s="1036"/>
      <c r="BC32" s="1036"/>
      <c r="BD32" s="1036"/>
      <c r="BE32" s="1026" t="s">
        <v>387</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388</v>
      </c>
      <c r="C33" s="1032"/>
      <c r="D33" s="1032"/>
      <c r="E33" s="1032"/>
      <c r="F33" s="1032"/>
      <c r="G33" s="1032"/>
      <c r="H33" s="1032"/>
      <c r="I33" s="1032"/>
      <c r="J33" s="1032"/>
      <c r="K33" s="1032"/>
      <c r="L33" s="1032"/>
      <c r="M33" s="1032"/>
      <c r="N33" s="1032"/>
      <c r="O33" s="1032"/>
      <c r="P33" s="1033"/>
      <c r="Q33" s="1037">
        <v>146</v>
      </c>
      <c r="R33" s="1038"/>
      <c r="S33" s="1038"/>
      <c r="T33" s="1038"/>
      <c r="U33" s="1038"/>
      <c r="V33" s="1038">
        <v>146</v>
      </c>
      <c r="W33" s="1038"/>
      <c r="X33" s="1038"/>
      <c r="Y33" s="1038"/>
      <c r="Z33" s="1038"/>
      <c r="AA33" s="1038">
        <v>1</v>
      </c>
      <c r="AB33" s="1038"/>
      <c r="AC33" s="1038"/>
      <c r="AD33" s="1038"/>
      <c r="AE33" s="1039"/>
      <c r="AF33" s="1013">
        <v>1</v>
      </c>
      <c r="AG33" s="1014"/>
      <c r="AH33" s="1014"/>
      <c r="AI33" s="1014"/>
      <c r="AJ33" s="1015"/>
      <c r="AK33" s="974">
        <v>28</v>
      </c>
      <c r="AL33" s="965"/>
      <c r="AM33" s="965"/>
      <c r="AN33" s="965"/>
      <c r="AO33" s="965"/>
      <c r="AP33" s="965">
        <v>142</v>
      </c>
      <c r="AQ33" s="965"/>
      <c r="AR33" s="965"/>
      <c r="AS33" s="965"/>
      <c r="AT33" s="965"/>
      <c r="AU33" s="965">
        <v>142</v>
      </c>
      <c r="AV33" s="965"/>
      <c r="AW33" s="965"/>
      <c r="AX33" s="965"/>
      <c r="AY33" s="965"/>
      <c r="AZ33" s="1036" t="s">
        <v>544</v>
      </c>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389</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768</v>
      </c>
      <c r="AG63" s="953"/>
      <c r="AH63" s="953"/>
      <c r="AI63" s="953"/>
      <c r="AJ63" s="1024"/>
      <c r="AK63" s="1025"/>
      <c r="AL63" s="957"/>
      <c r="AM63" s="957"/>
      <c r="AN63" s="957"/>
      <c r="AO63" s="957"/>
      <c r="AP63" s="953">
        <v>3576</v>
      </c>
      <c r="AQ63" s="953"/>
      <c r="AR63" s="953"/>
      <c r="AS63" s="953"/>
      <c r="AT63" s="953"/>
      <c r="AU63" s="953">
        <v>2151</v>
      </c>
      <c r="AV63" s="953"/>
      <c r="AW63" s="953"/>
      <c r="AX63" s="953"/>
      <c r="AY63" s="953"/>
      <c r="AZ63" s="1019"/>
      <c r="BA63" s="1019"/>
      <c r="BB63" s="1019"/>
      <c r="BC63" s="1019"/>
      <c r="BD63" s="1019"/>
      <c r="BE63" s="954"/>
      <c r="BF63" s="954"/>
      <c r="BG63" s="954"/>
      <c r="BH63" s="954"/>
      <c r="BI63" s="955"/>
      <c r="BJ63" s="1020" t="s">
        <v>391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393</v>
      </c>
      <c r="B66" s="990"/>
      <c r="C66" s="990"/>
      <c r="D66" s="990"/>
      <c r="E66" s="990"/>
      <c r="F66" s="990"/>
      <c r="G66" s="990"/>
      <c r="H66" s="990"/>
      <c r="I66" s="990"/>
      <c r="J66" s="990"/>
      <c r="K66" s="990"/>
      <c r="L66" s="990"/>
      <c r="M66" s="990"/>
      <c r="N66" s="990"/>
      <c r="O66" s="990"/>
      <c r="P66" s="991"/>
      <c r="Q66" s="995" t="s">
        <v>394</v>
      </c>
      <c r="R66" s="996"/>
      <c r="S66" s="996"/>
      <c r="T66" s="996"/>
      <c r="U66" s="997"/>
      <c r="V66" s="995" t="s">
        <v>395</v>
      </c>
      <c r="W66" s="996"/>
      <c r="X66" s="996"/>
      <c r="Y66" s="996"/>
      <c r="Z66" s="997"/>
      <c r="AA66" s="995" t="s">
        <v>396</v>
      </c>
      <c r="AB66" s="996"/>
      <c r="AC66" s="996"/>
      <c r="AD66" s="996"/>
      <c r="AE66" s="997"/>
      <c r="AF66" s="1001" t="s">
        <v>397</v>
      </c>
      <c r="AG66" s="1002"/>
      <c r="AH66" s="1002"/>
      <c r="AI66" s="1002"/>
      <c r="AJ66" s="1003"/>
      <c r="AK66" s="995" t="s">
        <v>398</v>
      </c>
      <c r="AL66" s="990"/>
      <c r="AM66" s="990"/>
      <c r="AN66" s="990"/>
      <c r="AO66" s="991"/>
      <c r="AP66" s="995" t="s">
        <v>399</v>
      </c>
      <c r="AQ66" s="996"/>
      <c r="AR66" s="996"/>
      <c r="AS66" s="996"/>
      <c r="AT66" s="997"/>
      <c r="AU66" s="995" t="s">
        <v>400</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548</v>
      </c>
      <c r="C68" s="980"/>
      <c r="D68" s="980"/>
      <c r="E68" s="980"/>
      <c r="F68" s="980"/>
      <c r="G68" s="980"/>
      <c r="H68" s="980"/>
      <c r="I68" s="980"/>
      <c r="J68" s="980"/>
      <c r="K68" s="980"/>
      <c r="L68" s="980"/>
      <c r="M68" s="980"/>
      <c r="N68" s="980"/>
      <c r="O68" s="980"/>
      <c r="P68" s="981"/>
      <c r="Q68" s="982"/>
      <c r="R68" s="976"/>
      <c r="S68" s="976"/>
      <c r="T68" s="976"/>
      <c r="U68" s="976"/>
      <c r="V68" s="976"/>
      <c r="W68" s="976"/>
      <c r="X68" s="976"/>
      <c r="Y68" s="976"/>
      <c r="Z68" s="976"/>
      <c r="AA68" s="976"/>
      <c r="AB68" s="976"/>
      <c r="AC68" s="976"/>
      <c r="AD68" s="976"/>
      <c r="AE68" s="976"/>
      <c r="AF68" s="976"/>
      <c r="AG68" s="976"/>
      <c r="AH68" s="976"/>
      <c r="AI68" s="976"/>
      <c r="AJ68" s="976"/>
      <c r="AK68" s="976"/>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549</v>
      </c>
      <c r="C69" s="969"/>
      <c r="D69" s="969"/>
      <c r="E69" s="969"/>
      <c r="F69" s="969"/>
      <c r="G69" s="969"/>
      <c r="H69" s="969"/>
      <c r="I69" s="969"/>
      <c r="J69" s="969"/>
      <c r="K69" s="969"/>
      <c r="L69" s="969"/>
      <c r="M69" s="969"/>
      <c r="N69" s="969"/>
      <c r="O69" s="969"/>
      <c r="P69" s="970"/>
      <c r="Q69" s="971">
        <v>680</v>
      </c>
      <c r="R69" s="965"/>
      <c r="S69" s="965"/>
      <c r="T69" s="965"/>
      <c r="U69" s="965"/>
      <c r="V69" s="965">
        <v>541</v>
      </c>
      <c r="W69" s="965"/>
      <c r="X69" s="965"/>
      <c r="Y69" s="965"/>
      <c r="Z69" s="965"/>
      <c r="AA69" s="965">
        <v>139</v>
      </c>
      <c r="AB69" s="965"/>
      <c r="AC69" s="965"/>
      <c r="AD69" s="965"/>
      <c r="AE69" s="965"/>
      <c r="AF69" s="965">
        <v>139</v>
      </c>
      <c r="AG69" s="965"/>
      <c r="AH69" s="965"/>
      <c r="AI69" s="965"/>
      <c r="AJ69" s="965"/>
      <c r="AK69" s="965" t="s">
        <v>565</v>
      </c>
      <c r="AL69" s="965"/>
      <c r="AM69" s="965"/>
      <c r="AN69" s="965"/>
      <c r="AO69" s="965"/>
      <c r="AP69" s="965" t="s">
        <v>564</v>
      </c>
      <c r="AQ69" s="965"/>
      <c r="AR69" s="965"/>
      <c r="AS69" s="965"/>
      <c r="AT69" s="965"/>
      <c r="AU69" s="965" t="s">
        <v>564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550</v>
      </c>
      <c r="C70" s="969"/>
      <c r="D70" s="969"/>
      <c r="E70" s="969"/>
      <c r="F70" s="969"/>
      <c r="G70" s="969"/>
      <c r="H70" s="969"/>
      <c r="I70" s="969"/>
      <c r="J70" s="969"/>
      <c r="K70" s="969"/>
      <c r="L70" s="969"/>
      <c r="M70" s="969"/>
      <c r="N70" s="969"/>
      <c r="O70" s="969"/>
      <c r="P70" s="970"/>
      <c r="Q70" s="971">
        <v>3242</v>
      </c>
      <c r="R70" s="965"/>
      <c r="S70" s="965"/>
      <c r="T70" s="965"/>
      <c r="U70" s="965"/>
      <c r="V70" s="965">
        <v>3144</v>
      </c>
      <c r="W70" s="965"/>
      <c r="X70" s="965"/>
      <c r="Y70" s="965"/>
      <c r="Z70" s="965"/>
      <c r="AA70" s="965">
        <v>98</v>
      </c>
      <c r="AB70" s="965"/>
      <c r="AC70" s="965"/>
      <c r="AD70" s="965"/>
      <c r="AE70" s="965"/>
      <c r="AF70" s="965">
        <v>98</v>
      </c>
      <c r="AG70" s="965"/>
      <c r="AH70" s="965"/>
      <c r="AI70" s="965"/>
      <c r="AJ70" s="965"/>
      <c r="AK70" s="965" t="s">
        <v>565</v>
      </c>
      <c r="AL70" s="965"/>
      <c r="AM70" s="965"/>
      <c r="AN70" s="965"/>
      <c r="AO70" s="965"/>
      <c r="AP70" s="965" t="s">
        <v>564</v>
      </c>
      <c r="AQ70" s="965"/>
      <c r="AR70" s="965"/>
      <c r="AS70" s="965"/>
      <c r="AT70" s="965"/>
      <c r="AU70" s="965" t="s">
        <v>564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551</v>
      </c>
      <c r="C71" s="969"/>
      <c r="D71" s="969"/>
      <c r="E71" s="969"/>
      <c r="F71" s="969"/>
      <c r="G71" s="969"/>
      <c r="H71" s="969"/>
      <c r="I71" s="969"/>
      <c r="J71" s="969"/>
      <c r="K71" s="969"/>
      <c r="L71" s="969"/>
      <c r="M71" s="969"/>
      <c r="N71" s="969"/>
      <c r="O71" s="969"/>
      <c r="P71" s="970"/>
      <c r="Q71" s="971">
        <v>235</v>
      </c>
      <c r="R71" s="965"/>
      <c r="S71" s="965"/>
      <c r="T71" s="965"/>
      <c r="U71" s="965"/>
      <c r="V71" s="965">
        <v>227</v>
      </c>
      <c r="W71" s="965"/>
      <c r="X71" s="965"/>
      <c r="Y71" s="965"/>
      <c r="Z71" s="965"/>
      <c r="AA71" s="965">
        <v>8</v>
      </c>
      <c r="AB71" s="965"/>
      <c r="AC71" s="965"/>
      <c r="AD71" s="965"/>
      <c r="AE71" s="965"/>
      <c r="AF71" s="965">
        <v>8</v>
      </c>
      <c r="AG71" s="965"/>
      <c r="AH71" s="965"/>
      <c r="AI71" s="965"/>
      <c r="AJ71" s="965"/>
      <c r="AK71" s="965" t="s">
        <v>565</v>
      </c>
      <c r="AL71" s="965"/>
      <c r="AM71" s="965"/>
      <c r="AN71" s="965"/>
      <c r="AO71" s="965"/>
      <c r="AP71" s="965" t="s">
        <v>564</v>
      </c>
      <c r="AQ71" s="965"/>
      <c r="AR71" s="965"/>
      <c r="AS71" s="965"/>
      <c r="AT71" s="965"/>
      <c r="AU71" s="965" t="s">
        <v>564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552</v>
      </c>
      <c r="C72" s="969"/>
      <c r="D72" s="969"/>
      <c r="E72" s="969"/>
      <c r="F72" s="969"/>
      <c r="G72" s="969"/>
      <c r="H72" s="969"/>
      <c r="I72" s="969"/>
      <c r="J72" s="969"/>
      <c r="K72" s="969"/>
      <c r="L72" s="969"/>
      <c r="M72" s="969"/>
      <c r="N72" s="969"/>
      <c r="O72" s="969"/>
      <c r="P72" s="970"/>
      <c r="Q72" s="971">
        <v>195</v>
      </c>
      <c r="R72" s="965"/>
      <c r="S72" s="965"/>
      <c r="T72" s="965"/>
      <c r="U72" s="965"/>
      <c r="V72" s="965">
        <v>192</v>
      </c>
      <c r="W72" s="965"/>
      <c r="X72" s="965"/>
      <c r="Y72" s="965"/>
      <c r="Z72" s="965"/>
      <c r="AA72" s="965">
        <v>3</v>
      </c>
      <c r="AB72" s="965"/>
      <c r="AC72" s="965"/>
      <c r="AD72" s="965"/>
      <c r="AE72" s="965"/>
      <c r="AF72" s="965">
        <v>3</v>
      </c>
      <c r="AG72" s="965"/>
      <c r="AH72" s="965"/>
      <c r="AI72" s="965"/>
      <c r="AJ72" s="965"/>
      <c r="AK72" s="965" t="s">
        <v>565</v>
      </c>
      <c r="AL72" s="965"/>
      <c r="AM72" s="965"/>
      <c r="AN72" s="965"/>
      <c r="AO72" s="965"/>
      <c r="AP72" s="965" t="s">
        <v>564</v>
      </c>
      <c r="AQ72" s="965"/>
      <c r="AR72" s="965"/>
      <c r="AS72" s="965"/>
      <c r="AT72" s="965"/>
      <c r="AU72" s="965" t="s">
        <v>564</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553</v>
      </c>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549</v>
      </c>
      <c r="C74" s="969"/>
      <c r="D74" s="969"/>
      <c r="E74" s="969"/>
      <c r="F74" s="969"/>
      <c r="G74" s="969"/>
      <c r="H74" s="969"/>
      <c r="I74" s="969"/>
      <c r="J74" s="969"/>
      <c r="K74" s="969"/>
      <c r="L74" s="969"/>
      <c r="M74" s="969"/>
      <c r="N74" s="969"/>
      <c r="O74" s="969"/>
      <c r="P74" s="970"/>
      <c r="Q74" s="971">
        <v>388</v>
      </c>
      <c r="R74" s="965"/>
      <c r="S74" s="965"/>
      <c r="T74" s="965"/>
      <c r="U74" s="965"/>
      <c r="V74" s="965">
        <v>283</v>
      </c>
      <c r="W74" s="965"/>
      <c r="X74" s="965"/>
      <c r="Y74" s="965"/>
      <c r="Z74" s="965"/>
      <c r="AA74" s="965">
        <v>104</v>
      </c>
      <c r="AB74" s="965"/>
      <c r="AC74" s="965"/>
      <c r="AD74" s="965"/>
      <c r="AE74" s="965"/>
      <c r="AF74" s="965">
        <v>104</v>
      </c>
      <c r="AG74" s="965"/>
      <c r="AH74" s="965"/>
      <c r="AI74" s="965"/>
      <c r="AJ74" s="965"/>
      <c r="AK74" s="965">
        <v>153</v>
      </c>
      <c r="AL74" s="965"/>
      <c r="AM74" s="965"/>
      <c r="AN74" s="965"/>
      <c r="AO74" s="965"/>
      <c r="AP74" s="965" t="s">
        <v>564</v>
      </c>
      <c r="AQ74" s="965"/>
      <c r="AR74" s="965"/>
      <c r="AS74" s="965"/>
      <c r="AT74" s="965"/>
      <c r="AU74" s="965" t="s">
        <v>564</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554</v>
      </c>
      <c r="C75" s="969"/>
      <c r="D75" s="969"/>
      <c r="E75" s="969"/>
      <c r="F75" s="969"/>
      <c r="G75" s="969"/>
      <c r="H75" s="969"/>
      <c r="I75" s="969"/>
      <c r="J75" s="969"/>
      <c r="K75" s="969"/>
      <c r="L75" s="969"/>
      <c r="M75" s="969"/>
      <c r="N75" s="969"/>
      <c r="O75" s="969"/>
      <c r="P75" s="970"/>
      <c r="Q75" s="972">
        <v>256025</v>
      </c>
      <c r="R75" s="973"/>
      <c r="S75" s="973"/>
      <c r="T75" s="973"/>
      <c r="U75" s="974"/>
      <c r="V75" s="975">
        <v>245776</v>
      </c>
      <c r="W75" s="973"/>
      <c r="X75" s="973"/>
      <c r="Y75" s="973"/>
      <c r="Z75" s="974"/>
      <c r="AA75" s="975">
        <v>10249</v>
      </c>
      <c r="AB75" s="973"/>
      <c r="AC75" s="973"/>
      <c r="AD75" s="973"/>
      <c r="AE75" s="974"/>
      <c r="AF75" s="975">
        <v>10249</v>
      </c>
      <c r="AG75" s="973"/>
      <c r="AH75" s="973"/>
      <c r="AI75" s="973"/>
      <c r="AJ75" s="974"/>
      <c r="AK75" s="975">
        <v>1593</v>
      </c>
      <c r="AL75" s="973"/>
      <c r="AM75" s="973"/>
      <c r="AN75" s="973"/>
      <c r="AO75" s="974"/>
      <c r="AP75" s="975" t="s">
        <v>564</v>
      </c>
      <c r="AQ75" s="973"/>
      <c r="AR75" s="973"/>
      <c r="AS75" s="973"/>
      <c r="AT75" s="974"/>
      <c r="AU75" s="975" t="s">
        <v>564</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555</v>
      </c>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549</v>
      </c>
      <c r="C77" s="969"/>
      <c r="D77" s="969"/>
      <c r="E77" s="969"/>
      <c r="F77" s="969"/>
      <c r="G77" s="969"/>
      <c r="H77" s="969"/>
      <c r="I77" s="969"/>
      <c r="J77" s="969"/>
      <c r="K77" s="969"/>
      <c r="L77" s="969"/>
      <c r="M77" s="969"/>
      <c r="N77" s="969"/>
      <c r="O77" s="969"/>
      <c r="P77" s="970"/>
      <c r="Q77" s="972">
        <v>8349</v>
      </c>
      <c r="R77" s="973"/>
      <c r="S77" s="973"/>
      <c r="T77" s="973"/>
      <c r="U77" s="974"/>
      <c r="V77" s="975">
        <v>8162</v>
      </c>
      <c r="W77" s="973"/>
      <c r="X77" s="973"/>
      <c r="Y77" s="973"/>
      <c r="Z77" s="974"/>
      <c r="AA77" s="975">
        <v>187</v>
      </c>
      <c r="AB77" s="973"/>
      <c r="AC77" s="973"/>
      <c r="AD77" s="973"/>
      <c r="AE77" s="974"/>
      <c r="AF77" s="975">
        <v>187</v>
      </c>
      <c r="AG77" s="973"/>
      <c r="AH77" s="973"/>
      <c r="AI77" s="973"/>
      <c r="AJ77" s="974"/>
      <c r="AK77" s="975">
        <v>1670</v>
      </c>
      <c r="AL77" s="973"/>
      <c r="AM77" s="973"/>
      <c r="AN77" s="973"/>
      <c r="AO77" s="974"/>
      <c r="AP77" s="975" t="s">
        <v>564</v>
      </c>
      <c r="AQ77" s="973"/>
      <c r="AR77" s="973"/>
      <c r="AS77" s="973"/>
      <c r="AT77" s="974"/>
      <c r="AU77" s="975" t="s">
        <v>564</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556</v>
      </c>
      <c r="C78" s="969"/>
      <c r="D78" s="969"/>
      <c r="E78" s="969"/>
      <c r="F78" s="969"/>
      <c r="G78" s="969"/>
      <c r="H78" s="969"/>
      <c r="I78" s="969"/>
      <c r="J78" s="969"/>
      <c r="K78" s="969"/>
      <c r="L78" s="969"/>
      <c r="M78" s="969"/>
      <c r="N78" s="969"/>
      <c r="O78" s="969"/>
      <c r="P78" s="970"/>
      <c r="Q78" s="971">
        <v>13</v>
      </c>
      <c r="R78" s="965"/>
      <c r="S78" s="965"/>
      <c r="T78" s="965"/>
      <c r="U78" s="965"/>
      <c r="V78" s="965">
        <v>12</v>
      </c>
      <c r="W78" s="965"/>
      <c r="X78" s="965"/>
      <c r="Y78" s="965"/>
      <c r="Z78" s="965"/>
      <c r="AA78" s="965">
        <v>2</v>
      </c>
      <c r="AB78" s="965"/>
      <c r="AC78" s="965"/>
      <c r="AD78" s="965"/>
      <c r="AE78" s="965"/>
      <c r="AF78" s="965">
        <v>1</v>
      </c>
      <c r="AG78" s="965"/>
      <c r="AH78" s="965"/>
      <c r="AI78" s="965"/>
      <c r="AJ78" s="965"/>
      <c r="AK78" s="965">
        <v>7</v>
      </c>
      <c r="AL78" s="965"/>
      <c r="AM78" s="965"/>
      <c r="AN78" s="965"/>
      <c r="AO78" s="965"/>
      <c r="AP78" s="965" t="s">
        <v>564</v>
      </c>
      <c r="AQ78" s="965"/>
      <c r="AR78" s="965"/>
      <c r="AS78" s="965"/>
      <c r="AT78" s="965"/>
      <c r="AU78" s="965" t="s">
        <v>564</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557</v>
      </c>
      <c r="C79" s="969"/>
      <c r="D79" s="969"/>
      <c r="E79" s="969"/>
      <c r="F79" s="969"/>
      <c r="G79" s="969"/>
      <c r="H79" s="969"/>
      <c r="I79" s="969"/>
      <c r="J79" s="969"/>
      <c r="K79" s="969"/>
      <c r="L79" s="969"/>
      <c r="M79" s="969"/>
      <c r="N79" s="969"/>
      <c r="O79" s="969"/>
      <c r="P79" s="970"/>
      <c r="Q79" s="971">
        <v>6</v>
      </c>
      <c r="R79" s="965"/>
      <c r="S79" s="965"/>
      <c r="T79" s="965"/>
      <c r="U79" s="965"/>
      <c r="V79" s="965">
        <v>6</v>
      </c>
      <c r="W79" s="965"/>
      <c r="X79" s="965"/>
      <c r="Y79" s="965"/>
      <c r="Z79" s="965"/>
      <c r="AA79" s="965">
        <v>0</v>
      </c>
      <c r="AB79" s="965"/>
      <c r="AC79" s="965"/>
      <c r="AD79" s="965"/>
      <c r="AE79" s="965"/>
      <c r="AF79" s="965">
        <v>0</v>
      </c>
      <c r="AG79" s="965"/>
      <c r="AH79" s="965"/>
      <c r="AI79" s="965"/>
      <c r="AJ79" s="965"/>
      <c r="AK79" s="965" t="s">
        <v>565</v>
      </c>
      <c r="AL79" s="965"/>
      <c r="AM79" s="965"/>
      <c r="AN79" s="965"/>
      <c r="AO79" s="965"/>
      <c r="AP79" s="965" t="s">
        <v>564</v>
      </c>
      <c r="AQ79" s="965"/>
      <c r="AR79" s="965"/>
      <c r="AS79" s="965"/>
      <c r="AT79" s="965"/>
      <c r="AU79" s="965" t="s">
        <v>564</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558</v>
      </c>
      <c r="C80" s="969"/>
      <c r="D80" s="969"/>
      <c r="E80" s="969"/>
      <c r="F80" s="969"/>
      <c r="G80" s="969"/>
      <c r="H80" s="969"/>
      <c r="I80" s="969"/>
      <c r="J80" s="969"/>
      <c r="K80" s="969"/>
      <c r="L80" s="969"/>
      <c r="M80" s="969"/>
      <c r="N80" s="969"/>
      <c r="O80" s="969"/>
      <c r="P80" s="970"/>
      <c r="Q80" s="971">
        <v>42</v>
      </c>
      <c r="R80" s="965"/>
      <c r="S80" s="965"/>
      <c r="T80" s="965"/>
      <c r="U80" s="965"/>
      <c r="V80" s="965">
        <v>33</v>
      </c>
      <c r="W80" s="965"/>
      <c r="X80" s="965"/>
      <c r="Y80" s="965"/>
      <c r="Z80" s="965"/>
      <c r="AA80" s="965">
        <v>9</v>
      </c>
      <c r="AB80" s="965"/>
      <c r="AC80" s="965"/>
      <c r="AD80" s="965"/>
      <c r="AE80" s="965"/>
      <c r="AF80" s="965">
        <v>4</v>
      </c>
      <c r="AG80" s="965"/>
      <c r="AH80" s="965"/>
      <c r="AI80" s="965"/>
      <c r="AJ80" s="965"/>
      <c r="AK80" s="965">
        <v>13</v>
      </c>
      <c r="AL80" s="965"/>
      <c r="AM80" s="965"/>
      <c r="AN80" s="965"/>
      <c r="AO80" s="965"/>
      <c r="AP80" s="965" t="s">
        <v>564</v>
      </c>
      <c r="AQ80" s="965"/>
      <c r="AR80" s="965"/>
      <c r="AS80" s="965"/>
      <c r="AT80" s="965"/>
      <c r="AU80" s="965" t="s">
        <v>564</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559</v>
      </c>
      <c r="C81" s="969"/>
      <c r="D81" s="969"/>
      <c r="E81" s="969"/>
      <c r="F81" s="969"/>
      <c r="G81" s="969"/>
      <c r="H81" s="969"/>
      <c r="I81" s="969"/>
      <c r="J81" s="969"/>
      <c r="K81" s="969"/>
      <c r="L81" s="969"/>
      <c r="M81" s="969"/>
      <c r="N81" s="969"/>
      <c r="O81" s="969"/>
      <c r="P81" s="970"/>
      <c r="Q81" s="971">
        <v>265</v>
      </c>
      <c r="R81" s="965"/>
      <c r="S81" s="965"/>
      <c r="T81" s="965"/>
      <c r="U81" s="965"/>
      <c r="V81" s="965">
        <v>256</v>
      </c>
      <c r="W81" s="965"/>
      <c r="X81" s="965"/>
      <c r="Y81" s="965"/>
      <c r="Z81" s="965"/>
      <c r="AA81" s="965">
        <v>9</v>
      </c>
      <c r="AB81" s="965"/>
      <c r="AC81" s="965"/>
      <c r="AD81" s="965"/>
      <c r="AE81" s="965"/>
      <c r="AF81" s="965">
        <v>9</v>
      </c>
      <c r="AG81" s="965"/>
      <c r="AH81" s="965"/>
      <c r="AI81" s="965"/>
      <c r="AJ81" s="965"/>
      <c r="AK81" s="965" t="s">
        <v>565</v>
      </c>
      <c r="AL81" s="965"/>
      <c r="AM81" s="965"/>
      <c r="AN81" s="965"/>
      <c r="AO81" s="965"/>
      <c r="AP81" s="965">
        <v>246</v>
      </c>
      <c r="AQ81" s="965"/>
      <c r="AR81" s="965"/>
      <c r="AS81" s="965"/>
      <c r="AT81" s="965"/>
      <c r="AU81" s="965">
        <v>28</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560</v>
      </c>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t="s">
        <v>561</v>
      </c>
      <c r="C83" s="969"/>
      <c r="D83" s="969"/>
      <c r="E83" s="969"/>
      <c r="F83" s="969"/>
      <c r="G83" s="969"/>
      <c r="H83" s="969"/>
      <c r="I83" s="969"/>
      <c r="J83" s="969"/>
      <c r="K83" s="969"/>
      <c r="L83" s="969"/>
      <c r="M83" s="969"/>
      <c r="N83" s="969"/>
      <c r="O83" s="969"/>
      <c r="P83" s="970"/>
      <c r="Q83" s="971">
        <v>40</v>
      </c>
      <c r="R83" s="965"/>
      <c r="S83" s="965"/>
      <c r="T83" s="965"/>
      <c r="U83" s="965"/>
      <c r="V83" s="965">
        <v>39</v>
      </c>
      <c r="W83" s="965"/>
      <c r="X83" s="965"/>
      <c r="Y83" s="965"/>
      <c r="Z83" s="965"/>
      <c r="AA83" s="965">
        <v>1</v>
      </c>
      <c r="AB83" s="965"/>
      <c r="AC83" s="965"/>
      <c r="AD83" s="965"/>
      <c r="AE83" s="965"/>
      <c r="AF83" s="965">
        <v>1</v>
      </c>
      <c r="AG83" s="965"/>
      <c r="AH83" s="965"/>
      <c r="AI83" s="965"/>
      <c r="AJ83" s="965"/>
      <c r="AK83" s="965" t="s">
        <v>565</v>
      </c>
      <c r="AL83" s="965"/>
      <c r="AM83" s="965"/>
      <c r="AN83" s="965"/>
      <c r="AO83" s="965"/>
      <c r="AP83" s="965" t="s">
        <v>564</v>
      </c>
      <c r="AQ83" s="965"/>
      <c r="AR83" s="965"/>
      <c r="AS83" s="965"/>
      <c r="AT83" s="965"/>
      <c r="AU83" s="965" t="s">
        <v>564</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t="s">
        <v>562</v>
      </c>
      <c r="C84" s="969"/>
      <c r="D84" s="969"/>
      <c r="E84" s="969"/>
      <c r="F84" s="969"/>
      <c r="G84" s="969"/>
      <c r="H84" s="969"/>
      <c r="I84" s="969"/>
      <c r="J84" s="969"/>
      <c r="K84" s="969"/>
      <c r="L84" s="969"/>
      <c r="M84" s="969"/>
      <c r="N84" s="969"/>
      <c r="O84" s="969"/>
      <c r="P84" s="970"/>
      <c r="Q84" s="971">
        <v>664</v>
      </c>
      <c r="R84" s="965"/>
      <c r="S84" s="965"/>
      <c r="T84" s="965"/>
      <c r="U84" s="965"/>
      <c r="V84" s="965">
        <v>641</v>
      </c>
      <c r="W84" s="965"/>
      <c r="X84" s="965"/>
      <c r="Y84" s="965"/>
      <c r="Z84" s="965"/>
      <c r="AA84" s="965">
        <v>23</v>
      </c>
      <c r="AB84" s="965"/>
      <c r="AC84" s="965"/>
      <c r="AD84" s="965"/>
      <c r="AE84" s="965"/>
      <c r="AF84" s="965">
        <v>22</v>
      </c>
      <c r="AG84" s="965"/>
      <c r="AH84" s="965"/>
      <c r="AI84" s="965"/>
      <c r="AJ84" s="965"/>
      <c r="AK84" s="965" t="s">
        <v>565</v>
      </c>
      <c r="AL84" s="965"/>
      <c r="AM84" s="965"/>
      <c r="AN84" s="965"/>
      <c r="AO84" s="965"/>
      <c r="AP84" s="965">
        <v>623</v>
      </c>
      <c r="AQ84" s="965"/>
      <c r="AR84" s="965"/>
      <c r="AS84" s="965"/>
      <c r="AT84" s="965"/>
      <c r="AU84" s="965">
        <v>74</v>
      </c>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t="s">
        <v>563</v>
      </c>
      <c r="C85" s="969"/>
      <c r="D85" s="969"/>
      <c r="E85" s="969"/>
      <c r="F85" s="969"/>
      <c r="G85" s="969"/>
      <c r="H85" s="969"/>
      <c r="I85" s="969"/>
      <c r="J85" s="969"/>
      <c r="K85" s="969"/>
      <c r="L85" s="969"/>
      <c r="M85" s="969"/>
      <c r="N85" s="969"/>
      <c r="O85" s="969"/>
      <c r="P85" s="970"/>
      <c r="Q85" s="971">
        <v>201</v>
      </c>
      <c r="R85" s="965"/>
      <c r="S85" s="965"/>
      <c r="T85" s="965"/>
      <c r="U85" s="965"/>
      <c r="V85" s="965">
        <v>175</v>
      </c>
      <c r="W85" s="965"/>
      <c r="X85" s="965"/>
      <c r="Y85" s="965"/>
      <c r="Z85" s="965"/>
      <c r="AA85" s="965">
        <v>26</v>
      </c>
      <c r="AB85" s="965"/>
      <c r="AC85" s="965"/>
      <c r="AD85" s="965"/>
      <c r="AE85" s="965"/>
      <c r="AF85" s="965">
        <v>26</v>
      </c>
      <c r="AG85" s="965"/>
      <c r="AH85" s="965"/>
      <c r="AI85" s="965"/>
      <c r="AJ85" s="965"/>
      <c r="AK85" s="965" t="s">
        <v>565</v>
      </c>
      <c r="AL85" s="965"/>
      <c r="AM85" s="965"/>
      <c r="AN85" s="965"/>
      <c r="AO85" s="965"/>
      <c r="AP85" s="965" t="s">
        <v>564</v>
      </c>
      <c r="AQ85" s="965"/>
      <c r="AR85" s="965"/>
      <c r="AS85" s="965"/>
      <c r="AT85" s="965"/>
      <c r="AU85" s="965" t="s">
        <v>564</v>
      </c>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401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10851</v>
      </c>
      <c r="AG88" s="953"/>
      <c r="AH88" s="953"/>
      <c r="AI88" s="953"/>
      <c r="AJ88" s="953"/>
      <c r="AK88" s="957"/>
      <c r="AL88" s="957"/>
      <c r="AM88" s="957"/>
      <c r="AN88" s="957"/>
      <c r="AO88" s="957"/>
      <c r="AP88" s="953">
        <v>869</v>
      </c>
      <c r="AQ88" s="953"/>
      <c r="AR88" s="953"/>
      <c r="AS88" s="953"/>
      <c r="AT88" s="953"/>
      <c r="AU88" s="953">
        <v>102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402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33</v>
      </c>
      <c r="CS102" s="945"/>
      <c r="CT102" s="945"/>
      <c r="CU102" s="945"/>
      <c r="CV102" s="946"/>
      <c r="CW102" s="944">
        <v>0</v>
      </c>
      <c r="CX102" s="945"/>
      <c r="CY102" s="945"/>
      <c r="CZ102" s="945"/>
      <c r="DA102" s="946"/>
      <c r="DB102" s="944">
        <v>247</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410</v>
      </c>
      <c r="AB109" s="886"/>
      <c r="AC109" s="886"/>
      <c r="AD109" s="886"/>
      <c r="AE109" s="887"/>
      <c r="AF109" s="888" t="s">
        <v>287</v>
      </c>
      <c r="AG109" s="886"/>
      <c r="AH109" s="886"/>
      <c r="AI109" s="886"/>
      <c r="AJ109" s="887"/>
      <c r="AK109" s="888" t="s">
        <v>286</v>
      </c>
      <c r="AL109" s="886"/>
      <c r="AM109" s="886"/>
      <c r="AN109" s="886"/>
      <c r="AO109" s="887"/>
      <c r="AP109" s="888" t="s">
        <v>411</v>
      </c>
      <c r="AQ109" s="886"/>
      <c r="AR109" s="886"/>
      <c r="AS109" s="886"/>
      <c r="AT109" s="917"/>
      <c r="AU109" s="885" t="s">
        <v>409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410</v>
      </c>
      <c r="BR109" s="886"/>
      <c r="BS109" s="886"/>
      <c r="BT109" s="886"/>
      <c r="BU109" s="887"/>
      <c r="BV109" s="888" t="s">
        <v>287</v>
      </c>
      <c r="BW109" s="886"/>
      <c r="BX109" s="886"/>
      <c r="BY109" s="886"/>
      <c r="BZ109" s="887"/>
      <c r="CA109" s="888" t="s">
        <v>286</v>
      </c>
      <c r="CB109" s="886"/>
      <c r="CC109" s="886"/>
      <c r="CD109" s="886"/>
      <c r="CE109" s="887"/>
      <c r="CF109" s="926" t="s">
        <v>411</v>
      </c>
      <c r="CG109" s="926"/>
      <c r="CH109" s="926"/>
      <c r="CI109" s="926"/>
      <c r="CJ109" s="926"/>
      <c r="CK109" s="888" t="s">
        <v>412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410</v>
      </c>
      <c r="DH109" s="886"/>
      <c r="DI109" s="886"/>
      <c r="DJ109" s="886"/>
      <c r="DK109" s="887"/>
      <c r="DL109" s="888" t="s">
        <v>287</v>
      </c>
      <c r="DM109" s="886"/>
      <c r="DN109" s="886"/>
      <c r="DO109" s="886"/>
      <c r="DP109" s="887"/>
      <c r="DQ109" s="888" t="s">
        <v>286</v>
      </c>
      <c r="DR109" s="886"/>
      <c r="DS109" s="886"/>
      <c r="DT109" s="886"/>
      <c r="DU109" s="887"/>
      <c r="DV109" s="888" t="s">
        <v>411</v>
      </c>
      <c r="DW109" s="886"/>
      <c r="DX109" s="886"/>
      <c r="DY109" s="886"/>
      <c r="DZ109" s="917"/>
    </row>
    <row r="110" spans="1:131" s="197" customFormat="1" ht="26.25" customHeight="1">
      <c r="A110" s="755" t="s">
        <v>413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474335</v>
      </c>
      <c r="AB110" s="871"/>
      <c r="AC110" s="871"/>
      <c r="AD110" s="871"/>
      <c r="AE110" s="872"/>
      <c r="AF110" s="873">
        <v>470849</v>
      </c>
      <c r="AG110" s="871"/>
      <c r="AH110" s="871"/>
      <c r="AI110" s="871"/>
      <c r="AJ110" s="872"/>
      <c r="AK110" s="873">
        <v>477773</v>
      </c>
      <c r="AL110" s="871"/>
      <c r="AM110" s="871"/>
      <c r="AN110" s="871"/>
      <c r="AO110" s="872"/>
      <c r="AP110" s="874">
        <v>18.8</v>
      </c>
      <c r="AQ110" s="875"/>
      <c r="AR110" s="875"/>
      <c r="AS110" s="875"/>
      <c r="AT110" s="876"/>
      <c r="AU110" s="918" t="s">
        <v>61</v>
      </c>
      <c r="AV110" s="919"/>
      <c r="AW110" s="919"/>
      <c r="AX110" s="919"/>
      <c r="AY110" s="920"/>
      <c r="AZ110" s="814" t="s">
        <v>414</v>
      </c>
      <c r="BA110" s="756"/>
      <c r="BB110" s="756"/>
      <c r="BC110" s="756"/>
      <c r="BD110" s="756"/>
      <c r="BE110" s="756"/>
      <c r="BF110" s="756"/>
      <c r="BG110" s="756"/>
      <c r="BH110" s="756"/>
      <c r="BI110" s="756"/>
      <c r="BJ110" s="756"/>
      <c r="BK110" s="756"/>
      <c r="BL110" s="756"/>
      <c r="BM110" s="756"/>
      <c r="BN110" s="756"/>
      <c r="BO110" s="756"/>
      <c r="BP110" s="757"/>
      <c r="BQ110" s="797">
        <v>3989300</v>
      </c>
      <c r="BR110" s="798"/>
      <c r="BS110" s="798"/>
      <c r="BT110" s="798"/>
      <c r="BU110" s="798"/>
      <c r="BV110" s="798">
        <v>3748132</v>
      </c>
      <c r="BW110" s="798"/>
      <c r="BX110" s="798"/>
      <c r="BY110" s="798"/>
      <c r="BZ110" s="798"/>
      <c r="CA110" s="798">
        <v>3428236</v>
      </c>
      <c r="CB110" s="798"/>
      <c r="CC110" s="798"/>
      <c r="CD110" s="798"/>
      <c r="CE110" s="798"/>
      <c r="CF110" s="859">
        <v>135.19999999999999</v>
      </c>
      <c r="CG110" s="860"/>
      <c r="CH110" s="860"/>
      <c r="CI110" s="860"/>
      <c r="CJ110" s="860"/>
      <c r="CK110" s="914" t="s">
        <v>415</v>
      </c>
      <c r="CL110" s="862"/>
      <c r="CM110" s="867" t="s">
        <v>416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417</v>
      </c>
      <c r="DH110" s="798"/>
      <c r="DI110" s="798"/>
      <c r="DJ110" s="798"/>
      <c r="DK110" s="798"/>
      <c r="DL110" s="798" t="s">
        <v>417</v>
      </c>
      <c r="DM110" s="798"/>
      <c r="DN110" s="798"/>
      <c r="DO110" s="798"/>
      <c r="DP110" s="798"/>
      <c r="DQ110" s="798" t="s">
        <v>417</v>
      </c>
      <c r="DR110" s="798"/>
      <c r="DS110" s="798"/>
      <c r="DT110" s="798"/>
      <c r="DU110" s="798"/>
      <c r="DV110" s="799" t="s">
        <v>417</v>
      </c>
      <c r="DW110" s="799"/>
      <c r="DX110" s="799"/>
      <c r="DY110" s="799"/>
      <c r="DZ110" s="800"/>
    </row>
    <row r="111" spans="1:131" s="197" customFormat="1" ht="26.25" customHeight="1">
      <c r="A111" s="776" t="s">
        <v>418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419</v>
      </c>
      <c r="BA111" s="766"/>
      <c r="BB111" s="766"/>
      <c r="BC111" s="766"/>
      <c r="BD111" s="766"/>
      <c r="BE111" s="766"/>
      <c r="BF111" s="766"/>
      <c r="BG111" s="766"/>
      <c r="BH111" s="766"/>
      <c r="BI111" s="766"/>
      <c r="BJ111" s="766"/>
      <c r="BK111" s="766"/>
      <c r="BL111" s="766"/>
      <c r="BM111" s="766"/>
      <c r="BN111" s="766"/>
      <c r="BO111" s="766"/>
      <c r="BP111" s="767"/>
      <c r="BQ111" s="768">
        <v>89979</v>
      </c>
      <c r="BR111" s="769"/>
      <c r="BS111" s="769"/>
      <c r="BT111" s="769"/>
      <c r="BU111" s="769"/>
      <c r="BV111" s="769">
        <v>143579</v>
      </c>
      <c r="BW111" s="769"/>
      <c r="BX111" s="769"/>
      <c r="BY111" s="769"/>
      <c r="BZ111" s="769"/>
      <c r="CA111" s="769">
        <v>117559</v>
      </c>
      <c r="CB111" s="769"/>
      <c r="CC111" s="769"/>
      <c r="CD111" s="769"/>
      <c r="CE111" s="769"/>
      <c r="CF111" s="846">
        <v>4.5999999999999996</v>
      </c>
      <c r="CG111" s="847"/>
      <c r="CH111" s="847"/>
      <c r="CI111" s="847"/>
      <c r="CJ111" s="847"/>
      <c r="CK111" s="915"/>
      <c r="CL111" s="864"/>
      <c r="CM111" s="801" t="s">
        <v>420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421</v>
      </c>
      <c r="B112" s="901"/>
      <c r="C112" s="766" t="s">
        <v>422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423</v>
      </c>
      <c r="BA112" s="766"/>
      <c r="BB112" s="766"/>
      <c r="BC112" s="766"/>
      <c r="BD112" s="766"/>
      <c r="BE112" s="766"/>
      <c r="BF112" s="766"/>
      <c r="BG112" s="766"/>
      <c r="BH112" s="766"/>
      <c r="BI112" s="766"/>
      <c r="BJ112" s="766"/>
      <c r="BK112" s="766"/>
      <c r="BL112" s="766"/>
      <c r="BM112" s="766"/>
      <c r="BN112" s="766"/>
      <c r="BO112" s="766"/>
      <c r="BP112" s="767"/>
      <c r="BQ112" s="768">
        <v>2275827</v>
      </c>
      <c r="BR112" s="769"/>
      <c r="BS112" s="769"/>
      <c r="BT112" s="769"/>
      <c r="BU112" s="769"/>
      <c r="BV112" s="769">
        <v>2219475</v>
      </c>
      <c r="BW112" s="769"/>
      <c r="BX112" s="769"/>
      <c r="BY112" s="769"/>
      <c r="BZ112" s="769"/>
      <c r="CA112" s="769">
        <v>2151677</v>
      </c>
      <c r="CB112" s="769"/>
      <c r="CC112" s="769"/>
      <c r="CD112" s="769"/>
      <c r="CE112" s="769"/>
      <c r="CF112" s="846">
        <v>84.9</v>
      </c>
      <c r="CG112" s="847"/>
      <c r="CH112" s="847"/>
      <c r="CI112" s="847"/>
      <c r="CJ112" s="847"/>
      <c r="CK112" s="915"/>
      <c r="CL112" s="864"/>
      <c r="CM112" s="801" t="s">
        <v>424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239302</v>
      </c>
      <c r="AB113" s="907"/>
      <c r="AC113" s="907"/>
      <c r="AD113" s="907"/>
      <c r="AE113" s="908"/>
      <c r="AF113" s="909">
        <v>243199</v>
      </c>
      <c r="AG113" s="907"/>
      <c r="AH113" s="907"/>
      <c r="AI113" s="907"/>
      <c r="AJ113" s="908"/>
      <c r="AK113" s="909">
        <v>247579</v>
      </c>
      <c r="AL113" s="907"/>
      <c r="AM113" s="907"/>
      <c r="AN113" s="907"/>
      <c r="AO113" s="908"/>
      <c r="AP113" s="910">
        <v>9.8000000000000007</v>
      </c>
      <c r="AQ113" s="911"/>
      <c r="AR113" s="911"/>
      <c r="AS113" s="911"/>
      <c r="AT113" s="912"/>
      <c r="AU113" s="921"/>
      <c r="AV113" s="922"/>
      <c r="AW113" s="922"/>
      <c r="AX113" s="922"/>
      <c r="AY113" s="923"/>
      <c r="AZ113" s="765" t="s">
        <v>426</v>
      </c>
      <c r="BA113" s="766"/>
      <c r="BB113" s="766"/>
      <c r="BC113" s="766"/>
      <c r="BD113" s="766"/>
      <c r="BE113" s="766"/>
      <c r="BF113" s="766"/>
      <c r="BG113" s="766"/>
      <c r="BH113" s="766"/>
      <c r="BI113" s="766"/>
      <c r="BJ113" s="766"/>
      <c r="BK113" s="766"/>
      <c r="BL113" s="766"/>
      <c r="BM113" s="766"/>
      <c r="BN113" s="766"/>
      <c r="BO113" s="766"/>
      <c r="BP113" s="767"/>
      <c r="BQ113" s="768">
        <v>168937</v>
      </c>
      <c r="BR113" s="769"/>
      <c r="BS113" s="769"/>
      <c r="BT113" s="769"/>
      <c r="BU113" s="769"/>
      <c r="BV113" s="769">
        <v>122727</v>
      </c>
      <c r="BW113" s="769"/>
      <c r="BX113" s="769"/>
      <c r="BY113" s="769"/>
      <c r="BZ113" s="769"/>
      <c r="CA113" s="769">
        <v>102460</v>
      </c>
      <c r="CB113" s="769"/>
      <c r="CC113" s="769"/>
      <c r="CD113" s="769"/>
      <c r="CE113" s="769"/>
      <c r="CF113" s="846">
        <v>4</v>
      </c>
      <c r="CG113" s="847"/>
      <c r="CH113" s="847"/>
      <c r="CI113" s="847"/>
      <c r="CJ113" s="847"/>
      <c r="CK113" s="915"/>
      <c r="CL113" s="864"/>
      <c r="CM113" s="801" t="s">
        <v>427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24110</v>
      </c>
      <c r="AB114" s="782"/>
      <c r="AC114" s="782"/>
      <c r="AD114" s="782"/>
      <c r="AE114" s="783"/>
      <c r="AF114" s="784">
        <v>16193</v>
      </c>
      <c r="AG114" s="782"/>
      <c r="AH114" s="782"/>
      <c r="AI114" s="782"/>
      <c r="AJ114" s="783"/>
      <c r="AK114" s="784">
        <v>9198</v>
      </c>
      <c r="AL114" s="782"/>
      <c r="AM114" s="782"/>
      <c r="AN114" s="782"/>
      <c r="AO114" s="783"/>
      <c r="AP114" s="752">
        <v>0.4</v>
      </c>
      <c r="AQ114" s="753"/>
      <c r="AR114" s="753"/>
      <c r="AS114" s="753"/>
      <c r="AT114" s="754"/>
      <c r="AU114" s="921"/>
      <c r="AV114" s="922"/>
      <c r="AW114" s="922"/>
      <c r="AX114" s="922"/>
      <c r="AY114" s="923"/>
      <c r="AZ114" s="765" t="s">
        <v>429</v>
      </c>
      <c r="BA114" s="766"/>
      <c r="BB114" s="766"/>
      <c r="BC114" s="766"/>
      <c r="BD114" s="766"/>
      <c r="BE114" s="766"/>
      <c r="BF114" s="766"/>
      <c r="BG114" s="766"/>
      <c r="BH114" s="766"/>
      <c r="BI114" s="766"/>
      <c r="BJ114" s="766"/>
      <c r="BK114" s="766"/>
      <c r="BL114" s="766"/>
      <c r="BM114" s="766"/>
      <c r="BN114" s="766"/>
      <c r="BO114" s="766"/>
      <c r="BP114" s="767"/>
      <c r="BQ114" s="768">
        <v>875243</v>
      </c>
      <c r="BR114" s="769"/>
      <c r="BS114" s="769"/>
      <c r="BT114" s="769"/>
      <c r="BU114" s="769"/>
      <c r="BV114" s="769">
        <v>900881</v>
      </c>
      <c r="BW114" s="769"/>
      <c r="BX114" s="769"/>
      <c r="BY114" s="769"/>
      <c r="BZ114" s="769"/>
      <c r="CA114" s="769">
        <v>836516</v>
      </c>
      <c r="CB114" s="769"/>
      <c r="CC114" s="769"/>
      <c r="CD114" s="769"/>
      <c r="CE114" s="769"/>
      <c r="CF114" s="846">
        <v>33</v>
      </c>
      <c r="CG114" s="847"/>
      <c r="CH114" s="847"/>
      <c r="CI114" s="847"/>
      <c r="CJ114" s="847"/>
      <c r="CK114" s="915"/>
      <c r="CL114" s="864"/>
      <c r="CM114" s="801" t="s">
        <v>430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431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19322</v>
      </c>
      <c r="AB115" s="907"/>
      <c r="AC115" s="907"/>
      <c r="AD115" s="907"/>
      <c r="AE115" s="908"/>
      <c r="AF115" s="909">
        <v>30757</v>
      </c>
      <c r="AG115" s="907"/>
      <c r="AH115" s="907"/>
      <c r="AI115" s="907"/>
      <c r="AJ115" s="908"/>
      <c r="AK115" s="909">
        <v>27537</v>
      </c>
      <c r="AL115" s="907"/>
      <c r="AM115" s="907"/>
      <c r="AN115" s="907"/>
      <c r="AO115" s="908"/>
      <c r="AP115" s="910">
        <v>1.1000000000000001</v>
      </c>
      <c r="AQ115" s="911"/>
      <c r="AR115" s="911"/>
      <c r="AS115" s="911"/>
      <c r="AT115" s="912"/>
      <c r="AU115" s="921"/>
      <c r="AV115" s="922"/>
      <c r="AW115" s="922"/>
      <c r="AX115" s="922"/>
      <c r="AY115" s="923"/>
      <c r="AZ115" s="765" t="s">
        <v>432</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433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434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435</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437</v>
      </c>
      <c r="Z117" s="887"/>
      <c r="AA117" s="892">
        <v>757069</v>
      </c>
      <c r="AB117" s="893"/>
      <c r="AC117" s="893"/>
      <c r="AD117" s="893"/>
      <c r="AE117" s="894"/>
      <c r="AF117" s="896">
        <v>760998</v>
      </c>
      <c r="AG117" s="893"/>
      <c r="AH117" s="893"/>
      <c r="AI117" s="893"/>
      <c r="AJ117" s="894"/>
      <c r="AK117" s="896">
        <v>762087</v>
      </c>
      <c r="AL117" s="893"/>
      <c r="AM117" s="893"/>
      <c r="AN117" s="893"/>
      <c r="AO117" s="894"/>
      <c r="AP117" s="897"/>
      <c r="AQ117" s="898"/>
      <c r="AR117" s="898"/>
      <c r="AS117" s="898"/>
      <c r="AT117" s="899"/>
      <c r="AU117" s="921"/>
      <c r="AV117" s="922"/>
      <c r="AW117" s="922"/>
      <c r="AX117" s="922"/>
      <c r="AY117" s="923"/>
      <c r="AZ117" s="843" t="s">
        <v>438</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412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410</v>
      </c>
      <c r="AB118" s="886"/>
      <c r="AC118" s="886"/>
      <c r="AD118" s="886"/>
      <c r="AE118" s="887"/>
      <c r="AF118" s="888" t="s">
        <v>287</v>
      </c>
      <c r="AG118" s="886"/>
      <c r="AH118" s="886"/>
      <c r="AI118" s="886"/>
      <c r="AJ118" s="887"/>
      <c r="AK118" s="888" t="s">
        <v>286</v>
      </c>
      <c r="AL118" s="886"/>
      <c r="AM118" s="886"/>
      <c r="AN118" s="886"/>
      <c r="AO118" s="887"/>
      <c r="AP118" s="889" t="s">
        <v>411</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440</v>
      </c>
      <c r="BP118" s="836"/>
      <c r="BQ118" s="855">
        <v>7399286</v>
      </c>
      <c r="BR118" s="856"/>
      <c r="BS118" s="856"/>
      <c r="BT118" s="856"/>
      <c r="BU118" s="856"/>
      <c r="BV118" s="856">
        <v>7134794</v>
      </c>
      <c r="BW118" s="856"/>
      <c r="BX118" s="856"/>
      <c r="BY118" s="856"/>
      <c r="BZ118" s="856"/>
      <c r="CA118" s="856">
        <v>6636448</v>
      </c>
      <c r="CB118" s="856"/>
      <c r="CC118" s="856"/>
      <c r="CD118" s="856"/>
      <c r="CE118" s="856"/>
      <c r="CF118" s="741"/>
      <c r="CG118" s="742"/>
      <c r="CH118" s="742"/>
      <c r="CI118" s="742"/>
      <c r="CJ118" s="839"/>
      <c r="CK118" s="915"/>
      <c r="CL118" s="864"/>
      <c r="CM118" s="801" t="s">
        <v>441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v>53600</v>
      </c>
      <c r="DM118" s="782"/>
      <c r="DN118" s="782"/>
      <c r="DO118" s="782"/>
      <c r="DP118" s="783"/>
      <c r="DQ118" s="784">
        <v>40200</v>
      </c>
      <c r="DR118" s="782"/>
      <c r="DS118" s="782"/>
      <c r="DT118" s="782"/>
      <c r="DU118" s="783"/>
      <c r="DV118" s="752">
        <v>1.6</v>
      </c>
      <c r="DW118" s="753"/>
      <c r="DX118" s="753"/>
      <c r="DY118" s="753"/>
      <c r="DZ118" s="754"/>
    </row>
    <row r="119" spans="1:130" s="197" customFormat="1" ht="26.25" customHeight="1">
      <c r="A119" s="861" t="s">
        <v>415</v>
      </c>
      <c r="B119" s="862"/>
      <c r="C119" s="867" t="s">
        <v>416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442</v>
      </c>
      <c r="AV119" s="878"/>
      <c r="AW119" s="878"/>
      <c r="AX119" s="878"/>
      <c r="AY119" s="879"/>
      <c r="AZ119" s="814" t="s">
        <v>443</v>
      </c>
      <c r="BA119" s="756"/>
      <c r="BB119" s="756"/>
      <c r="BC119" s="756"/>
      <c r="BD119" s="756"/>
      <c r="BE119" s="756"/>
      <c r="BF119" s="756"/>
      <c r="BG119" s="756"/>
      <c r="BH119" s="756"/>
      <c r="BI119" s="756"/>
      <c r="BJ119" s="756"/>
      <c r="BK119" s="756"/>
      <c r="BL119" s="756"/>
      <c r="BM119" s="756"/>
      <c r="BN119" s="756"/>
      <c r="BO119" s="756"/>
      <c r="BP119" s="757"/>
      <c r="BQ119" s="797">
        <v>1669069</v>
      </c>
      <c r="BR119" s="798"/>
      <c r="BS119" s="798"/>
      <c r="BT119" s="798"/>
      <c r="BU119" s="798"/>
      <c r="BV119" s="798">
        <v>1541857</v>
      </c>
      <c r="BW119" s="798"/>
      <c r="BX119" s="798"/>
      <c r="BY119" s="798"/>
      <c r="BZ119" s="798"/>
      <c r="CA119" s="798">
        <v>1377123</v>
      </c>
      <c r="CB119" s="798"/>
      <c r="CC119" s="798"/>
      <c r="CD119" s="798"/>
      <c r="CE119" s="798"/>
      <c r="CF119" s="859">
        <v>54.3</v>
      </c>
      <c r="CG119" s="860"/>
      <c r="CH119" s="860"/>
      <c r="CI119" s="860"/>
      <c r="CJ119" s="860"/>
      <c r="CK119" s="916"/>
      <c r="CL119" s="866"/>
      <c r="CM119" s="823" t="s">
        <v>444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89979</v>
      </c>
      <c r="DH119" s="715"/>
      <c r="DI119" s="715"/>
      <c r="DJ119" s="715"/>
      <c r="DK119" s="716"/>
      <c r="DL119" s="717">
        <v>89979</v>
      </c>
      <c r="DM119" s="715"/>
      <c r="DN119" s="715"/>
      <c r="DO119" s="715"/>
      <c r="DP119" s="716"/>
      <c r="DQ119" s="717">
        <v>77359</v>
      </c>
      <c r="DR119" s="715"/>
      <c r="DS119" s="715"/>
      <c r="DT119" s="715"/>
      <c r="DU119" s="716"/>
      <c r="DV119" s="805">
        <v>3.1</v>
      </c>
      <c r="DW119" s="806"/>
      <c r="DX119" s="806"/>
      <c r="DY119" s="806"/>
      <c r="DZ119" s="807"/>
    </row>
    <row r="120" spans="1:130" s="197" customFormat="1" ht="26.25" customHeight="1">
      <c r="A120" s="863"/>
      <c r="B120" s="864"/>
      <c r="C120" s="801" t="s">
        <v>420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445</v>
      </c>
      <c r="BA120" s="766"/>
      <c r="BB120" s="766"/>
      <c r="BC120" s="766"/>
      <c r="BD120" s="766"/>
      <c r="BE120" s="766"/>
      <c r="BF120" s="766"/>
      <c r="BG120" s="766"/>
      <c r="BH120" s="766"/>
      <c r="BI120" s="766"/>
      <c r="BJ120" s="766"/>
      <c r="BK120" s="766"/>
      <c r="BL120" s="766"/>
      <c r="BM120" s="766"/>
      <c r="BN120" s="766"/>
      <c r="BO120" s="766"/>
      <c r="BP120" s="767"/>
      <c r="BQ120" s="768">
        <v>464133</v>
      </c>
      <c r="BR120" s="769"/>
      <c r="BS120" s="769"/>
      <c r="BT120" s="769"/>
      <c r="BU120" s="769"/>
      <c r="BV120" s="769">
        <v>397374</v>
      </c>
      <c r="BW120" s="769"/>
      <c r="BX120" s="769"/>
      <c r="BY120" s="769"/>
      <c r="BZ120" s="769"/>
      <c r="CA120" s="769">
        <v>344586</v>
      </c>
      <c r="CB120" s="769"/>
      <c r="CC120" s="769"/>
      <c r="CD120" s="769"/>
      <c r="CE120" s="769"/>
      <c r="CF120" s="846">
        <v>13.6</v>
      </c>
      <c r="CG120" s="847"/>
      <c r="CH120" s="847"/>
      <c r="CI120" s="847"/>
      <c r="CJ120" s="847"/>
      <c r="CK120" s="848" t="s">
        <v>446</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2188652</v>
      </c>
      <c r="DH120" s="798"/>
      <c r="DI120" s="798"/>
      <c r="DJ120" s="798"/>
      <c r="DK120" s="798"/>
      <c r="DL120" s="798">
        <v>2125206</v>
      </c>
      <c r="DM120" s="798"/>
      <c r="DN120" s="798"/>
      <c r="DO120" s="798"/>
      <c r="DP120" s="798"/>
      <c r="DQ120" s="798">
        <v>2007187</v>
      </c>
      <c r="DR120" s="798"/>
      <c r="DS120" s="798"/>
      <c r="DT120" s="798"/>
      <c r="DU120" s="798"/>
      <c r="DV120" s="799">
        <v>79.2</v>
      </c>
      <c r="DW120" s="799"/>
      <c r="DX120" s="799"/>
      <c r="DY120" s="799"/>
      <c r="DZ120" s="800"/>
    </row>
    <row r="121" spans="1:130" s="197" customFormat="1" ht="26.25" customHeight="1">
      <c r="A121" s="863"/>
      <c r="B121" s="864"/>
      <c r="C121" s="840" t="s">
        <v>447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448</v>
      </c>
      <c r="BA121" s="844"/>
      <c r="BB121" s="844"/>
      <c r="BC121" s="844"/>
      <c r="BD121" s="844"/>
      <c r="BE121" s="844"/>
      <c r="BF121" s="844"/>
      <c r="BG121" s="844"/>
      <c r="BH121" s="844"/>
      <c r="BI121" s="844"/>
      <c r="BJ121" s="844"/>
      <c r="BK121" s="844"/>
      <c r="BL121" s="844"/>
      <c r="BM121" s="844"/>
      <c r="BN121" s="844"/>
      <c r="BO121" s="844"/>
      <c r="BP121" s="845"/>
      <c r="BQ121" s="855">
        <v>4760590</v>
      </c>
      <c r="BR121" s="856"/>
      <c r="BS121" s="856"/>
      <c r="BT121" s="856"/>
      <c r="BU121" s="856"/>
      <c r="BV121" s="856">
        <v>4578828</v>
      </c>
      <c r="BW121" s="856"/>
      <c r="BX121" s="856"/>
      <c r="BY121" s="856"/>
      <c r="BZ121" s="856"/>
      <c r="CA121" s="856">
        <v>4418714</v>
      </c>
      <c r="CB121" s="856"/>
      <c r="CC121" s="856"/>
      <c r="CD121" s="856"/>
      <c r="CE121" s="856"/>
      <c r="CF121" s="857">
        <v>174.3</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84968</v>
      </c>
      <c r="DH121" s="769"/>
      <c r="DI121" s="769"/>
      <c r="DJ121" s="769"/>
      <c r="DK121" s="769"/>
      <c r="DL121" s="769">
        <v>92250</v>
      </c>
      <c r="DM121" s="769"/>
      <c r="DN121" s="769"/>
      <c r="DO121" s="769"/>
      <c r="DP121" s="769"/>
      <c r="DQ121" s="769">
        <v>142062</v>
      </c>
      <c r="DR121" s="769"/>
      <c r="DS121" s="769"/>
      <c r="DT121" s="769"/>
      <c r="DU121" s="769"/>
      <c r="DV121" s="821">
        <v>5.6</v>
      </c>
      <c r="DW121" s="821"/>
      <c r="DX121" s="821"/>
      <c r="DY121" s="821"/>
      <c r="DZ121" s="822"/>
    </row>
    <row r="122" spans="1:130" s="197" customFormat="1" ht="26.25" customHeight="1">
      <c r="A122" s="863"/>
      <c r="B122" s="864"/>
      <c r="C122" s="801" t="s">
        <v>430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449</v>
      </c>
      <c r="BP122" s="836"/>
      <c r="BQ122" s="837">
        <v>6893792</v>
      </c>
      <c r="BR122" s="838"/>
      <c r="BS122" s="838"/>
      <c r="BT122" s="838"/>
      <c r="BU122" s="838"/>
      <c r="BV122" s="838">
        <v>6518059</v>
      </c>
      <c r="BW122" s="838"/>
      <c r="BX122" s="838"/>
      <c r="BY122" s="838"/>
      <c r="BZ122" s="838"/>
      <c r="CA122" s="838">
        <v>6140423</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v>2207</v>
      </c>
      <c r="DH122" s="769"/>
      <c r="DI122" s="769"/>
      <c r="DJ122" s="769"/>
      <c r="DK122" s="769"/>
      <c r="DL122" s="769">
        <v>2019</v>
      </c>
      <c r="DM122" s="769"/>
      <c r="DN122" s="769"/>
      <c r="DO122" s="769"/>
      <c r="DP122" s="769"/>
      <c r="DQ122" s="769">
        <v>2428</v>
      </c>
      <c r="DR122" s="769"/>
      <c r="DS122" s="769"/>
      <c r="DT122" s="769"/>
      <c r="DU122" s="769"/>
      <c r="DV122" s="821">
        <v>0.1</v>
      </c>
      <c r="DW122" s="821"/>
      <c r="DX122" s="821"/>
      <c r="DY122" s="821"/>
      <c r="DZ122" s="822"/>
    </row>
    <row r="123" spans="1:130" s="197" customFormat="1" ht="26.25" customHeight="1" thickBot="1">
      <c r="A123" s="863"/>
      <c r="B123" s="864"/>
      <c r="C123" s="801" t="s">
        <v>436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450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19.600000000000001</v>
      </c>
      <c r="BR123" s="830"/>
      <c r="BS123" s="830"/>
      <c r="BT123" s="830"/>
      <c r="BU123" s="830"/>
      <c r="BV123" s="830">
        <v>24.5</v>
      </c>
      <c r="BW123" s="830"/>
      <c r="BX123" s="830"/>
      <c r="BY123" s="830"/>
      <c r="BZ123" s="830"/>
      <c r="CA123" s="830">
        <v>19.5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451</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441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v>13400</v>
      </c>
      <c r="AG125" s="782"/>
      <c r="AH125" s="782"/>
      <c r="AI125" s="782"/>
      <c r="AJ125" s="783"/>
      <c r="AK125" s="784">
        <v>13400</v>
      </c>
      <c r="AL125" s="782"/>
      <c r="AM125" s="782"/>
      <c r="AN125" s="782"/>
      <c r="AO125" s="783"/>
      <c r="AP125" s="752">
        <v>0.5</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452</v>
      </c>
      <c r="CL125" s="808"/>
      <c r="CM125" s="808"/>
      <c r="CN125" s="808"/>
      <c r="CO125" s="809"/>
      <c r="CP125" s="814" t="s">
        <v>453</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19322</v>
      </c>
      <c r="AB126" s="782"/>
      <c r="AC126" s="782"/>
      <c r="AD126" s="782"/>
      <c r="AE126" s="783"/>
      <c r="AF126" s="784">
        <v>17357</v>
      </c>
      <c r="AG126" s="782"/>
      <c r="AH126" s="782"/>
      <c r="AI126" s="782"/>
      <c r="AJ126" s="783"/>
      <c r="AK126" s="784">
        <v>14137</v>
      </c>
      <c r="AL126" s="782"/>
      <c r="AM126" s="782"/>
      <c r="AN126" s="782"/>
      <c r="AO126" s="783"/>
      <c r="AP126" s="752">
        <v>0.6</v>
      </c>
      <c r="AQ126" s="753"/>
      <c r="AR126" s="753"/>
      <c r="AS126" s="753"/>
      <c r="AT126" s="754"/>
      <c r="AU126" s="233"/>
      <c r="AV126" s="233"/>
      <c r="AW126" s="233"/>
      <c r="AX126" s="804" t="s">
        <v>454</v>
      </c>
      <c r="AY126" s="762"/>
      <c r="AZ126" s="762"/>
      <c r="BA126" s="762"/>
      <c r="BB126" s="762"/>
      <c r="BC126" s="762"/>
      <c r="BD126" s="762"/>
      <c r="BE126" s="763"/>
      <c r="BF126" s="761" t="s">
        <v>455</v>
      </c>
      <c r="BG126" s="762"/>
      <c r="BH126" s="762"/>
      <c r="BI126" s="762"/>
      <c r="BJ126" s="762"/>
      <c r="BK126" s="762"/>
      <c r="BL126" s="763"/>
      <c r="BM126" s="761" t="s">
        <v>456</v>
      </c>
      <c r="BN126" s="762"/>
      <c r="BO126" s="762"/>
      <c r="BP126" s="762"/>
      <c r="BQ126" s="762"/>
      <c r="BR126" s="762"/>
      <c r="BS126" s="763"/>
      <c r="BT126" s="761" t="s">
        <v>457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458</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460</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461</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462</v>
      </c>
      <c r="DM127" s="818"/>
      <c r="DN127" s="818"/>
      <c r="DO127" s="818"/>
      <c r="DP127" s="818"/>
      <c r="DQ127" s="818" t="s">
        <v>462</v>
      </c>
      <c r="DR127" s="818"/>
      <c r="DS127" s="818"/>
      <c r="DT127" s="818"/>
      <c r="DU127" s="818"/>
      <c r="DV127" s="819" t="s">
        <v>462</v>
      </c>
      <c r="DW127" s="819"/>
      <c r="DX127" s="819"/>
      <c r="DY127" s="819"/>
      <c r="DZ127" s="820"/>
    </row>
    <row r="128" spans="1:130" s="197" customFormat="1" ht="26.25" customHeight="1">
      <c r="A128" s="793" t="s">
        <v>463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464</v>
      </c>
      <c r="X128" s="795"/>
      <c r="Y128" s="795"/>
      <c r="Z128" s="796"/>
      <c r="AA128" s="721">
        <v>50958</v>
      </c>
      <c r="AB128" s="722"/>
      <c r="AC128" s="722"/>
      <c r="AD128" s="722"/>
      <c r="AE128" s="723"/>
      <c r="AF128" s="724">
        <v>49407</v>
      </c>
      <c r="AG128" s="722"/>
      <c r="AH128" s="722"/>
      <c r="AI128" s="722"/>
      <c r="AJ128" s="723"/>
      <c r="AK128" s="724">
        <v>49239</v>
      </c>
      <c r="AL128" s="722"/>
      <c r="AM128" s="722"/>
      <c r="AN128" s="722"/>
      <c r="AO128" s="723"/>
      <c r="AP128" s="725"/>
      <c r="AQ128" s="726"/>
      <c r="AR128" s="726"/>
      <c r="AS128" s="726"/>
      <c r="AT128" s="727"/>
      <c r="AU128" s="235"/>
      <c r="AV128" s="235"/>
      <c r="AW128" s="235"/>
      <c r="AX128" s="770" t="s">
        <v>465</v>
      </c>
      <c r="AY128" s="766"/>
      <c r="AZ128" s="766"/>
      <c r="BA128" s="766"/>
      <c r="BB128" s="766"/>
      <c r="BC128" s="766"/>
      <c r="BD128" s="766"/>
      <c r="BE128" s="767"/>
      <c r="BF128" s="788" t="s">
        <v>466</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467</v>
      </c>
      <c r="X129" s="779"/>
      <c r="Y129" s="779"/>
      <c r="Z129" s="780"/>
      <c r="AA129" s="781">
        <v>3070856</v>
      </c>
      <c r="AB129" s="782"/>
      <c r="AC129" s="782"/>
      <c r="AD129" s="782"/>
      <c r="AE129" s="783"/>
      <c r="AF129" s="784">
        <v>3007810</v>
      </c>
      <c r="AG129" s="782"/>
      <c r="AH129" s="782"/>
      <c r="AI129" s="782"/>
      <c r="AJ129" s="783"/>
      <c r="AK129" s="784">
        <v>3032818</v>
      </c>
      <c r="AL129" s="782"/>
      <c r="AM129" s="782"/>
      <c r="AN129" s="782"/>
      <c r="AO129" s="783"/>
      <c r="AP129" s="785"/>
      <c r="AQ129" s="786"/>
      <c r="AR129" s="786"/>
      <c r="AS129" s="786"/>
      <c r="AT129" s="787"/>
      <c r="AU129" s="235"/>
      <c r="AV129" s="235"/>
      <c r="AW129" s="235"/>
      <c r="AX129" s="770" t="s">
        <v>468</v>
      </c>
      <c r="AY129" s="766"/>
      <c r="AZ129" s="766"/>
      <c r="BA129" s="766"/>
      <c r="BB129" s="766"/>
      <c r="BC129" s="766"/>
      <c r="BD129" s="766"/>
      <c r="BE129" s="767"/>
      <c r="BF129" s="771">
        <v>8.4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470</v>
      </c>
      <c r="X130" s="779"/>
      <c r="Y130" s="779"/>
      <c r="Z130" s="780"/>
      <c r="AA130" s="781">
        <v>492286</v>
      </c>
      <c r="AB130" s="782"/>
      <c r="AC130" s="782"/>
      <c r="AD130" s="782"/>
      <c r="AE130" s="783"/>
      <c r="AF130" s="784">
        <v>498697</v>
      </c>
      <c r="AG130" s="782"/>
      <c r="AH130" s="782"/>
      <c r="AI130" s="782"/>
      <c r="AJ130" s="783"/>
      <c r="AK130" s="784">
        <v>497314</v>
      </c>
      <c r="AL130" s="782"/>
      <c r="AM130" s="782"/>
      <c r="AN130" s="782"/>
      <c r="AO130" s="783"/>
      <c r="AP130" s="785"/>
      <c r="AQ130" s="786"/>
      <c r="AR130" s="786"/>
      <c r="AS130" s="786"/>
      <c r="AT130" s="787"/>
      <c r="AU130" s="235"/>
      <c r="AV130" s="235"/>
      <c r="AW130" s="235"/>
      <c r="AX130" s="749" t="s">
        <v>471</v>
      </c>
      <c r="AY130" s="750"/>
      <c r="AZ130" s="750"/>
      <c r="BA130" s="750"/>
      <c r="BB130" s="750"/>
      <c r="BC130" s="750"/>
      <c r="BD130" s="750"/>
      <c r="BE130" s="751"/>
      <c r="BF130" s="703">
        <v>19.5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472</v>
      </c>
      <c r="X131" s="712"/>
      <c r="Y131" s="712"/>
      <c r="Z131" s="713"/>
      <c r="AA131" s="714">
        <v>2578570</v>
      </c>
      <c r="AB131" s="715"/>
      <c r="AC131" s="715"/>
      <c r="AD131" s="715"/>
      <c r="AE131" s="716"/>
      <c r="AF131" s="717">
        <v>2509113</v>
      </c>
      <c r="AG131" s="715"/>
      <c r="AH131" s="715"/>
      <c r="AI131" s="715"/>
      <c r="AJ131" s="716"/>
      <c r="AK131" s="717">
        <v>2535504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474</v>
      </c>
      <c r="W132" s="735"/>
      <c r="X132" s="735"/>
      <c r="Y132" s="735"/>
      <c r="Z132" s="736"/>
      <c r="AA132" s="737">
        <v>8.2923868659999993</v>
      </c>
      <c r="AB132" s="738"/>
      <c r="AC132" s="738"/>
      <c r="AD132" s="738"/>
      <c r="AE132" s="739"/>
      <c r="AF132" s="740">
        <v>8.4848310940000005</v>
      </c>
      <c r="AG132" s="738"/>
      <c r="AH132" s="738"/>
      <c r="AI132" s="738"/>
      <c r="AJ132" s="739"/>
      <c r="AK132" s="740">
        <v>8.5006373489999998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475</v>
      </c>
      <c r="W133" s="744"/>
      <c r="X133" s="744"/>
      <c r="Y133" s="744"/>
      <c r="Z133" s="745"/>
      <c r="AA133" s="746">
        <v>10.8</v>
      </c>
      <c r="AB133" s="747"/>
      <c r="AC133" s="747"/>
      <c r="AD133" s="747"/>
      <c r="AE133" s="748"/>
      <c r="AF133" s="746">
        <v>8.9</v>
      </c>
      <c r="AG133" s="747"/>
      <c r="AH133" s="747"/>
      <c r="AI133" s="747"/>
      <c r="AJ133" s="748"/>
      <c r="AK133" s="746">
        <v>8.4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8" zoomScaleNormal="85" zoomScaleSheetLayoutView="55" workbookViewId="0">
      <selection activeCell="J74" sqref="J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7" t="s">
        <v>478</v>
      </c>
      <c r="L7" s="254"/>
      <c r="M7" s="255" t="s">
        <v>479</v>
      </c>
      <c r="N7" s="256"/>
    </row>
    <row r="8" spans="1:16">
      <c r="A8" s="248"/>
      <c r="B8" s="244"/>
      <c r="C8" s="244"/>
      <c r="D8" s="244"/>
      <c r="E8" s="244"/>
      <c r="F8" s="244"/>
      <c r="G8" s="257"/>
      <c r="H8" s="258"/>
      <c r="I8" s="258"/>
      <c r="J8" s="259"/>
      <c r="K8" s="1118"/>
      <c r="L8" s="260" t="s">
        <v>480</v>
      </c>
      <c r="M8" s="261" t="s">
        <v>481</v>
      </c>
      <c r="N8" s="262" t="s">
        <v>482</v>
      </c>
    </row>
    <row r="9" spans="1:16">
      <c r="A9" s="248"/>
      <c r="B9" s="244"/>
      <c r="C9" s="244"/>
      <c r="D9" s="244"/>
      <c r="E9" s="244"/>
      <c r="F9" s="244"/>
      <c r="G9" s="1131" t="s">
        <v>483</v>
      </c>
      <c r="H9" s="1132"/>
      <c r="I9" s="1132"/>
      <c r="J9" s="1133"/>
      <c r="K9" s="263">
        <v>687467</v>
      </c>
      <c r="L9" s="264">
        <v>60447</v>
      </c>
      <c r="M9" s="265">
        <v>97117</v>
      </c>
      <c r="N9" s="266">
        <v>-37.799999999999997</v>
      </c>
    </row>
    <row r="10" spans="1:16">
      <c r="A10" s="248"/>
      <c r="B10" s="244"/>
      <c r="C10" s="244"/>
      <c r="D10" s="244"/>
      <c r="E10" s="244"/>
      <c r="F10" s="244"/>
      <c r="G10" s="1131" t="s">
        <v>484</v>
      </c>
      <c r="H10" s="1132"/>
      <c r="I10" s="1132"/>
      <c r="J10" s="1133"/>
      <c r="K10" s="267">
        <v>180735</v>
      </c>
      <c r="L10" s="268">
        <v>15892</v>
      </c>
      <c r="M10" s="269">
        <v>9839</v>
      </c>
      <c r="N10" s="270">
        <v>61.5</v>
      </c>
    </row>
    <row r="11" spans="1:16" ht="13.5" customHeight="1">
      <c r="A11" s="248"/>
      <c r="B11" s="244"/>
      <c r="C11" s="244"/>
      <c r="D11" s="244"/>
      <c r="E11" s="244"/>
      <c r="F11" s="244"/>
      <c r="G11" s="1131" t="s">
        <v>485</v>
      </c>
      <c r="H11" s="1132"/>
      <c r="I11" s="1132"/>
      <c r="J11" s="1133"/>
      <c r="K11" s="267">
        <v>21883</v>
      </c>
      <c r="L11" s="268">
        <v>1924</v>
      </c>
      <c r="M11" s="269">
        <v>18048</v>
      </c>
      <c r="N11" s="270">
        <v>-89.3</v>
      </c>
    </row>
    <row r="12" spans="1:16" ht="13.5" customHeight="1">
      <c r="A12" s="248"/>
      <c r="B12" s="244"/>
      <c r="C12" s="244"/>
      <c r="D12" s="244"/>
      <c r="E12" s="244"/>
      <c r="F12" s="244"/>
      <c r="G12" s="1131" t="s">
        <v>486</v>
      </c>
      <c r="H12" s="1132"/>
      <c r="I12" s="1132"/>
      <c r="J12" s="1133"/>
      <c r="K12" s="267" t="s">
        <v>487</v>
      </c>
      <c r="L12" s="268" t="s">
        <v>487</v>
      </c>
      <c r="M12" s="269">
        <v>2186</v>
      </c>
      <c r="N12" s="270" t="s">
        <v>487</v>
      </c>
    </row>
    <row r="13" spans="1:16" ht="13.5" customHeight="1">
      <c r="A13" s="248"/>
      <c r="B13" s="244"/>
      <c r="C13" s="244"/>
      <c r="D13" s="244"/>
      <c r="E13" s="244"/>
      <c r="F13" s="244"/>
      <c r="G13" s="1131" t="s">
        <v>488</v>
      </c>
      <c r="H13" s="1132"/>
      <c r="I13" s="1132"/>
      <c r="J13" s="1133"/>
      <c r="K13" s="267" t="s">
        <v>487</v>
      </c>
      <c r="L13" s="268" t="s">
        <v>487</v>
      </c>
      <c r="M13" s="269" t="s">
        <v>487</v>
      </c>
      <c r="N13" s="270" t="s">
        <v>487</v>
      </c>
    </row>
    <row r="14" spans="1:16" ht="13.5" customHeight="1">
      <c r="A14" s="248"/>
      <c r="B14" s="244"/>
      <c r="C14" s="244"/>
      <c r="D14" s="244"/>
      <c r="E14" s="244"/>
      <c r="F14" s="244"/>
      <c r="G14" s="1131" t="s">
        <v>489</v>
      </c>
      <c r="H14" s="1132"/>
      <c r="I14" s="1132"/>
      <c r="J14" s="1133"/>
      <c r="K14" s="267">
        <v>4775</v>
      </c>
      <c r="L14" s="268">
        <v>420</v>
      </c>
      <c r="M14" s="269">
        <v>5044</v>
      </c>
      <c r="N14" s="270">
        <v>-91.7</v>
      </c>
    </row>
    <row r="15" spans="1:16" ht="13.5" customHeight="1">
      <c r="A15" s="248"/>
      <c r="B15" s="244"/>
      <c r="C15" s="244"/>
      <c r="D15" s="244"/>
      <c r="E15" s="244"/>
      <c r="F15" s="244"/>
      <c r="G15" s="1131" t="s">
        <v>490</v>
      </c>
      <c r="H15" s="1132"/>
      <c r="I15" s="1132"/>
      <c r="J15" s="1133"/>
      <c r="K15" s="267" t="s">
        <v>487</v>
      </c>
      <c r="L15" s="268" t="s">
        <v>487</v>
      </c>
      <c r="M15" s="269">
        <v>2764</v>
      </c>
      <c r="N15" s="270" t="s">
        <v>487</v>
      </c>
    </row>
    <row r="16" spans="1:16">
      <c r="A16" s="248"/>
      <c r="B16" s="244"/>
      <c r="C16" s="244"/>
      <c r="D16" s="244"/>
      <c r="E16" s="244"/>
      <c r="F16" s="244"/>
      <c r="G16" s="1134" t="s">
        <v>491</v>
      </c>
      <c r="H16" s="1135"/>
      <c r="I16" s="1135"/>
      <c r="J16" s="1136"/>
      <c r="K16" s="268">
        <v>-55077</v>
      </c>
      <c r="L16" s="268">
        <v>-4843</v>
      </c>
      <c r="M16" s="269">
        <v>-12014</v>
      </c>
      <c r="N16" s="270">
        <v>-59.7</v>
      </c>
    </row>
    <row r="17" spans="1:16">
      <c r="A17" s="248"/>
      <c r="B17" s="244"/>
      <c r="C17" s="244"/>
      <c r="D17" s="244"/>
      <c r="E17" s="244"/>
      <c r="F17" s="244"/>
      <c r="G17" s="1134" t="s">
        <v>171</v>
      </c>
      <c r="H17" s="1135"/>
      <c r="I17" s="1135"/>
      <c r="J17" s="1136"/>
      <c r="K17" s="268">
        <v>839783</v>
      </c>
      <c r="L17" s="268">
        <v>73840</v>
      </c>
      <c r="M17" s="269">
        <v>122985</v>
      </c>
      <c r="N17" s="270">
        <v>-40</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28" t="s">
        <v>496</v>
      </c>
      <c r="H21" s="1129"/>
      <c r="I21" s="1129"/>
      <c r="J21" s="1130"/>
      <c r="K21" s="280">
        <v>7.12</v>
      </c>
      <c r="L21" s="281">
        <v>11.27</v>
      </c>
      <c r="M21" s="282">
        <v>-4.1500000000000004</v>
      </c>
      <c r="N21" s="249"/>
      <c r="O21" s="283"/>
      <c r="P21" s="279"/>
    </row>
    <row r="22" spans="1:16" s="284" customFormat="1">
      <c r="A22" s="279"/>
      <c r="B22" s="249"/>
      <c r="C22" s="249"/>
      <c r="D22" s="249"/>
      <c r="E22" s="249"/>
      <c r="F22" s="249"/>
      <c r="G22" s="1128" t="s">
        <v>497</v>
      </c>
      <c r="H22" s="1129"/>
      <c r="I22" s="1129"/>
      <c r="J22" s="1130"/>
      <c r="K22" s="285">
        <v>91.3</v>
      </c>
      <c r="L22" s="286">
        <v>94.8</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17" t="s">
        <v>478</v>
      </c>
      <c r="L30" s="254"/>
      <c r="M30" s="255" t="s">
        <v>479</v>
      </c>
      <c r="N30" s="256"/>
    </row>
    <row r="31" spans="1:16">
      <c r="A31" s="248"/>
      <c r="B31" s="244"/>
      <c r="C31" s="244"/>
      <c r="D31" s="244"/>
      <c r="E31" s="244"/>
      <c r="F31" s="244"/>
      <c r="G31" s="257"/>
      <c r="H31" s="258"/>
      <c r="I31" s="258"/>
      <c r="J31" s="259"/>
      <c r="K31" s="1118"/>
      <c r="L31" s="260" t="s">
        <v>480</v>
      </c>
      <c r="M31" s="261" t="s">
        <v>481</v>
      </c>
      <c r="N31" s="262" t="s">
        <v>482</v>
      </c>
    </row>
    <row r="32" spans="1:16" ht="27" customHeight="1">
      <c r="A32" s="248"/>
      <c r="B32" s="244"/>
      <c r="C32" s="244"/>
      <c r="D32" s="244"/>
      <c r="E32" s="244"/>
      <c r="F32" s="244"/>
      <c r="G32" s="1119" t="s">
        <v>501</v>
      </c>
      <c r="H32" s="1120"/>
      <c r="I32" s="1120"/>
      <c r="J32" s="1121"/>
      <c r="K32" s="294">
        <v>477773</v>
      </c>
      <c r="L32" s="294">
        <v>42009</v>
      </c>
      <c r="M32" s="295">
        <v>91831</v>
      </c>
      <c r="N32" s="296">
        <v>-54.3</v>
      </c>
    </row>
    <row r="33" spans="1:16" ht="13.5" customHeight="1">
      <c r="A33" s="248"/>
      <c r="B33" s="244"/>
      <c r="C33" s="244"/>
      <c r="D33" s="244"/>
      <c r="E33" s="244"/>
      <c r="F33" s="244"/>
      <c r="G33" s="1119" t="s">
        <v>502</v>
      </c>
      <c r="H33" s="1120"/>
      <c r="I33" s="1120"/>
      <c r="J33" s="1121"/>
      <c r="K33" s="294" t="s">
        <v>487</v>
      </c>
      <c r="L33" s="294" t="s">
        <v>487</v>
      </c>
      <c r="M33" s="295" t="s">
        <v>487</v>
      </c>
      <c r="N33" s="296" t="s">
        <v>487</v>
      </c>
    </row>
    <row r="34" spans="1:16" ht="27" customHeight="1">
      <c r="A34" s="248"/>
      <c r="B34" s="244"/>
      <c r="C34" s="244"/>
      <c r="D34" s="244"/>
      <c r="E34" s="244"/>
      <c r="F34" s="244"/>
      <c r="G34" s="1119" t="s">
        <v>503</v>
      </c>
      <c r="H34" s="1120"/>
      <c r="I34" s="1120"/>
      <c r="J34" s="1121"/>
      <c r="K34" s="294" t="s">
        <v>487</v>
      </c>
      <c r="L34" s="294" t="s">
        <v>487</v>
      </c>
      <c r="M34" s="295" t="s">
        <v>487</v>
      </c>
      <c r="N34" s="296" t="s">
        <v>487</v>
      </c>
    </row>
    <row r="35" spans="1:16" ht="27" customHeight="1">
      <c r="A35" s="248"/>
      <c r="B35" s="244"/>
      <c r="C35" s="244"/>
      <c r="D35" s="244"/>
      <c r="E35" s="244"/>
      <c r="F35" s="244"/>
      <c r="G35" s="1119" t="s">
        <v>504</v>
      </c>
      <c r="H35" s="1120"/>
      <c r="I35" s="1120"/>
      <c r="J35" s="1121"/>
      <c r="K35" s="294">
        <v>247579</v>
      </c>
      <c r="L35" s="294">
        <v>21769</v>
      </c>
      <c r="M35" s="295">
        <v>23665</v>
      </c>
      <c r="N35" s="296">
        <v>-8</v>
      </c>
    </row>
    <row r="36" spans="1:16" ht="27" customHeight="1">
      <c r="A36" s="248"/>
      <c r="B36" s="244"/>
      <c r="C36" s="244"/>
      <c r="D36" s="244"/>
      <c r="E36" s="244"/>
      <c r="F36" s="244"/>
      <c r="G36" s="1119" t="s">
        <v>505</v>
      </c>
      <c r="H36" s="1120"/>
      <c r="I36" s="1120"/>
      <c r="J36" s="1121"/>
      <c r="K36" s="294">
        <v>9198</v>
      </c>
      <c r="L36" s="294">
        <v>809</v>
      </c>
      <c r="M36" s="295">
        <v>4185</v>
      </c>
      <c r="N36" s="296">
        <v>-80.7</v>
      </c>
    </row>
    <row r="37" spans="1:16" ht="13.5" customHeight="1">
      <c r="A37" s="248"/>
      <c r="B37" s="244"/>
      <c r="C37" s="244"/>
      <c r="D37" s="244"/>
      <c r="E37" s="244"/>
      <c r="F37" s="244"/>
      <c r="G37" s="1119" t="s">
        <v>506</v>
      </c>
      <c r="H37" s="1120"/>
      <c r="I37" s="1120"/>
      <c r="J37" s="1121"/>
      <c r="K37" s="294">
        <v>27537</v>
      </c>
      <c r="L37" s="294">
        <v>2421</v>
      </c>
      <c r="M37" s="295">
        <v>1887</v>
      </c>
      <c r="N37" s="296">
        <v>28.3</v>
      </c>
    </row>
    <row r="38" spans="1:16" ht="27" customHeight="1">
      <c r="A38" s="248"/>
      <c r="B38" s="244"/>
      <c r="C38" s="244"/>
      <c r="D38" s="244"/>
      <c r="E38" s="244"/>
      <c r="F38" s="244"/>
      <c r="G38" s="1122" t="s">
        <v>507</v>
      </c>
      <c r="H38" s="1123"/>
      <c r="I38" s="1123"/>
      <c r="J38" s="1124"/>
      <c r="K38" s="297" t="s">
        <v>487</v>
      </c>
      <c r="L38" s="297" t="s">
        <v>487</v>
      </c>
      <c r="M38" s="298">
        <v>24</v>
      </c>
      <c r="N38" s="299" t="s">
        <v>487</v>
      </c>
      <c r="O38" s="293"/>
    </row>
    <row r="39" spans="1:16">
      <c r="A39" s="248"/>
      <c r="B39" s="244"/>
      <c r="C39" s="244"/>
      <c r="D39" s="244"/>
      <c r="E39" s="244"/>
      <c r="F39" s="244"/>
      <c r="G39" s="1122" t="s">
        <v>508</v>
      </c>
      <c r="H39" s="1123"/>
      <c r="I39" s="1123"/>
      <c r="J39" s="1124"/>
      <c r="K39" s="300">
        <v>-49239</v>
      </c>
      <c r="L39" s="300">
        <v>-4329</v>
      </c>
      <c r="M39" s="301">
        <v>-3963</v>
      </c>
      <c r="N39" s="302">
        <v>9.1999999999999993</v>
      </c>
      <c r="O39" s="293"/>
    </row>
    <row r="40" spans="1:16" ht="27" customHeight="1">
      <c r="A40" s="248"/>
      <c r="B40" s="244"/>
      <c r="C40" s="244"/>
      <c r="D40" s="244"/>
      <c r="E40" s="244"/>
      <c r="F40" s="244"/>
      <c r="G40" s="1119" t="s">
        <v>509</v>
      </c>
      <c r="H40" s="1120"/>
      <c r="I40" s="1120"/>
      <c r="J40" s="1121"/>
      <c r="K40" s="300">
        <v>-497314</v>
      </c>
      <c r="L40" s="300">
        <v>-43728</v>
      </c>
      <c r="M40" s="301">
        <v>-77210</v>
      </c>
      <c r="N40" s="302">
        <v>-43.4</v>
      </c>
      <c r="O40" s="293"/>
    </row>
    <row r="41" spans="1:16">
      <c r="A41" s="248"/>
      <c r="B41" s="244"/>
      <c r="C41" s="244"/>
      <c r="D41" s="244"/>
      <c r="E41" s="244"/>
      <c r="F41" s="244"/>
      <c r="G41" s="1125" t="s">
        <v>281</v>
      </c>
      <c r="H41" s="1126"/>
      <c r="I41" s="1126"/>
      <c r="J41" s="1127"/>
      <c r="K41" s="294">
        <v>215534</v>
      </c>
      <c r="L41" s="300">
        <v>18951</v>
      </c>
      <c r="M41" s="301">
        <v>40420</v>
      </c>
      <c r="N41" s="302">
        <v>-53.1</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12" t="s">
        <v>478</v>
      </c>
      <c r="J49" s="1114" t="s">
        <v>513</v>
      </c>
      <c r="K49" s="1115"/>
      <c r="L49" s="1115"/>
      <c r="M49" s="1115"/>
      <c r="N49" s="1116"/>
    </row>
    <row r="50" spans="1:14">
      <c r="A50" s="248"/>
      <c r="B50" s="244"/>
      <c r="C50" s="244"/>
      <c r="D50" s="244"/>
      <c r="E50" s="244"/>
      <c r="F50" s="244"/>
      <c r="G50" s="312"/>
      <c r="H50" s="313"/>
      <c r="I50" s="1113"/>
      <c r="J50" s="314" t="s">
        <v>514</v>
      </c>
      <c r="K50" s="315" t="s">
        <v>515</v>
      </c>
      <c r="L50" s="316" t="s">
        <v>516</v>
      </c>
      <c r="M50" s="317" t="s">
        <v>517</v>
      </c>
      <c r="N50" s="318" t="s">
        <v>518</v>
      </c>
    </row>
    <row r="51" spans="1:14">
      <c r="A51" s="248"/>
      <c r="B51" s="244"/>
      <c r="C51" s="244"/>
      <c r="D51" s="244"/>
      <c r="E51" s="244"/>
      <c r="F51" s="244"/>
      <c r="G51" s="310" t="s">
        <v>519</v>
      </c>
      <c r="H51" s="311"/>
      <c r="I51" s="319">
        <v>675437</v>
      </c>
      <c r="J51" s="320">
        <v>58913</v>
      </c>
      <c r="K51" s="321">
        <v>65</v>
      </c>
      <c r="L51" s="322">
        <v>127151</v>
      </c>
      <c r="M51" s="323">
        <v>51.8</v>
      </c>
      <c r="N51" s="324">
        <v>13.2</v>
      </c>
    </row>
    <row r="52" spans="1:14">
      <c r="A52" s="248"/>
      <c r="B52" s="244"/>
      <c r="C52" s="244"/>
      <c r="D52" s="244"/>
      <c r="E52" s="244"/>
      <c r="F52" s="244"/>
      <c r="G52" s="325"/>
      <c r="H52" s="326" t="s">
        <v>520</v>
      </c>
      <c r="I52" s="327">
        <v>273341</v>
      </c>
      <c r="J52" s="328">
        <v>23841</v>
      </c>
      <c r="K52" s="329">
        <v>20.5</v>
      </c>
      <c r="L52" s="330">
        <v>72559</v>
      </c>
      <c r="M52" s="331">
        <v>74.900000000000006</v>
      </c>
      <c r="N52" s="332">
        <v>-54.4</v>
      </c>
    </row>
    <row r="53" spans="1:14">
      <c r="A53" s="248"/>
      <c r="B53" s="244"/>
      <c r="C53" s="244"/>
      <c r="D53" s="244"/>
      <c r="E53" s="244"/>
      <c r="F53" s="244"/>
      <c r="G53" s="310" t="s">
        <v>521</v>
      </c>
      <c r="H53" s="311"/>
      <c r="I53" s="319">
        <v>392989</v>
      </c>
      <c r="J53" s="320">
        <v>34298</v>
      </c>
      <c r="K53" s="321">
        <v>-41.8</v>
      </c>
      <c r="L53" s="322">
        <v>147869</v>
      </c>
      <c r="M53" s="323">
        <v>16.3</v>
      </c>
      <c r="N53" s="324">
        <v>-58.1</v>
      </c>
    </row>
    <row r="54" spans="1:14">
      <c r="A54" s="248"/>
      <c r="B54" s="244"/>
      <c r="C54" s="244"/>
      <c r="D54" s="244"/>
      <c r="E54" s="244"/>
      <c r="F54" s="244"/>
      <c r="G54" s="325"/>
      <c r="H54" s="326" t="s">
        <v>520</v>
      </c>
      <c r="I54" s="327">
        <v>215195</v>
      </c>
      <c r="J54" s="328">
        <v>18781</v>
      </c>
      <c r="K54" s="329">
        <v>-21.2</v>
      </c>
      <c r="L54" s="330">
        <v>63271</v>
      </c>
      <c r="M54" s="331">
        <v>-12.8</v>
      </c>
      <c r="N54" s="332">
        <v>-8.4</v>
      </c>
    </row>
    <row r="55" spans="1:14">
      <c r="A55" s="248"/>
      <c r="B55" s="244"/>
      <c r="C55" s="244"/>
      <c r="D55" s="244"/>
      <c r="E55" s="244"/>
      <c r="F55" s="244"/>
      <c r="G55" s="310" t="s">
        <v>522</v>
      </c>
      <c r="H55" s="311"/>
      <c r="I55" s="319">
        <v>560163</v>
      </c>
      <c r="J55" s="320">
        <v>49060</v>
      </c>
      <c r="K55" s="321">
        <v>43</v>
      </c>
      <c r="L55" s="322">
        <v>117242</v>
      </c>
      <c r="M55" s="323">
        <v>-20.7</v>
      </c>
      <c r="N55" s="324">
        <v>63.7</v>
      </c>
    </row>
    <row r="56" spans="1:14">
      <c r="A56" s="248"/>
      <c r="B56" s="244"/>
      <c r="C56" s="244"/>
      <c r="D56" s="244"/>
      <c r="E56" s="244"/>
      <c r="F56" s="244"/>
      <c r="G56" s="325"/>
      <c r="H56" s="326" t="s">
        <v>520</v>
      </c>
      <c r="I56" s="327">
        <v>519377</v>
      </c>
      <c r="J56" s="328">
        <v>45488</v>
      </c>
      <c r="K56" s="329">
        <v>142.19999999999999</v>
      </c>
      <c r="L56" s="330">
        <v>59388</v>
      </c>
      <c r="M56" s="331">
        <v>-6.1</v>
      </c>
      <c r="N56" s="332">
        <v>148.30000000000001</v>
      </c>
    </row>
    <row r="57" spans="1:14">
      <c r="A57" s="248"/>
      <c r="B57" s="244"/>
      <c r="C57" s="244"/>
      <c r="D57" s="244"/>
      <c r="E57" s="244"/>
      <c r="F57" s="244"/>
      <c r="G57" s="310" t="s">
        <v>523</v>
      </c>
      <c r="H57" s="311"/>
      <c r="I57" s="319">
        <v>321647</v>
      </c>
      <c r="J57" s="320">
        <v>28279</v>
      </c>
      <c r="K57" s="321">
        <v>-42.4</v>
      </c>
      <c r="L57" s="322">
        <v>114097</v>
      </c>
      <c r="M57" s="323">
        <v>-2.7</v>
      </c>
      <c r="N57" s="324">
        <v>-39.700000000000003</v>
      </c>
    </row>
    <row r="58" spans="1:14">
      <c r="A58" s="248"/>
      <c r="B58" s="244"/>
      <c r="C58" s="244"/>
      <c r="D58" s="244"/>
      <c r="E58" s="244"/>
      <c r="F58" s="244"/>
      <c r="G58" s="325"/>
      <c r="H58" s="326" t="s">
        <v>520</v>
      </c>
      <c r="I58" s="327">
        <v>285560</v>
      </c>
      <c r="J58" s="328">
        <v>25106</v>
      </c>
      <c r="K58" s="329">
        <v>-44.8</v>
      </c>
      <c r="L58" s="330">
        <v>61630</v>
      </c>
      <c r="M58" s="331">
        <v>3.8</v>
      </c>
      <c r="N58" s="332">
        <v>-48.6</v>
      </c>
    </row>
    <row r="59" spans="1:14">
      <c r="A59" s="248"/>
      <c r="B59" s="244"/>
      <c r="C59" s="244"/>
      <c r="D59" s="244"/>
      <c r="E59" s="244"/>
      <c r="F59" s="244"/>
      <c r="G59" s="310" t="s">
        <v>524</v>
      </c>
      <c r="H59" s="311"/>
      <c r="I59" s="319">
        <v>346297</v>
      </c>
      <c r="J59" s="320">
        <v>30449</v>
      </c>
      <c r="K59" s="321">
        <v>7.7</v>
      </c>
      <c r="L59" s="322">
        <v>136577</v>
      </c>
      <c r="M59" s="323">
        <v>19.7</v>
      </c>
      <c r="N59" s="324">
        <v>-12</v>
      </c>
    </row>
    <row r="60" spans="1:14">
      <c r="A60" s="248"/>
      <c r="B60" s="244"/>
      <c r="C60" s="244"/>
      <c r="D60" s="244"/>
      <c r="E60" s="244"/>
      <c r="F60" s="244"/>
      <c r="G60" s="325"/>
      <c r="H60" s="326" t="s">
        <v>520</v>
      </c>
      <c r="I60" s="333">
        <v>281771</v>
      </c>
      <c r="J60" s="328">
        <v>24775</v>
      </c>
      <c r="K60" s="329">
        <v>-1.3</v>
      </c>
      <c r="L60" s="330">
        <v>59645</v>
      </c>
      <c r="M60" s="331">
        <v>-3.2</v>
      </c>
      <c r="N60" s="332">
        <v>1.9</v>
      </c>
    </row>
    <row r="61" spans="1:14">
      <c r="A61" s="248"/>
      <c r="B61" s="244"/>
      <c r="C61" s="244"/>
      <c r="D61" s="244"/>
      <c r="E61" s="244"/>
      <c r="F61" s="244"/>
      <c r="G61" s="310" t="s">
        <v>525</v>
      </c>
      <c r="H61" s="334"/>
      <c r="I61" s="335">
        <v>459307</v>
      </c>
      <c r="J61" s="336">
        <v>40200</v>
      </c>
      <c r="K61" s="337">
        <v>6.3</v>
      </c>
      <c r="L61" s="338">
        <v>128587</v>
      </c>
      <c r="M61" s="339">
        <v>12.9</v>
      </c>
      <c r="N61" s="324">
        <v>-6.6</v>
      </c>
    </row>
    <row r="62" spans="1:14">
      <c r="A62" s="248"/>
      <c r="B62" s="244"/>
      <c r="C62" s="244"/>
      <c r="D62" s="244"/>
      <c r="E62" s="244"/>
      <c r="F62" s="244"/>
      <c r="G62" s="325"/>
      <c r="H62" s="326" t="s">
        <v>520</v>
      </c>
      <c r="I62" s="327">
        <v>315049</v>
      </c>
      <c r="J62" s="328">
        <v>27598</v>
      </c>
      <c r="K62" s="329">
        <v>19.100000000000001</v>
      </c>
      <c r="L62" s="330">
        <v>63299</v>
      </c>
      <c r="M62" s="331">
        <v>11.3</v>
      </c>
      <c r="N62" s="332">
        <v>7.8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9"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37" t="s">
        <v>3</v>
      </c>
      <c r="D47" s="1137"/>
      <c r="E47" s="1138"/>
      <c r="F47" s="11">
        <v>27.09</v>
      </c>
      <c r="G47" s="12">
        <v>30.02</v>
      </c>
      <c r="H47" s="12">
        <v>29.99</v>
      </c>
      <c r="I47" s="12">
        <v>27.78</v>
      </c>
      <c r="J47" s="13">
        <v>19.84</v>
      </c>
    </row>
    <row r="48" spans="2:10" ht="57.75" customHeight="1">
      <c r="B48" s="14"/>
      <c r="C48" s="1139" t="s">
        <v>4</v>
      </c>
      <c r="D48" s="1139"/>
      <c r="E48" s="1140"/>
      <c r="F48" s="15">
        <v>10.46</v>
      </c>
      <c r="G48" s="16">
        <v>6.81</v>
      </c>
      <c r="H48" s="16">
        <v>7.85</v>
      </c>
      <c r="I48" s="16">
        <v>2.65</v>
      </c>
      <c r="J48" s="17">
        <v>4.6100000000000003</v>
      </c>
    </row>
    <row r="49" spans="2:10" ht="57.75" customHeight="1" thickBot="1">
      <c r="B49" s="18"/>
      <c r="C49" s="1141" t="s">
        <v>5</v>
      </c>
      <c r="D49" s="1141"/>
      <c r="E49" s="1142"/>
      <c r="F49" s="19">
        <v>5.71</v>
      </c>
      <c r="G49" s="20">
        <v>0.18</v>
      </c>
      <c r="H49" s="20">
        <v>0.13</v>
      </c>
      <c r="I49" s="20" t="s">
        <v>532</v>
      </c>
      <c r="J49" s="21" t="s">
        <v>533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49" t="s">
        <v>534</v>
      </c>
      <c r="D34" s="1149"/>
      <c r="E34" s="1150"/>
      <c r="F34" s="32">
        <v>20.76</v>
      </c>
      <c r="G34" s="33">
        <v>21.13</v>
      </c>
      <c r="H34" s="33">
        <v>21.9</v>
      </c>
      <c r="I34" s="33">
        <v>23.15</v>
      </c>
      <c r="J34" s="34">
        <v>23.21</v>
      </c>
      <c r="K34" s="22"/>
      <c r="L34" s="22"/>
      <c r="M34" s="22"/>
      <c r="N34" s="22"/>
      <c r="O34" s="22"/>
      <c r="P34" s="22"/>
    </row>
    <row r="35" spans="1:16" ht="39" customHeight="1">
      <c r="A35" s="22"/>
      <c r="B35" s="35"/>
      <c r="C35" s="1143" t="s">
        <v>535</v>
      </c>
      <c r="D35" s="1144"/>
      <c r="E35" s="1145"/>
      <c r="F35" s="36">
        <v>10.28</v>
      </c>
      <c r="G35" s="37">
        <v>6.62</v>
      </c>
      <c r="H35" s="37">
        <v>7.85</v>
      </c>
      <c r="I35" s="37">
        <v>2.65</v>
      </c>
      <c r="J35" s="38">
        <v>4.6100000000000003</v>
      </c>
      <c r="K35" s="22"/>
      <c r="L35" s="22"/>
      <c r="M35" s="22"/>
      <c r="N35" s="22"/>
      <c r="O35" s="22"/>
      <c r="P35" s="22"/>
    </row>
    <row r="36" spans="1:16" ht="39" customHeight="1">
      <c r="A36" s="22"/>
      <c r="B36" s="35"/>
      <c r="C36" s="1143" t="s">
        <v>536</v>
      </c>
      <c r="D36" s="1144"/>
      <c r="E36" s="1145"/>
      <c r="F36" s="36">
        <v>0.79</v>
      </c>
      <c r="G36" s="37">
        <v>0.86</v>
      </c>
      <c r="H36" s="37">
        <v>0.67</v>
      </c>
      <c r="I36" s="37">
        <v>1.63</v>
      </c>
      <c r="J36" s="38">
        <v>1.31</v>
      </c>
      <c r="K36" s="22"/>
      <c r="L36" s="22"/>
      <c r="M36" s="22"/>
      <c r="N36" s="22"/>
      <c r="O36" s="22"/>
      <c r="P36" s="22"/>
    </row>
    <row r="37" spans="1:16" ht="39" customHeight="1">
      <c r="A37" s="22"/>
      <c r="B37" s="35"/>
      <c r="C37" s="1143" t="s">
        <v>537</v>
      </c>
      <c r="D37" s="1144"/>
      <c r="E37" s="1145"/>
      <c r="F37" s="36">
        <v>0.77</v>
      </c>
      <c r="G37" s="37">
        <v>0.7</v>
      </c>
      <c r="H37" s="37">
        <v>0.66</v>
      </c>
      <c r="I37" s="37">
        <v>0.79</v>
      </c>
      <c r="J37" s="38">
        <v>0.62</v>
      </c>
      <c r="K37" s="22"/>
      <c r="L37" s="22"/>
      <c r="M37" s="22"/>
      <c r="N37" s="22"/>
      <c r="O37" s="22"/>
      <c r="P37" s="22"/>
    </row>
    <row r="38" spans="1:16" ht="39" customHeight="1">
      <c r="A38" s="22"/>
      <c r="B38" s="35"/>
      <c r="C38" s="1143" t="s">
        <v>538</v>
      </c>
      <c r="D38" s="1144"/>
      <c r="E38" s="1145"/>
      <c r="F38" s="36">
        <v>0.02</v>
      </c>
      <c r="G38" s="37">
        <v>0.1</v>
      </c>
      <c r="H38" s="37">
        <v>0.11</v>
      </c>
      <c r="I38" s="37">
        <v>0.15</v>
      </c>
      <c r="J38" s="38">
        <v>0.1</v>
      </c>
      <c r="K38" s="22"/>
      <c r="L38" s="22"/>
      <c r="M38" s="22"/>
      <c r="N38" s="22"/>
      <c r="O38" s="22"/>
      <c r="P38" s="22"/>
    </row>
    <row r="39" spans="1:16" ht="39" customHeight="1">
      <c r="A39" s="22"/>
      <c r="B39" s="35"/>
      <c r="C39" s="1143" t="s">
        <v>539</v>
      </c>
      <c r="D39" s="1144"/>
      <c r="E39" s="1145"/>
      <c r="F39" s="36">
        <v>0.01</v>
      </c>
      <c r="G39" s="37">
        <v>0</v>
      </c>
      <c r="H39" s="37">
        <v>0.02</v>
      </c>
      <c r="I39" s="37">
        <v>0.01</v>
      </c>
      <c r="J39" s="38">
        <v>0.02</v>
      </c>
      <c r="K39" s="22"/>
      <c r="L39" s="22"/>
      <c r="M39" s="22"/>
      <c r="N39" s="22"/>
      <c r="O39" s="22"/>
      <c r="P39" s="22"/>
    </row>
    <row r="40" spans="1:16" ht="39" customHeight="1">
      <c r="A40" s="22"/>
      <c r="B40" s="35"/>
      <c r="C40" s="1143" t="s">
        <v>540</v>
      </c>
      <c r="D40" s="1144"/>
      <c r="E40" s="1145"/>
      <c r="F40" s="36">
        <v>0.02</v>
      </c>
      <c r="G40" s="37">
        <v>0</v>
      </c>
      <c r="H40" s="37">
        <v>0.01</v>
      </c>
      <c r="I40" s="37">
        <v>0.01</v>
      </c>
      <c r="J40" s="38">
        <v>0.02</v>
      </c>
      <c r="K40" s="22"/>
      <c r="L40" s="22"/>
      <c r="M40" s="22"/>
      <c r="N40" s="22"/>
      <c r="O40" s="22"/>
      <c r="P40" s="22"/>
    </row>
    <row r="41" spans="1:16" ht="39" customHeight="1">
      <c r="A41" s="22"/>
      <c r="B41" s="35"/>
      <c r="C41" s="1143" t="s">
        <v>541</v>
      </c>
      <c r="D41" s="1144"/>
      <c r="E41" s="1145"/>
      <c r="F41" s="36">
        <v>0</v>
      </c>
      <c r="G41" s="37">
        <v>0</v>
      </c>
      <c r="H41" s="37">
        <v>0</v>
      </c>
      <c r="I41" s="37">
        <v>0</v>
      </c>
      <c r="J41" s="38">
        <v>0</v>
      </c>
      <c r="K41" s="22"/>
      <c r="L41" s="22"/>
      <c r="M41" s="22"/>
      <c r="N41" s="22"/>
      <c r="O41" s="22"/>
      <c r="P41" s="22"/>
    </row>
    <row r="42" spans="1:16" ht="39" customHeight="1">
      <c r="A42" s="22"/>
      <c r="B42" s="39"/>
      <c r="C42" s="1143" t="s">
        <v>542</v>
      </c>
      <c r="D42" s="1144"/>
      <c r="E42" s="1145"/>
      <c r="F42" s="36" t="s">
        <v>487</v>
      </c>
      <c r="G42" s="37" t="s">
        <v>487</v>
      </c>
      <c r="H42" s="37" t="s">
        <v>487</v>
      </c>
      <c r="I42" s="37" t="s">
        <v>487</v>
      </c>
      <c r="J42" s="38" t="s">
        <v>487</v>
      </c>
      <c r="K42" s="22"/>
      <c r="L42" s="22"/>
      <c r="M42" s="22"/>
      <c r="N42" s="22"/>
      <c r="O42" s="22"/>
      <c r="P42" s="22"/>
    </row>
    <row r="43" spans="1:16" ht="39" customHeight="1" thickBot="1">
      <c r="A43" s="22"/>
      <c r="B43" s="40"/>
      <c r="C43" s="1146" t="s">
        <v>543</v>
      </c>
      <c r="D43" s="1147"/>
      <c r="E43" s="1148"/>
      <c r="F43" s="41">
        <v>0.19</v>
      </c>
      <c r="G43" s="42">
        <v>0.19</v>
      </c>
      <c r="H43" s="42">
        <v>0</v>
      </c>
      <c r="I43" s="42" t="s">
        <v>487</v>
      </c>
      <c r="J43" s="43" t="s">
        <v>487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39" zoomScale="82" zoomScaleNormal="8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59" t="s">
        <v>11</v>
      </c>
      <c r="C45" s="1160"/>
      <c r="D45" s="58"/>
      <c r="E45" s="1165" t="s">
        <v>12</v>
      </c>
      <c r="F45" s="1165"/>
      <c r="G45" s="1165"/>
      <c r="H45" s="1165"/>
      <c r="I45" s="1165"/>
      <c r="J45" s="1166"/>
      <c r="K45" s="59">
        <v>646</v>
      </c>
      <c r="L45" s="60">
        <v>548</v>
      </c>
      <c r="M45" s="60">
        <v>474</v>
      </c>
      <c r="N45" s="60">
        <v>471</v>
      </c>
      <c r="O45" s="61">
        <v>478</v>
      </c>
      <c r="P45" s="48"/>
      <c r="Q45" s="48"/>
      <c r="R45" s="48"/>
      <c r="S45" s="48"/>
      <c r="T45" s="48"/>
      <c r="U45" s="48"/>
    </row>
    <row r="46" spans="1:21" ht="30.75" customHeight="1">
      <c r="A46" s="48"/>
      <c r="B46" s="1161"/>
      <c r="C46" s="1162"/>
      <c r="D46" s="62"/>
      <c r="E46" s="1153" t="s">
        <v>13</v>
      </c>
      <c r="F46" s="1153"/>
      <c r="G46" s="1153"/>
      <c r="H46" s="1153"/>
      <c r="I46" s="1153"/>
      <c r="J46" s="1154"/>
      <c r="K46" s="63" t="s">
        <v>487</v>
      </c>
      <c r="L46" s="64" t="s">
        <v>487</v>
      </c>
      <c r="M46" s="64" t="s">
        <v>487</v>
      </c>
      <c r="N46" s="64" t="s">
        <v>487</v>
      </c>
      <c r="O46" s="65" t="s">
        <v>487</v>
      </c>
      <c r="P46" s="48"/>
      <c r="Q46" s="48"/>
      <c r="R46" s="48"/>
      <c r="S46" s="48"/>
      <c r="T46" s="48"/>
      <c r="U46" s="48"/>
    </row>
    <row r="47" spans="1:21" ht="30.75" customHeight="1">
      <c r="A47" s="48"/>
      <c r="B47" s="1161"/>
      <c r="C47" s="1162"/>
      <c r="D47" s="62"/>
      <c r="E47" s="1153" t="s">
        <v>14</v>
      </c>
      <c r="F47" s="1153"/>
      <c r="G47" s="1153"/>
      <c r="H47" s="1153"/>
      <c r="I47" s="1153"/>
      <c r="J47" s="1154"/>
      <c r="K47" s="63" t="s">
        <v>487</v>
      </c>
      <c r="L47" s="64" t="s">
        <v>487</v>
      </c>
      <c r="M47" s="64" t="s">
        <v>487</v>
      </c>
      <c r="N47" s="64" t="s">
        <v>487</v>
      </c>
      <c r="O47" s="65" t="s">
        <v>487</v>
      </c>
      <c r="P47" s="48"/>
      <c r="Q47" s="48"/>
      <c r="R47" s="48"/>
      <c r="S47" s="48"/>
      <c r="T47" s="48"/>
      <c r="U47" s="48"/>
    </row>
    <row r="48" spans="1:21" ht="30.75" customHeight="1">
      <c r="A48" s="48"/>
      <c r="B48" s="1161"/>
      <c r="C48" s="1162"/>
      <c r="D48" s="62"/>
      <c r="E48" s="1153" t="s">
        <v>15</v>
      </c>
      <c r="F48" s="1153"/>
      <c r="G48" s="1153"/>
      <c r="H48" s="1153"/>
      <c r="I48" s="1153"/>
      <c r="J48" s="1154"/>
      <c r="K48" s="63">
        <v>233</v>
      </c>
      <c r="L48" s="64">
        <v>224</v>
      </c>
      <c r="M48" s="64">
        <v>239</v>
      </c>
      <c r="N48" s="64">
        <v>243</v>
      </c>
      <c r="O48" s="65">
        <v>248</v>
      </c>
      <c r="P48" s="48"/>
      <c r="Q48" s="48"/>
      <c r="R48" s="48"/>
      <c r="S48" s="48"/>
      <c r="T48" s="48"/>
      <c r="U48" s="48"/>
    </row>
    <row r="49" spans="1:21" ht="30.75" customHeight="1">
      <c r="A49" s="48"/>
      <c r="B49" s="1161"/>
      <c r="C49" s="1162"/>
      <c r="D49" s="62"/>
      <c r="E49" s="1153" t="s">
        <v>16</v>
      </c>
      <c r="F49" s="1153"/>
      <c r="G49" s="1153"/>
      <c r="H49" s="1153"/>
      <c r="I49" s="1153"/>
      <c r="J49" s="1154"/>
      <c r="K49" s="63">
        <v>18</v>
      </c>
      <c r="L49" s="64">
        <v>18</v>
      </c>
      <c r="M49" s="64">
        <v>24</v>
      </c>
      <c r="N49" s="64">
        <v>16</v>
      </c>
      <c r="O49" s="65">
        <v>9</v>
      </c>
      <c r="P49" s="48"/>
      <c r="Q49" s="48"/>
      <c r="R49" s="48"/>
      <c r="S49" s="48"/>
      <c r="T49" s="48"/>
      <c r="U49" s="48"/>
    </row>
    <row r="50" spans="1:21" ht="30.75" customHeight="1">
      <c r="A50" s="48"/>
      <c r="B50" s="1161"/>
      <c r="C50" s="1162"/>
      <c r="D50" s="62"/>
      <c r="E50" s="1153" t="s">
        <v>17</v>
      </c>
      <c r="F50" s="1153"/>
      <c r="G50" s="1153"/>
      <c r="H50" s="1153"/>
      <c r="I50" s="1153"/>
      <c r="J50" s="1154"/>
      <c r="K50" s="63">
        <v>21</v>
      </c>
      <c r="L50" s="64">
        <v>20</v>
      </c>
      <c r="M50" s="64">
        <v>19</v>
      </c>
      <c r="N50" s="64">
        <v>31</v>
      </c>
      <c r="O50" s="65">
        <v>28</v>
      </c>
      <c r="P50" s="48"/>
      <c r="Q50" s="48"/>
      <c r="R50" s="48"/>
      <c r="S50" s="48"/>
      <c r="T50" s="48"/>
      <c r="U50" s="48"/>
    </row>
    <row r="51" spans="1:21" ht="30.75" customHeight="1">
      <c r="A51" s="48"/>
      <c r="B51" s="1163"/>
      <c r="C51" s="1164"/>
      <c r="D51" s="66"/>
      <c r="E51" s="1153" t="s">
        <v>18</v>
      </c>
      <c r="F51" s="1153"/>
      <c r="G51" s="1153"/>
      <c r="H51" s="1153"/>
      <c r="I51" s="1153"/>
      <c r="J51" s="1154"/>
      <c r="K51" s="63" t="s">
        <v>487</v>
      </c>
      <c r="L51" s="64" t="s">
        <v>487</v>
      </c>
      <c r="M51" s="64" t="s">
        <v>487</v>
      </c>
      <c r="N51" s="64" t="s">
        <v>487</v>
      </c>
      <c r="O51" s="65" t="s">
        <v>487</v>
      </c>
      <c r="P51" s="48"/>
      <c r="Q51" s="48"/>
      <c r="R51" s="48"/>
      <c r="S51" s="48"/>
      <c r="T51" s="48"/>
      <c r="U51" s="48"/>
    </row>
    <row r="52" spans="1:21" ht="30.75" customHeight="1">
      <c r="A52" s="48"/>
      <c r="B52" s="1151" t="s">
        <v>19</v>
      </c>
      <c r="C52" s="1152"/>
      <c r="D52" s="66"/>
      <c r="E52" s="1153" t="s">
        <v>20</v>
      </c>
      <c r="F52" s="1153"/>
      <c r="G52" s="1153"/>
      <c r="H52" s="1153"/>
      <c r="I52" s="1153"/>
      <c r="J52" s="1154"/>
      <c r="K52" s="63">
        <v>556</v>
      </c>
      <c r="L52" s="64">
        <v>544</v>
      </c>
      <c r="M52" s="64">
        <v>544</v>
      </c>
      <c r="N52" s="64">
        <v>548</v>
      </c>
      <c r="O52" s="65">
        <v>546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362</v>
      </c>
      <c r="L53" s="69">
        <v>266</v>
      </c>
      <c r="M53" s="69">
        <v>212</v>
      </c>
      <c r="N53" s="69">
        <v>213</v>
      </c>
      <c r="O53" s="70">
        <v>217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2015-04-28T04:58:33Z</cp:lastPrinted>
  <dcterms:created xsi:type="dcterms:W3CDTF">2015-02-17T06:53:05Z</dcterms:created>
  <dcterms:modified xsi:type="dcterms:W3CDTF">2015-04-28T08:21:11Z</dcterms:modified>
</cp:coreProperties>
</file>