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C05" lockStructure="1"/>
  <bookViews>
    <workbookView xWindow="240" yWindow="60" windowWidth="14940" windowHeight="7875" tabRatio="8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l="1"/>
  <c r="BY43" i="9"/>
  <c r="BW43" i="9" s="1"/>
  <c r="BE43" i="9"/>
  <c r="AM43" i="9"/>
  <c r="U43" i="9"/>
  <c r="E43" i="9"/>
  <c r="C43" i="9" s="1"/>
  <c r="DG42" i="9"/>
  <c r="CQ42" i="9"/>
  <c r="CO42" i="9"/>
  <c r="BY42" i="9"/>
  <c r="BW42" i="9"/>
  <c r="BE42" i="9"/>
  <c r="AM42" i="9"/>
  <c r="U42" i="9"/>
  <c r="E42" i="9"/>
  <c r="C42" i="9" s="1"/>
  <c r="DG41" i="9"/>
  <c r="CQ41" i="9"/>
  <c r="CO41" i="9"/>
  <c r="BY41" i="9"/>
  <c r="BW41" i="9" s="1"/>
  <c r="BE41" i="9"/>
  <c r="AM41" i="9"/>
  <c r="U41" i="9"/>
  <c r="E41" i="9"/>
  <c r="C41" i="9" s="1"/>
  <c r="DG40" i="9"/>
  <c r="CQ40" i="9"/>
  <c r="CO40" i="9"/>
  <c r="BY40" i="9"/>
  <c r="BW40" i="9" s="1"/>
  <c r="BE40" i="9"/>
  <c r="AM40" i="9"/>
  <c r="U40" i="9"/>
  <c r="E40" i="9"/>
  <c r="C40" i="9" s="1"/>
  <c r="DG39" i="9"/>
  <c r="CQ39" i="9"/>
  <c r="CO39" i="9" s="1"/>
  <c r="BY39" i="9"/>
  <c r="BW39" i="9" s="1"/>
  <c r="BE39" i="9"/>
  <c r="AM39" i="9"/>
  <c r="U39" i="9"/>
  <c r="E39" i="9"/>
  <c r="C39" i="9" s="1"/>
  <c r="DG38" i="9"/>
  <c r="CQ38" i="9"/>
  <c r="CO38" i="9"/>
  <c r="BY38" i="9"/>
  <c r="BW38" i="9"/>
  <c r="BE38" i="9"/>
  <c r="AM38" i="9"/>
  <c r="U38" i="9"/>
  <c r="E38" i="9"/>
  <c r="C38" i="9" s="1"/>
  <c r="DG37" i="9"/>
  <c r="CQ37" i="9"/>
  <c r="CO37" i="9"/>
  <c r="BY37" i="9"/>
  <c r="BW37" i="9" s="1"/>
  <c r="BE37" i="9"/>
  <c r="AM37" i="9"/>
  <c r="U37" i="9"/>
  <c r="E37" i="9"/>
  <c r="C37" i="9" s="1"/>
  <c r="DG36" i="9"/>
  <c r="CQ36" i="9"/>
  <c r="CO36" i="9"/>
  <c r="BY36" i="9"/>
  <c r="BW36" i="9" s="1"/>
  <c r="BE36" i="9"/>
  <c r="AM36" i="9"/>
  <c r="W36" i="9"/>
  <c r="E36" i="9"/>
  <c r="C36" i="9"/>
  <c r="DG35" i="9"/>
  <c r="CQ35" i="9"/>
  <c r="BY35" i="9"/>
  <c r="BW35" i="9" s="1"/>
  <c r="BG35" i="9"/>
  <c r="AM35" i="9"/>
  <c r="W35" i="9"/>
  <c r="E35" i="9"/>
  <c r="DG34" i="9"/>
  <c r="CQ34" i="9"/>
  <c r="BY34" i="9"/>
  <c r="BG34" i="9"/>
  <c r="AM34" i="9"/>
  <c r="W34" i="9"/>
  <c r="E34" i="9"/>
  <c r="C34" i="9" s="1"/>
  <c r="C35" i="9" s="1"/>
  <c r="U34" i="9" s="1"/>
  <c r="U35" i="9" s="1"/>
  <c r="U36" i="9" s="1"/>
  <c r="BE34" i="9" l="1"/>
  <c r="BE35" i="9" s="1"/>
  <c r="BW34" i="9" l="1"/>
  <c r="CO34" i="9" s="1"/>
  <c r="CO35" i="9" s="1"/>
</calcChain>
</file>

<file path=xl/sharedStrings.xml><?xml version="1.0" encoding="utf-8"?>
<sst xmlns="http://schemas.openxmlformats.org/spreadsheetml/2006/main" count="1086" uniqueCount="549">
  <si>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</si>
  <si>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</si>
  <si>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</si>
  <si>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</si>
  <si>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</si>
  <si>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</si>
  <si>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</si>
  <si>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</si>
  <si>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</si>
  <si>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</si>
  <si>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</si>
  <si>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</si>
  <si>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</si>
  <si>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</si>
  <si>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</si>
  <si>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</si>
  <si>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</si>
  <si>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</si>
  <si>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</si>
  <si>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</si>
  <si>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</si>
  <si>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</si>
  <si>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</si>
  <si>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</si>
  <si>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</si>
  <si>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</si>
  <si>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</si>
  <si>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</si>
  <si>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</si>
  <si>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</si>
  <si>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</si>
  <si>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</si>
  <si>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</si>
  <si>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</si>
  <si>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</si>
  <si>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</si>
  <si>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</si>
  <si>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</si>
  <si>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</si>
  <si>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</si>
  <si>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</si>
  <si>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</si>
  <si>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</si>
  <si>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</si>
  <si>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</si>
  <si>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</si>
  <si>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</si>
  <si>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</si>
  <si>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</si>
  <si>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</si>
  <si>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</si>
  <si>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</si>
  <si>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</si>
  <si>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</si>
  <si>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</si>
  <si>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</si>
  <si>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</si>
  <si>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</si>
  <si>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</si>
  <si>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</si>
  <si>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</si>
  <si>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</si>
  <si>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</si>
  <si>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</si>
  <si>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</si>
  <si>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</si>
  <si>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</si>
  <si>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</si>
  <si>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</si>
  <si>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</si>
  <si>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</si>
  <si>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</si>
  <si>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</si>
  <si>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</si>
  <si>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</si>
  <si>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</si>
  <si>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</si>
  <si>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</si>
  <si>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</si>
  <si>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</si>
  <si>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</si>
  <si>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</si>
  <si>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</si>
  <si>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</si>
  <si>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</si>
  <si>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</si>
  <si>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</si>
  <si>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</si>
  <si>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</si>
  <si>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</si>
  <si>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</si>
  <si>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</si>
  <si>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</si>
  <si>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</si>
  <si>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</si>
  <si>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</si>
  <si>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</si>
  <si>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</si>
  <si>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</si>
  <si>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</si>
  <si>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</si>
  <si>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</si>
  <si>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</si>
  <si>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</si>
  <si>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</si>
  <si>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</si>
  <si>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</si>
  <si>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</si>
  <si>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</si>
  <si>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</si>
  <si>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</si>
  <si>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</si>
  <si>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</si>
  <si>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</si>
  <si>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</si>
  <si>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</si>
  <si>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</si>
  <si>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</si>
  <si>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</si>
  <si>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</si>
  <si>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</si>
  <si>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</si>
  <si>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</si>
  <si>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</si>
  <si>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</si>
  <si>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</si>
  <si>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</si>
  <si>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</si>
  <si>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</si>
  <si>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</si>
  <si>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</si>
  <si>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</si>
  <si>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</si>
  <si>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</si>
  <si>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</si>
  <si>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</si>
  <si>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</si>
  <si>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</si>
  <si>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</si>
  <si>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</si>
  <si>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</si>
  <si>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</si>
  <si>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</si>
  <si>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</si>
  <si>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</si>
  <si>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</si>
  <si>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</si>
  <si>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</si>
  <si>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</si>
  <si>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</si>
  <si>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</si>
  <si>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</si>
  <si>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</si>
  <si>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</si>
  <si>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</si>
  <si>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</si>
  <si>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</si>
  <si>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</si>
  <si>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</si>
  <si>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</si>
  <si>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</si>
  <si>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</si>
  <si>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</si>
  <si>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</si>
  <si>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</si>
  <si>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</si>
  <si>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</si>
  <si>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</si>
  <si>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</si>
  <si>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</si>
  <si>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</si>
  <si>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</si>
  <si>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</si>
  <si>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</si>
  <si>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</si>
  <si>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</si>
  <si>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</si>
  <si>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</si>
  <si>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</si>
  <si>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</si>
  <si>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</si>
  <si>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</si>
  <si>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</si>
  <si>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</si>
  <si>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</si>
  <si>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</si>
  <si>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</si>
  <si>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</si>
  <si>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</si>
  <si>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</si>
  <si>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</si>
  <si>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</si>
  <si>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</si>
  <si>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</si>
  <si>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長野県小川村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</si>
  <si>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</si>
  <si>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</si>
  <si>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</si>
  <si>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</si>
  <si>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</si>
  <si>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</si>
  <si>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</si>
  <si>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</si>
  <si>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</si>
  <si>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</si>
  <si>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</si>
  <si>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</si>
  <si>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</si>
  <si>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</si>
  <si>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</si>
  <si>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</si>
  <si>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</si>
  <si>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</si>
  <si>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</si>
  <si>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</si>
  <si>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</si>
  <si>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</si>
  <si>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</si>
  <si>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</si>
  <si>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</si>
  <si>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</si>
  <si>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</si>
  <si>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</si>
  <si>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</si>
  <si>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</si>
  <si>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</si>
  <si>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</si>
  <si>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</si>
  <si>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</si>
  <si>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</si>
  <si>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</si>
  <si>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</si>
  <si>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</si>
  <si>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</si>
  <si>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</si>
  <si>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</si>
  <si>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</si>
  <si>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</si>
  <si>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</si>
  <si>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</si>
  <si>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</si>
  <si>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</si>
  <si>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</si>
  <si>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</si>
  <si>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</si>
  <si>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</si>
  <si>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</si>
  <si>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</si>
  <si>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</si>
  <si>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</si>
  <si>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</si>
  <si>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</si>
  <si>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</si>
  <si>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</si>
  <si>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</si>
  <si>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</si>
  <si>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</si>
  <si>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</si>
  <si>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</si>
  <si>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</si>
  <si>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</si>
  <si>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</si>
  <si>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</si>
  <si>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</si>
  <si>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</si>
  <si>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</si>
  <si>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</si>
  <si>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</si>
  <si>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</si>
  <si>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</si>
  <si>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</si>
  <si>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</si>
  <si>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</si>
  <si>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</si>
  <si>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</si>
  <si>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</si>
  <si>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</si>
  <si>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</si>
  <si>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</si>
  <si>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</si>
  <si>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</si>
  <si>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</si>
  <si>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</si>
  <si>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</si>
  <si>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</si>
  <si>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</si>
  <si>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</si>
  <si>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</si>
  <si>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</si>
  <si>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</si>
  <si>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</si>
  <si>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</si>
  <si>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</si>
  <si>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</si>
  <si>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</si>
  <si>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</si>
  <si>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</si>
  <si>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</si>
  <si>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</si>
  <si>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</si>
  <si>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</si>
  <si>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</si>
  <si>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</si>
  <si>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</si>
  <si>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</si>
  <si>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</si>
  <si>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</si>
  <si>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</si>
  <si>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</si>
  <si>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</si>
  <si>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</si>
  <si>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</si>
  <si>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</si>
  <si>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</si>
  <si>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</si>
  <si>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</si>
  <si>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</si>
  <si>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</si>
  <si>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</si>
  <si>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</si>
  <si>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</si>
  <si>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</si>
  <si>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</si>
  <si>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</si>
  <si>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</si>
  <si>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</si>
  <si>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</si>
  <si>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</si>
  <si>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</si>
  <si>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</si>
  <si>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</si>
  <si>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</si>
  <si>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</si>
  <si>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</si>
  <si>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</si>
  <si>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</si>
  <si>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</si>
  <si>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</si>
  <si>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</si>
  <si>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</si>
  <si>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</si>
  <si>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</si>
  <si>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</si>
  <si>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</si>
  <si>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長野県小川村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</si>
  <si>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</si>
  <si>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</si>
  <si>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</si>
  <si>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</si>
  <si>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</si>
  <si>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</si>
  <si>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</si>
  <si>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</si>
  <si>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</si>
  <si>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</si>
  <si>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</si>
  <si>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</si>
  <si>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</si>
  <si>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</si>
  <si>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</si>
  <si>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</si>
  <si>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</si>
  <si>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</si>
  <si>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</si>
  <si>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</si>
  <si>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小川村営バス事業特別会計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</si>
  <si>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</si>
  <si>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</si>
  <si>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</si>
  <si>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</si>
  <si>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</si>
  <si>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</si>
  <si>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</si>
  <si>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</si>
  <si>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</si>
  <si>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</si>
  <si>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</si>
  <si>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</si>
  <si>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</si>
  <si>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</si>
  <si>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</si>
  <si>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</si>
  <si>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</si>
  <si>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</si>
  <si>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</si>
  <si>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</si>
  <si>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</si>
  <si>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</si>
  <si>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</si>
  <si>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</si>
  <si>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</si>
  <si>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</si>
  <si>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</si>
  <si>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</si>
  <si>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</si>
  <si>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</si>
  <si>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</si>
  <si>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</si>
  <si>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</si>
  <si>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</si>
  <si>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</si>
  <si>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</si>
  <si>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</si>
  <si>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</si>
  <si>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</si>
  <si>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</si>
  <si>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</si>
  <si>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</si>
  <si>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</si>
  <si>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</si>
  <si>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</si>
  <si>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</si>
  <si>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</si>
  <si>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</si>
  <si>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</si>
  <si>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</si>
  <si>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</si>
  <si>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</si>
  <si>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</si>
  <si>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</si>
  <si>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</si>
  <si>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</si>
  <si>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</si>
  <si>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</si>
  <si>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</si>
  <si>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</si>
  <si>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</si>
  <si>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</si>
  <si>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</si>
  <si>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</si>
  <si>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</si>
  <si>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</si>
  <si>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</si>
  <si>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</si>
  <si>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</si>
  <si>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</si>
  <si>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</si>
  <si>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</si>
  <si>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</si>
  <si>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</si>
  <si>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</si>
  <si>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</si>
  <si>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</si>
  <si>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</si>
  <si>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</si>
  <si>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</si>
  <si>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</si>
  <si>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</si>
  <si>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</si>
  <si>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</si>
  <si>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</si>
  <si>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</si>
  <si>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</si>
  <si>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</si>
  <si>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</si>
  <si>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</si>
  <si>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</si>
  <si>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</si>
  <si>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</si>
  <si>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</si>
  <si>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</si>
  <si>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</si>
  <si>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</si>
  <si>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</si>
  <si>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</si>
  <si>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</si>
  <si>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</si>
  <si>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</si>
  <si>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</si>
  <si>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</si>
  <si>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</si>
  <si>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</si>
  <si>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</si>
  <si>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</si>
  <si>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</si>
  <si>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</si>
  <si>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</si>
  <si>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</si>
  <si>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</si>
  <si>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</si>
  <si>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</si>
  <si>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</si>
  <si>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</si>
  <si>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</si>
  <si>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</si>
  <si>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</si>
  <si>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</si>
  <si>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</si>
  <si>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</si>
  <si>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</si>
  <si>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</si>
  <si>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</si>
  <si>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</si>
  <si>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</si>
  <si>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</si>
  <si>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</si>
  <si>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</si>
  <si>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</si>
  <si>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</si>
  <si>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</si>
  <si>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</si>
  <si>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</si>
  <si>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</si>
  <si>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</si>
  <si>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</si>
  <si>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</si>
  <si>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</si>
  <si>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</si>
  <si>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</si>
  <si>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</si>
  <si>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</si>
  <si>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</si>
  <si>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</si>
  <si>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</si>
  <si>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</si>
  <si>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</si>
  <si>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</si>
  <si>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</si>
  <si>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</si>
  <si>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</si>
  <si>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</si>
  <si>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下水道事業特別会計</t>
  </si>
  <si>
    <t>簡易水道事業特別会計</t>
  </si>
  <si>
    <t>小川村営バス事業特別会計</t>
  </si>
  <si>
    <t>介護保険特別会計</t>
  </si>
  <si>
    <t>後期高齢者医療特別会計</t>
  </si>
  <si>
    <t>その他会計（赤字）</t>
  </si>
  <si>
    <t>その他会計（黒字）</t>
  </si>
  <si>
    <t>-</t>
    <phoneticPr fontId="2"/>
  </si>
  <si>
    <t>-</t>
    <phoneticPr fontId="2"/>
  </si>
  <si>
    <t>小川村土地開発公社</t>
    <rPh sb="0" eb="2">
      <t>オガワ</t>
    </rPh>
    <rPh sb="2" eb="3">
      <t>ムラ</t>
    </rPh>
    <rPh sb="3" eb="5">
      <t>トチ</t>
    </rPh>
    <rPh sb="5" eb="7">
      <t>カイハツ</t>
    </rPh>
    <rPh sb="7" eb="9">
      <t>コウシャ</t>
    </rPh>
    <phoneticPr fontId="2"/>
  </si>
  <si>
    <t>小川村農林公社みらい</t>
    <rPh sb="0" eb="2">
      <t>オガワ</t>
    </rPh>
    <rPh sb="2" eb="3">
      <t>ムラ</t>
    </rPh>
    <rPh sb="3" eb="5">
      <t>ノウリン</t>
    </rPh>
    <rPh sb="5" eb="7">
      <t>コウシャ</t>
    </rPh>
    <phoneticPr fontId="2"/>
  </si>
  <si>
    <t>長野広域連合</t>
    <rPh sb="0" eb="2">
      <t>ナガノ</t>
    </rPh>
    <rPh sb="2" eb="4">
      <t>コウイキ</t>
    </rPh>
    <rPh sb="4" eb="6">
      <t>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</si>
  <si>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</si>
  <si>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</si>
  <si>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</si>
  <si>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t>
    <phoneticPr fontId="2"/>
  </si>
  <si>
    <t>-</t>
    <phoneticPr fontId="2"/>
  </si>
  <si>
    <t>-</t>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</si>
  <si>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</si>
  <si>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</si>
  <si>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</si>
  <si>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</si>
  <si>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</si>
  <si>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（後期高齢者医療事務会計）</t>
    <rPh sb="1" eb="3">
      <t>コウキ</t>
    </rPh>
    <rPh sb="3" eb="6">
      <t>コウレイシャ</t>
    </rPh>
    <rPh sb="6" eb="8">
      <t>イリョウ</t>
    </rPh>
    <rPh sb="8" eb="10">
      <t>ジム</t>
    </rPh>
    <rPh sb="10" eb="12">
      <t>カイケイ</t>
    </rPh>
    <phoneticPr fontId="2"/>
  </si>
  <si>
    <t>長水部分林組合</t>
    <rPh sb="0" eb="1">
      <t>チョウ</t>
    </rPh>
    <rPh sb="1" eb="2">
      <t>スイ</t>
    </rPh>
    <rPh sb="2" eb="4">
      <t>ブブン</t>
    </rPh>
    <rPh sb="4" eb="5">
      <t>リン</t>
    </rPh>
    <rPh sb="5" eb="7">
      <t>クミアイ</t>
    </rPh>
    <phoneticPr fontId="2"/>
  </si>
  <si>
    <t>北信地域町村交通災害共済事務組合</t>
    <rPh sb="0" eb="2">
      <t>ホクシン</t>
    </rPh>
    <rPh sb="2" eb="4">
      <t>チイキ</t>
    </rPh>
    <rPh sb="4" eb="6">
      <t>チョウソン</t>
    </rPh>
    <rPh sb="6" eb="8">
      <t>コウツウ</t>
    </rPh>
    <rPh sb="8" eb="10">
      <t>サイガイ</t>
    </rPh>
    <rPh sb="10" eb="12">
      <t>キョウサイ</t>
    </rPh>
    <rPh sb="12" eb="14">
      <t>ジム</t>
    </rPh>
    <rPh sb="14" eb="16">
      <t>クミアイ</t>
    </rPh>
    <phoneticPr fontId="2"/>
  </si>
  <si>
    <t>（特定環境保全公共下水道）</t>
    <rPh sb="1" eb="3">
      <t>トクテイ</t>
    </rPh>
    <rPh sb="3" eb="5">
      <t>カンキョウ</t>
    </rPh>
    <rPh sb="5" eb="7">
      <t>ホゼン</t>
    </rPh>
    <rPh sb="7" eb="9">
      <t>コウキョウ</t>
    </rPh>
    <rPh sb="9" eb="12">
      <t>ゲスイドウ</t>
    </rPh>
    <phoneticPr fontId="2"/>
  </si>
  <si>
    <t>（農業集落排水）</t>
    <rPh sb="1" eb="3">
      <t>ノウギョウ</t>
    </rPh>
    <rPh sb="3" eb="5">
      <t>シュウラク</t>
    </rPh>
    <rPh sb="5" eb="7">
      <t>ハイスイ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</si>
</sst>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201428</c:v>
                </c:pt>
                <c:pt idx="3">
                  <c:v>221823</c:v>
                </c:pt>
                <c:pt idx="4">
                  <c:v>263041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201552</c:v>
                </c:pt>
                <c:pt idx="1">
                  <c:v>201373</c:v>
                </c:pt>
                <c:pt idx="2">
                  <c:v>123752</c:v>
                </c:pt>
                <c:pt idx="3">
                  <c:v>81271</c:v>
                </c:pt>
                <c:pt idx="4">
                  <c:v>93068</c:v>
                </c:pt>
              </c:numCache>
            </c:numRef>
          </c:val>
          <c:smooth val="0"/>
        </c:ser>
        <c:dLbls>
          <c:showLegendKey val="0"/>
          <c:showVal val="0"/>
          <c:showCatName val="0"/>
          <c:showSerName val="0"/>
          <c:showPercent val="0"/>
          <c:showBubbleSize val="0"/>
        </c:dLbls>
        <c:marker val="1"/>
        <c:smooth val="0"/>
        <c:axId val="90775936"/>
        <c:axId val="90777856"/>
      </c:lineChart>
      <c:catAx>
        <c:axId val="90775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777856"/>
        <c:crosses val="autoZero"/>
        <c:auto val="1"/>
        <c:lblAlgn val="ctr"/>
        <c:lblOffset val="100"/>
        <c:tickLblSkip val="1"/>
        <c:tickMarkSkip val="1"/>
        <c:noMultiLvlLbl val="0"/>
      </c:catAx>
      <c:valAx>
        <c:axId val="9077785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775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13.6</c:v>
                </c:pt>
                <c:pt idx="1">
                  <c:v>11.25</c:v>
                </c:pt>
                <c:pt idx="2">
                  <c:v>18.29</c:v>
                </c:pt>
                <c:pt idx="3">
                  <c:v>10.42</c:v>
                </c:pt>
                <c:pt idx="4">
                  <c:v>17.739999999999998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19.22</c:v>
                </c:pt>
                <c:pt idx="1">
                  <c:v>27.75</c:v>
                </c:pt>
                <c:pt idx="2">
                  <c:v>30.32</c:v>
                </c:pt>
                <c:pt idx="3">
                  <c:v>41.89</c:v>
                </c:pt>
                <c:pt idx="4">
                  <c:v>41.59</c:v>
                </c:pt>
              </c:numCache>
            </c:numRef>
          </c:val>
        </c:ser>
        <c:dLbls>
          <c:showLegendKey val="0"/>
          <c:showVal val="0"/>
          <c:showCatName val="0"/>
          <c:showSerName val="0"/>
          <c:showPercent val="0"/>
          <c:showBubbleSize val="0"/>
        </c:dLbls>
        <c:gapWidth val="250"/>
        <c:overlap val="100"/>
        <c:axId val="81097856"/>
        <c:axId val="81099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12.9</c:v>
                </c:pt>
                <c:pt idx="1">
                  <c:v>14.91</c:v>
                </c:pt>
                <c:pt idx="2">
                  <c:v>9.9600000000000009</c:v>
                </c:pt>
                <c:pt idx="3">
                  <c:v>9.08</c:v>
                </c:pt>
                <c:pt idx="4">
                  <c:v>13.36</c:v>
                </c:pt>
              </c:numCache>
            </c:numRef>
          </c:val>
          <c:smooth val="0"/>
        </c:ser>
        <c:dLbls>
          <c:showLegendKey val="0"/>
          <c:showVal val="0"/>
          <c:showCatName val="0"/>
          <c:showSerName val="0"/>
          <c:showPercent val="0"/>
          <c:showBubbleSize val="0"/>
        </c:dLbls>
        <c:marker val="1"/>
        <c:smooth val="0"/>
        <c:axId val="81097856"/>
        <c:axId val="81099776"/>
      </c:lineChart>
      <c:catAx>
        <c:axId val="8109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099776"/>
        <c:crosses val="autoZero"/>
        <c:auto val="1"/>
        <c:lblAlgn val="ctr"/>
        <c:lblOffset val="100"/>
        <c:tickLblSkip val="1"/>
        <c:tickMarkSkip val="1"/>
        <c:noMultiLvlLbl val="0"/>
      </c:catAx>
      <c:valAx>
        <c:axId val="8109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09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0.05</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0.02</c:v>
                </c:pt>
                <c:pt idx="4">
                  <c:v>#N/A</c:v>
                </c:pt>
                <c:pt idx="5">
                  <c:v>0.02</c:v>
                </c:pt>
                <c:pt idx="6">
                  <c:v>#N/A</c:v>
                </c:pt>
                <c:pt idx="7">
                  <c:v>0</c:v>
                </c:pt>
                <c:pt idx="8">
                  <c:v>#N/A</c:v>
                </c:pt>
                <c:pt idx="9">
                  <c:v>0.01</c:v>
                </c:pt>
              </c:numCache>
            </c:numRef>
          </c:val>
        </c:ser>
        <c:ser>
          <c:idx val="5"/>
          <c:order val="5"/>
          <c:tx>
            <c:strRef>
              <c:f>データシート!$A$32</c:f>
              <c:strCache>
                <c:ptCount val="1"/>
                <c:pt idx="0">
                  <c:v>小川村営バス事業特別会計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0.09</c:v>
                </c:pt>
                <c:pt idx="4">
                  <c:v>#N/A</c:v>
                </c:pt>
                <c:pt idx="5">
                  <c:v>0.05</c:v>
                </c:pt>
                <c:pt idx="6">
                  <c:v>#N/A</c:v>
                </c:pt>
                <c:pt idx="7">
                  <c:v>0.04</c:v>
                </c:pt>
                <c:pt idx="8">
                  <c:v>#N/A</c:v>
                </c:pt>
                <c:pt idx="9">
                  <c:v>0.02</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0.23</c:v>
                </c:pt>
                <c:pt idx="2">
                  <c:v>#N/A</c:v>
                </c:pt>
                <c:pt idx="3">
                  <c:v>0.18</c:v>
                </c:pt>
                <c:pt idx="4">
                  <c:v>#N/A</c:v>
                </c:pt>
                <c:pt idx="5">
                  <c:v>0.14000000000000001</c:v>
                </c:pt>
                <c:pt idx="6">
                  <c:v>#N/A</c:v>
                </c:pt>
                <c:pt idx="7">
                  <c:v>0.18</c:v>
                </c:pt>
                <c:pt idx="8">
                  <c:v>#N/A</c:v>
                </c:pt>
                <c:pt idx="9">
                  <c:v>0.27</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0.27</c:v>
                </c:pt>
                <c:pt idx="2">
                  <c:v>#N/A</c:v>
                </c:pt>
                <c:pt idx="3">
                  <c:v>0.24</c:v>
                </c:pt>
                <c:pt idx="4">
                  <c:v>#N/A</c:v>
                </c:pt>
                <c:pt idx="5">
                  <c:v>0.23</c:v>
                </c:pt>
                <c:pt idx="6">
                  <c:v>#N/A</c:v>
                </c:pt>
                <c:pt idx="7">
                  <c:v>0.36</c:v>
                </c:pt>
                <c:pt idx="8">
                  <c:v>#N/A</c:v>
                </c:pt>
                <c:pt idx="9">
                  <c:v>0.62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2.23</c:v>
                </c:pt>
                <c:pt idx="2">
                  <c:v>#N/A</c:v>
                </c:pt>
                <c:pt idx="3">
                  <c:v>1.99</c:v>
                </c:pt>
                <c:pt idx="4">
                  <c:v>#N/A</c:v>
                </c:pt>
                <c:pt idx="5">
                  <c:v>2.11</c:v>
                </c:pt>
                <c:pt idx="6">
                  <c:v>#N/A</c:v>
                </c:pt>
                <c:pt idx="7">
                  <c:v>2.5499999999999998</c:v>
                </c:pt>
                <c:pt idx="8">
                  <c:v>#N/A</c:v>
                </c:pt>
                <c:pt idx="9">
                  <c:v>2.31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13.27</c:v>
                </c:pt>
                <c:pt idx="2">
                  <c:v>#N/A</c:v>
                </c:pt>
                <c:pt idx="3">
                  <c:v>11.11</c:v>
                </c:pt>
                <c:pt idx="4">
                  <c:v>#N/A</c:v>
                </c:pt>
                <c:pt idx="5">
                  <c:v>18.23</c:v>
                </c:pt>
                <c:pt idx="6">
                  <c:v>#N/A</c:v>
                </c:pt>
                <c:pt idx="7">
                  <c:v>10.36</c:v>
                </c:pt>
                <c:pt idx="8">
                  <c:v>#N/A</c:v>
                </c:pt>
                <c:pt idx="9">
                  <c:v>17.7</c:v>
                </c:pt>
              </c:numCache>
            </c:numRef>
          </c:val>
        </c:ser>
        <c:dLbls>
          <c:showLegendKey val="0"/>
          <c:showVal val="0"/>
          <c:showCatName val="0"/>
          <c:showSerName val="0"/>
          <c:showPercent val="0"/>
          <c:showBubbleSize val="0"/>
        </c:dLbls>
        <c:gapWidth val="150"/>
        <c:overlap val="100"/>
        <c:axId val="81255424"/>
        <c:axId val="79893248"/>
      </c:barChart>
      <c:catAx>
        <c:axId val="8125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893248"/>
        <c:crosses val="autoZero"/>
        <c:auto val="1"/>
        <c:lblAlgn val="ctr"/>
        <c:lblOffset val="100"/>
        <c:tickLblSkip val="1"/>
        <c:tickMarkSkip val="1"/>
        <c:noMultiLvlLbl val="0"/>
      </c:catAx>
      <c:valAx>
        <c:axId val="7989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255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504</c:v>
                </c:pt>
                <c:pt idx="5">
                  <c:v>475</c:v>
                </c:pt>
                <c:pt idx="8">
                  <c:v>396</c:v>
                </c:pt>
                <c:pt idx="11">
                  <c:v>393</c:v>
                </c:pt>
                <c:pt idx="14">
                  <c:v>402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301</c:v>
                </c:pt>
                <c:pt idx="3">
                  <c:v>280</c:v>
                </c:pt>
                <c:pt idx="6">
                  <c:v>261</c:v>
                </c:pt>
                <c:pt idx="9">
                  <c:v>238</c:v>
                </c:pt>
                <c:pt idx="12">
                  <c:v>233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495</c:v>
                </c:pt>
                <c:pt idx="3">
                  <c:v>450</c:v>
                </c:pt>
                <c:pt idx="6">
                  <c:v>345</c:v>
                </c:pt>
                <c:pt idx="9">
                  <c:v>346</c:v>
                </c:pt>
                <c:pt idx="12">
                  <c:v>340</c:v>
                </c:pt>
              </c:numCache>
            </c:numRef>
          </c:val>
        </c:ser>
        <c:dLbls>
          <c:showLegendKey val="0"/>
          <c:showVal val="0"/>
          <c:showCatName val="0"/>
          <c:showSerName val="0"/>
          <c:showPercent val="0"/>
          <c:showBubbleSize val="0"/>
        </c:dLbls>
        <c:gapWidth val="100"/>
        <c:overlap val="100"/>
        <c:axId val="93046656"/>
        <c:axId val="92344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292</c:v>
                </c:pt>
                <c:pt idx="2">
                  <c:v>#N/A</c:v>
                </c:pt>
                <c:pt idx="3">
                  <c:v>#N/A</c:v>
                </c:pt>
                <c:pt idx="4">
                  <c:v>255</c:v>
                </c:pt>
                <c:pt idx="5">
                  <c:v>#N/A</c:v>
                </c:pt>
                <c:pt idx="6">
                  <c:v>#N/A</c:v>
                </c:pt>
                <c:pt idx="7">
                  <c:v>210</c:v>
                </c:pt>
                <c:pt idx="8">
                  <c:v>#N/A</c:v>
                </c:pt>
                <c:pt idx="9">
                  <c:v>#N/A</c:v>
                </c:pt>
                <c:pt idx="10">
                  <c:v>191</c:v>
                </c:pt>
                <c:pt idx="11">
                  <c:v>#N/A</c:v>
                </c:pt>
                <c:pt idx="12">
                  <c:v>#N/A</c:v>
                </c:pt>
                <c:pt idx="13">
                  <c:v>171</c:v>
                </c:pt>
                <c:pt idx="14">
                  <c:v>#N/A</c:v>
                </c:pt>
              </c:numCache>
            </c:numRef>
          </c:val>
          <c:smooth val="0"/>
        </c:ser>
        <c:dLbls>
          <c:showLegendKey val="0"/>
          <c:showVal val="0"/>
          <c:showCatName val="0"/>
          <c:showSerName val="0"/>
          <c:showPercent val="0"/>
          <c:showBubbleSize val="0"/>
        </c:dLbls>
        <c:marker val="1"/>
        <c:smooth val="0"/>
        <c:axId val="93046656"/>
        <c:axId val="92344320"/>
      </c:lineChart>
      <c:catAx>
        <c:axId val="9304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44320"/>
        <c:crosses val="autoZero"/>
        <c:auto val="1"/>
        <c:lblAlgn val="ctr"/>
        <c:lblOffset val="100"/>
        <c:tickLblSkip val="1"/>
        <c:tickMarkSkip val="1"/>
        <c:noMultiLvlLbl val="0"/>
      </c:catAx>
      <c:valAx>
        <c:axId val="9234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4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3517</c:v>
                </c:pt>
                <c:pt idx="5">
                  <c:v>3557</c:v>
                </c:pt>
                <c:pt idx="8">
                  <c:v>3427</c:v>
                </c:pt>
                <c:pt idx="11">
                  <c:v>3295</c:v>
                </c:pt>
                <c:pt idx="14">
                  <c:v>3149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182</c:v>
                </c:pt>
                <c:pt idx="5">
                  <c:v>177</c:v>
                </c:pt>
                <c:pt idx="8">
                  <c:v>183</c:v>
                </c:pt>
                <c:pt idx="11">
                  <c:v>164</c:v>
                </c:pt>
                <c:pt idx="14">
                  <c:v>151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2107</c:v>
                </c:pt>
                <c:pt idx="5">
                  <c:v>2288</c:v>
                </c:pt>
                <c:pt idx="8">
                  <c:v>2479</c:v>
                </c:pt>
                <c:pt idx="11">
                  <c:v>2775</c:v>
                </c:pt>
                <c:pt idx="14">
                  <c:v>2767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643</c:v>
                </c:pt>
                <c:pt idx="3">
                  <c:v>665</c:v>
                </c:pt>
                <c:pt idx="6">
                  <c:v>663</c:v>
                </c:pt>
                <c:pt idx="9">
                  <c:v>662</c:v>
                </c:pt>
                <c:pt idx="12">
                  <c:v>667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3093</c:v>
                </c:pt>
                <c:pt idx="3">
                  <c:v>2808</c:v>
                </c:pt>
                <c:pt idx="6">
                  <c:v>2637</c:v>
                </c:pt>
                <c:pt idx="9">
                  <c:v>2474</c:v>
                </c:pt>
                <c:pt idx="12">
                  <c:v>2303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2821</c:v>
                </c:pt>
                <c:pt idx="3">
                  <c:v>2630</c:v>
                </c:pt>
                <c:pt idx="6">
                  <c:v>2453</c:v>
                </c:pt>
                <c:pt idx="9">
                  <c:v>2172</c:v>
                </c:pt>
                <c:pt idx="12">
                  <c:v>1923</c:v>
                </c:pt>
              </c:numCache>
            </c:numRef>
          </c:val>
        </c:ser>
        <c:dLbls>
          <c:showLegendKey val="0"/>
          <c:showVal val="0"/>
          <c:showCatName val="0"/>
          <c:showSerName val="0"/>
          <c:showPercent val="0"/>
          <c:showBubbleSize val="0"/>
        </c:dLbls>
        <c:gapWidth val="100"/>
        <c:overlap val="100"/>
        <c:axId val="81305600"/>
        <c:axId val="81307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752</c:v>
                </c:pt>
                <c:pt idx="2">
                  <c:v>#N/A</c:v>
                </c:pt>
                <c:pt idx="3">
                  <c:v>#N/A</c:v>
                </c:pt>
                <c:pt idx="4">
                  <c:v>82</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1305600"/>
        <c:axId val="81307520"/>
      </c:lineChart>
      <c:catAx>
        <c:axId val="8130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307520"/>
        <c:crosses val="autoZero"/>
        <c:auto val="1"/>
        <c:lblAlgn val="ctr"/>
        <c:lblOffset val="100"/>
        <c:tickLblSkip val="1"/>
        <c:tickMarkSkip val="1"/>
        <c:noMultiLvlLbl val="0"/>
      </c:catAx>
      <c:valAx>
        <c:axId val="8130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30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2,915
2,900
58.07
2,777,607
2,428,263
345,995
1,950,280
1,923,401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人口の減少及び全国平均を大きく上回る高齢化率（平成</a:t>
          </a:r>
          <a:r>
            <a:rPr kumimoji="1" lang="en-US" altLang="ja-JP" sz="1300">
              <a:latin typeface="ＭＳ Ｐゴシック"/>
            </a:rPr>
            <a:t>25</a:t>
          </a:r>
          <a:r>
            <a:rPr kumimoji="1" lang="ja-JP" altLang="en-US" sz="1300">
              <a:latin typeface="ＭＳ Ｐゴシック"/>
            </a:rPr>
            <a:t>年度末</a:t>
          </a:r>
          <a:r>
            <a:rPr kumimoji="1" lang="en-US" altLang="ja-JP" sz="1300">
              <a:latin typeface="ＭＳ Ｐゴシック"/>
            </a:rPr>
            <a:t>42.83</a:t>
          </a:r>
          <a:r>
            <a:rPr kumimoji="1" lang="ja-JP" altLang="en-US" sz="1300">
              <a:latin typeface="ＭＳ Ｐゴシック"/>
            </a:rPr>
            <a:t>％）く加え、主たる産業が無く税収が少ないため財政基盤が弱く、類似団体を下回っている。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年度の地方創生予算を活用しながら、活力ある村づくりを計画的に展開し、投資的経費の抑制、行政の効率化に努めることで、歳出の徹底した見直しを実施し、財政の健全化を図る。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153609</xdr:rowOff>
    </xdr:from>
    <xdr:to>
      <xdr:col>7</xdr:col>
      <xdr:colOff>152400</xdr:colOff>
      <xdr:row>44</xdr:row>
      <xdr:rowOff>153609</xdr:rowOff>
    </xdr:to>
    <xdr:cxnSp macro="">
      <xdr:nvCxnSpPr>
        <xdr:cNvPr id="69" name="直線コネクタ 68"/>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38903</xdr:rowOff>
    </xdr:from>
    <xdr:ext cx="762000" cy="259045"/>
    <xdr:sp macro="" textlink="">
      <xdr:nvSpPr>
        <xdr:cNvPr id="70" name="財政力平均値テキスト"/>
        <xdr:cNvSpPr txBox="1"/>
      </xdr:nvSpPr>
      <xdr:spPr>
        <a:xfrm>
          <a:off x="5041900" y="7411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71" name="フローチャート : 判断 70"/>
        <xdr:cNvSpPr/>
      </xdr:nvSpPr>
      <xdr:spPr>
        <a:xfrm>
          <a:off x="49022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142119</xdr:rowOff>
    </xdr:from>
    <xdr:to>
      <xdr:col>6</xdr:col>
      <xdr:colOff>0</xdr:colOff>
      <xdr:row>44</xdr:row>
      <xdr:rowOff>153609</xdr:rowOff>
    </xdr:to>
    <xdr:cxnSp macro="">
      <xdr:nvCxnSpPr>
        <xdr:cNvPr id="72" name="直線コネクタ 71"/>
        <xdr:cNvCxnSpPr/>
      </xdr:nvCxnSpPr>
      <xdr:spPr>
        <a:xfrm>
          <a:off x="3225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10885</xdr:rowOff>
    </xdr:from>
    <xdr:to>
      <xdr:col>6</xdr:col>
      <xdr:colOff>50800</xdr:colOff>
      <xdr:row>44</xdr:row>
      <xdr:rowOff>112485</xdr:rowOff>
    </xdr:to>
    <xdr:sp macro="" textlink="">
      <xdr:nvSpPr>
        <xdr:cNvPr id="73" name="フローチャート : 判断 72"/>
        <xdr:cNvSpPr/>
      </xdr:nvSpPr>
      <xdr:spPr>
        <a:xfrm>
          <a:off x="4064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122662</xdr:rowOff>
    </xdr:from>
    <xdr:ext cx="736600" cy="259045"/>
    <xdr:sp macro="" textlink="">
      <xdr:nvSpPr>
        <xdr:cNvPr id="74" name="テキスト ボックス 73"/>
        <xdr:cNvSpPr txBox="1"/>
      </xdr:nvSpPr>
      <xdr:spPr>
        <a:xfrm>
          <a:off x="3733800" y="732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142119</xdr:rowOff>
    </xdr:from>
    <xdr:to>
      <xdr:col>4</xdr:col>
      <xdr:colOff>482600</xdr:colOff>
      <xdr:row>44</xdr:row>
      <xdr:rowOff>142119</xdr:rowOff>
    </xdr:to>
    <xdr:cxnSp macro="">
      <xdr:nvCxnSpPr>
        <xdr:cNvPr id="75" name="直線コネクタ 74"/>
        <xdr:cNvCxnSpPr/>
      </xdr:nvCxnSpPr>
      <xdr:spPr>
        <a:xfrm>
          <a:off x="2336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170845</xdr:rowOff>
    </xdr:from>
    <xdr:to>
      <xdr:col>4</xdr:col>
      <xdr:colOff>533400</xdr:colOff>
      <xdr:row>44</xdr:row>
      <xdr:rowOff>100995</xdr:rowOff>
    </xdr:to>
    <xdr:sp macro="" textlink="">
      <xdr:nvSpPr>
        <xdr:cNvPr id="76" name="フローチャート : 判断 75"/>
        <xdr:cNvSpPr/>
      </xdr:nvSpPr>
      <xdr:spPr>
        <a:xfrm>
          <a:off x="3175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111172</xdr:rowOff>
    </xdr:from>
    <xdr:ext cx="762000" cy="259045"/>
    <xdr:sp macro="" textlink="">
      <xdr:nvSpPr>
        <xdr:cNvPr id="77" name="テキスト ボックス 76"/>
        <xdr:cNvSpPr txBox="1"/>
      </xdr:nvSpPr>
      <xdr:spPr>
        <a:xfrm>
          <a:off x="2844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142119</xdr:rowOff>
    </xdr:from>
    <xdr:to>
      <xdr:col>3</xdr:col>
      <xdr:colOff>279400</xdr:colOff>
      <xdr:row>44</xdr:row>
      <xdr:rowOff>142119</xdr:rowOff>
    </xdr:to>
    <xdr:cxnSp macro="">
      <xdr:nvCxnSpPr>
        <xdr:cNvPr id="78" name="直線コネクタ 77"/>
        <xdr:cNvCxnSpPr/>
      </xdr:nvCxnSpPr>
      <xdr:spPr>
        <a:xfrm>
          <a:off x="1447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56848</xdr:rowOff>
    </xdr:from>
    <xdr:to>
      <xdr:col>3</xdr:col>
      <xdr:colOff>330200</xdr:colOff>
      <xdr:row>44</xdr:row>
      <xdr:rowOff>158448</xdr:rowOff>
    </xdr:to>
    <xdr:sp macro="" textlink="">
      <xdr:nvSpPr>
        <xdr:cNvPr id="79" name="フローチャート : 判断 78"/>
        <xdr:cNvSpPr/>
      </xdr:nvSpPr>
      <xdr:spPr>
        <a:xfrm>
          <a:off x="2286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168625</xdr:rowOff>
    </xdr:from>
    <xdr:ext cx="762000" cy="259045"/>
    <xdr:sp macro="" textlink="">
      <xdr:nvSpPr>
        <xdr:cNvPr id="80" name="テキスト ボックス 79"/>
        <xdr:cNvSpPr txBox="1"/>
      </xdr:nvSpPr>
      <xdr:spPr>
        <a:xfrm>
          <a:off x="1955800" y="73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81" name="フローチャート : 判断 80"/>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157134</xdr:rowOff>
    </xdr:from>
    <xdr:ext cx="762000" cy="259045"/>
    <xdr:sp macro="" textlink="">
      <xdr:nvSpPr>
        <xdr:cNvPr id="82" name="テキスト ボックス 81"/>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102809</xdr:rowOff>
    </xdr:from>
    <xdr:to>
      <xdr:col>7</xdr:col>
      <xdr:colOff>203200</xdr:colOff>
      <xdr:row>45</xdr:row>
      <xdr:rowOff>32959</xdr:rowOff>
    </xdr:to>
    <xdr:sp macro="" textlink="">
      <xdr:nvSpPr>
        <xdr:cNvPr id="88" name="円/楕円 87"/>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170136</xdr:rowOff>
    </xdr:from>
    <xdr:ext cx="762000" cy="259045"/>
    <xdr:sp macro="" textlink="">
      <xdr:nvSpPr>
        <xdr:cNvPr id="89" name="財政力該当値テキスト"/>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102809</xdr:rowOff>
    </xdr:from>
    <xdr:to>
      <xdr:col>6</xdr:col>
      <xdr:colOff>50800</xdr:colOff>
      <xdr:row>45</xdr:row>
      <xdr:rowOff>32959</xdr:rowOff>
    </xdr:to>
    <xdr:sp macro="" textlink="">
      <xdr:nvSpPr>
        <xdr:cNvPr id="90" name="円/楕円 89"/>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17736</xdr:rowOff>
    </xdr:from>
    <xdr:ext cx="736600" cy="259045"/>
    <xdr:sp macro="" textlink="">
      <xdr:nvSpPr>
        <xdr:cNvPr id="91" name="テキスト ボックス 90"/>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91319</xdr:rowOff>
    </xdr:from>
    <xdr:to>
      <xdr:col>4</xdr:col>
      <xdr:colOff>533400</xdr:colOff>
      <xdr:row>45</xdr:row>
      <xdr:rowOff>21469</xdr:rowOff>
    </xdr:to>
    <xdr:sp macro="" textlink="">
      <xdr:nvSpPr>
        <xdr:cNvPr id="92" name="円/楕円 91"/>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6246</xdr:rowOff>
    </xdr:from>
    <xdr:ext cx="762000" cy="259045"/>
    <xdr:sp macro="" textlink="">
      <xdr:nvSpPr>
        <xdr:cNvPr id="93" name="テキスト ボックス 92"/>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91319</xdr:rowOff>
    </xdr:from>
    <xdr:to>
      <xdr:col>3</xdr:col>
      <xdr:colOff>330200</xdr:colOff>
      <xdr:row>45</xdr:row>
      <xdr:rowOff>21469</xdr:rowOff>
    </xdr:to>
    <xdr:sp macro="" textlink="">
      <xdr:nvSpPr>
        <xdr:cNvPr id="94" name="円/楕円 93"/>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6246</xdr:rowOff>
    </xdr:from>
    <xdr:ext cx="762000" cy="259045"/>
    <xdr:sp macro="" textlink="">
      <xdr:nvSpPr>
        <xdr:cNvPr id="95" name="テキスト ボックス 94"/>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91319</xdr:rowOff>
    </xdr:from>
    <xdr:to>
      <xdr:col>2</xdr:col>
      <xdr:colOff>127000</xdr:colOff>
      <xdr:row>45</xdr:row>
      <xdr:rowOff>21469</xdr:rowOff>
    </xdr:to>
    <xdr:sp macro="" textlink="">
      <xdr:nvSpPr>
        <xdr:cNvPr id="96" name="円/楕円 95"/>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6246</xdr:rowOff>
    </xdr:from>
    <xdr:ext cx="762000" cy="259045"/>
    <xdr:sp macro="" textlink="">
      <xdr:nvSpPr>
        <xdr:cNvPr id="97" name="テキスト ボックス 96"/>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臨時的な投資事業は抑制しているが、前年とほぼ横ばいの</a:t>
          </a:r>
          <a:r>
            <a:rPr kumimoji="1" lang="en-US" altLang="ja-JP" sz="1300">
              <a:latin typeface="ＭＳ Ｐゴシック"/>
            </a:rPr>
            <a:t>84.9</a:t>
          </a:r>
          <a:r>
            <a:rPr kumimoji="1" lang="ja-JP" altLang="en-US" sz="1300">
              <a:latin typeface="ＭＳ Ｐゴシック"/>
            </a:rPr>
            <a:t>％となっている。公債費については償還ピークを過ぎ、年々減少傾向にある。物件費の削減はもとより、扶助費についても資格審査等の適正化による抑制、人件費については適正な定員管理に努めるなど、行政改革を進めて行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66</xdr:row>
      <xdr:rowOff>141151</xdr:rowOff>
    </xdr:to>
    <xdr:cxnSp macro="">
      <xdr:nvCxnSpPr>
        <xdr:cNvPr id="129" name="直線コネクタ 128"/>
        <xdr:cNvCxnSpPr/>
      </xdr:nvCxnSpPr>
      <xdr:spPr>
        <a:xfrm flipV="1">
          <a:off x="4953000" y="10157278"/>
          <a:ext cx="0" cy="12995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113228</xdr:rowOff>
    </xdr:from>
    <xdr:ext cx="762000" cy="259045"/>
    <xdr:sp macro="" textlink="">
      <xdr:nvSpPr>
        <xdr:cNvPr id="130" name="財政構造の弾力性最小値テキスト"/>
        <xdr:cNvSpPr txBox="1"/>
      </xdr:nvSpPr>
      <xdr:spPr>
        <a:xfrm>
          <a:off x="5041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66</xdr:row>
      <xdr:rowOff>141151</xdr:rowOff>
    </xdr:from>
    <xdr:to>
      <xdr:col>7</xdr:col>
      <xdr:colOff>241300</xdr:colOff>
      <xdr:row>66</xdr:row>
      <xdr:rowOff>141151</xdr:rowOff>
    </xdr:to>
    <xdr:cxnSp macro="">
      <xdr:nvCxnSpPr>
        <xdr:cNvPr id="131" name="直線コネクタ 130"/>
        <xdr:cNvCxnSpPr/>
      </xdr:nvCxnSpPr>
      <xdr:spPr>
        <a:xfrm>
          <a:off x="4864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32"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33" name="直線コネクタ 132"/>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149678</xdr:rowOff>
    </xdr:from>
    <xdr:to>
      <xdr:col>7</xdr:col>
      <xdr:colOff>152400</xdr:colOff>
      <xdr:row>64</xdr:row>
      <xdr:rowOff>163467</xdr:rowOff>
    </xdr:to>
    <xdr:cxnSp macro="">
      <xdr:nvCxnSpPr>
        <xdr:cNvPr id="134" name="直線コネクタ 133"/>
        <xdr:cNvCxnSpPr/>
      </xdr:nvCxnSpPr>
      <xdr:spPr>
        <a:xfrm>
          <a:off x="4114800" y="1112247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86921</xdr:rowOff>
    </xdr:from>
    <xdr:ext cx="762000" cy="259045"/>
    <xdr:sp macro="" textlink="">
      <xdr:nvSpPr>
        <xdr:cNvPr id="135" name="財政構造の弾力性平均値テキスト"/>
        <xdr:cNvSpPr txBox="1"/>
      </xdr:nvSpPr>
      <xdr:spPr>
        <a:xfrm>
          <a:off x="5041900" y="1071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36" name="フローチャート : 判断 135"/>
        <xdr:cNvSpPr/>
      </xdr:nvSpPr>
      <xdr:spPr>
        <a:xfrm>
          <a:off x="49022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18687</xdr:rowOff>
    </xdr:from>
    <xdr:to>
      <xdr:col>6</xdr:col>
      <xdr:colOff>0</xdr:colOff>
      <xdr:row>64</xdr:row>
      <xdr:rowOff>149678</xdr:rowOff>
    </xdr:to>
    <xdr:cxnSp macro="">
      <xdr:nvCxnSpPr>
        <xdr:cNvPr id="137" name="直線コネクタ 136"/>
        <xdr:cNvCxnSpPr/>
      </xdr:nvCxnSpPr>
      <xdr:spPr>
        <a:xfrm>
          <a:off x="3225800" y="10991487"/>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128996</xdr:rowOff>
    </xdr:from>
    <xdr:to>
      <xdr:col>6</xdr:col>
      <xdr:colOff>50800</xdr:colOff>
      <xdr:row>64</xdr:row>
      <xdr:rowOff>59146</xdr:rowOff>
    </xdr:to>
    <xdr:sp macro="" textlink="">
      <xdr:nvSpPr>
        <xdr:cNvPr id="138" name="フローチャート : 判断 137"/>
        <xdr:cNvSpPr/>
      </xdr:nvSpPr>
      <xdr:spPr>
        <a:xfrm>
          <a:off x="4064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69323</xdr:rowOff>
    </xdr:from>
    <xdr:ext cx="736600" cy="259045"/>
    <xdr:sp macro="" textlink="">
      <xdr:nvSpPr>
        <xdr:cNvPr id="139" name="テキスト ボックス 138"/>
        <xdr:cNvSpPr txBox="1"/>
      </xdr:nvSpPr>
      <xdr:spPr>
        <a:xfrm>
          <a:off x="3733800" y="1069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124641</xdr:rowOff>
    </xdr:from>
    <xdr:to>
      <xdr:col>4</xdr:col>
      <xdr:colOff>482600</xdr:colOff>
      <xdr:row>64</xdr:row>
      <xdr:rowOff>18687</xdr:rowOff>
    </xdr:to>
    <xdr:cxnSp macro="">
      <xdr:nvCxnSpPr>
        <xdr:cNvPr id="140" name="直線コネクタ 139"/>
        <xdr:cNvCxnSpPr/>
      </xdr:nvCxnSpPr>
      <xdr:spPr>
        <a:xfrm>
          <a:off x="2336800" y="10925991"/>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1" name="フローチャート : 判断 140"/>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62428</xdr:rowOff>
    </xdr:from>
    <xdr:ext cx="762000" cy="259045"/>
    <xdr:sp macro="" textlink="">
      <xdr:nvSpPr>
        <xdr:cNvPr id="142" name="テキスト ボックス 141"/>
        <xdr:cNvSpPr txBox="1"/>
      </xdr:nvSpPr>
      <xdr:spPr>
        <a:xfrm>
          <a:off x="2844800" y="10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124641</xdr:rowOff>
    </xdr:from>
    <xdr:to>
      <xdr:col>3</xdr:col>
      <xdr:colOff>279400</xdr:colOff>
      <xdr:row>64</xdr:row>
      <xdr:rowOff>153126</xdr:rowOff>
    </xdr:to>
    <xdr:cxnSp macro="">
      <xdr:nvCxnSpPr>
        <xdr:cNvPr id="143" name="直線コネクタ 142"/>
        <xdr:cNvCxnSpPr/>
      </xdr:nvCxnSpPr>
      <xdr:spPr>
        <a:xfrm flipV="1">
          <a:off x="1447800" y="10925991"/>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35923</xdr:rowOff>
    </xdr:from>
    <xdr:to>
      <xdr:col>3</xdr:col>
      <xdr:colOff>330200</xdr:colOff>
      <xdr:row>63</xdr:row>
      <xdr:rowOff>137523</xdr:rowOff>
    </xdr:to>
    <xdr:sp macro="" textlink="">
      <xdr:nvSpPr>
        <xdr:cNvPr id="144" name="フローチャート : 判断 143"/>
        <xdr:cNvSpPr/>
      </xdr:nvSpPr>
      <xdr:spPr>
        <a:xfrm>
          <a:off x="22860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147700</xdr:rowOff>
    </xdr:from>
    <xdr:ext cx="762000" cy="259045"/>
    <xdr:sp macro="" textlink="">
      <xdr:nvSpPr>
        <xdr:cNvPr id="145" name="テキスト ボックス 144"/>
        <xdr:cNvSpPr txBox="1"/>
      </xdr:nvSpPr>
      <xdr:spPr>
        <a:xfrm>
          <a:off x="1955800" y="1060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9253</xdr:rowOff>
    </xdr:from>
    <xdr:to>
      <xdr:col>2</xdr:col>
      <xdr:colOff>127000</xdr:colOff>
      <xdr:row>64</xdr:row>
      <xdr:rowOff>110853</xdr:rowOff>
    </xdr:to>
    <xdr:sp macro="" textlink="">
      <xdr:nvSpPr>
        <xdr:cNvPr id="146" name="フローチャート : 判断 145"/>
        <xdr:cNvSpPr/>
      </xdr:nvSpPr>
      <xdr:spPr>
        <a:xfrm>
          <a:off x="1397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121030</xdr:rowOff>
    </xdr:from>
    <xdr:ext cx="762000" cy="259045"/>
    <xdr:sp macro="" textlink="">
      <xdr:nvSpPr>
        <xdr:cNvPr id="147" name="テキスト ボックス 146"/>
        <xdr:cNvSpPr txBox="1"/>
      </xdr:nvSpPr>
      <xdr:spPr>
        <a:xfrm>
          <a:off x="1066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112667</xdr:rowOff>
    </xdr:from>
    <xdr:to>
      <xdr:col>7</xdr:col>
      <xdr:colOff>203200</xdr:colOff>
      <xdr:row>65</xdr:row>
      <xdr:rowOff>42817</xdr:rowOff>
    </xdr:to>
    <xdr:sp macro="" textlink="">
      <xdr:nvSpPr>
        <xdr:cNvPr id="153" name="円/楕円 152"/>
        <xdr:cNvSpPr/>
      </xdr:nvSpPr>
      <xdr:spPr>
        <a:xfrm>
          <a:off x="49022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84744</xdr:rowOff>
    </xdr:from>
    <xdr:ext cx="762000" cy="259045"/>
    <xdr:sp macro="" textlink="">
      <xdr:nvSpPr>
        <xdr:cNvPr id="154" name="財政構造の弾力性該当値テキスト"/>
        <xdr:cNvSpPr txBox="1"/>
      </xdr:nvSpPr>
      <xdr:spPr>
        <a:xfrm>
          <a:off x="5041900" y="110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98878</xdr:rowOff>
    </xdr:from>
    <xdr:to>
      <xdr:col>6</xdr:col>
      <xdr:colOff>50800</xdr:colOff>
      <xdr:row>65</xdr:row>
      <xdr:rowOff>29028</xdr:rowOff>
    </xdr:to>
    <xdr:sp macro="" textlink="">
      <xdr:nvSpPr>
        <xdr:cNvPr id="155" name="円/楕円 154"/>
        <xdr:cNvSpPr/>
      </xdr:nvSpPr>
      <xdr:spPr>
        <a:xfrm>
          <a:off x="4064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13805</xdr:rowOff>
    </xdr:from>
    <xdr:ext cx="736600" cy="259045"/>
    <xdr:sp macro="" textlink="">
      <xdr:nvSpPr>
        <xdr:cNvPr id="156" name="テキスト ボックス 155"/>
        <xdr:cNvSpPr txBox="1"/>
      </xdr:nvSpPr>
      <xdr:spPr>
        <a:xfrm>
          <a:off x="3733800" y="1115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139337</xdr:rowOff>
    </xdr:from>
    <xdr:to>
      <xdr:col>4</xdr:col>
      <xdr:colOff>533400</xdr:colOff>
      <xdr:row>64</xdr:row>
      <xdr:rowOff>69487</xdr:rowOff>
    </xdr:to>
    <xdr:sp macro="" textlink="">
      <xdr:nvSpPr>
        <xdr:cNvPr id="157" name="円/楕円 156"/>
        <xdr:cNvSpPr/>
      </xdr:nvSpPr>
      <xdr:spPr>
        <a:xfrm>
          <a:off x="3175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54264</xdr:rowOff>
    </xdr:from>
    <xdr:ext cx="762000" cy="259045"/>
    <xdr:sp macro="" textlink="">
      <xdr:nvSpPr>
        <xdr:cNvPr id="158" name="テキスト ボックス 157"/>
        <xdr:cNvSpPr txBox="1"/>
      </xdr:nvSpPr>
      <xdr:spPr>
        <a:xfrm>
          <a:off x="2844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73841</xdr:rowOff>
    </xdr:from>
    <xdr:to>
      <xdr:col>3</xdr:col>
      <xdr:colOff>330200</xdr:colOff>
      <xdr:row>64</xdr:row>
      <xdr:rowOff>3991</xdr:rowOff>
    </xdr:to>
    <xdr:sp macro="" textlink="">
      <xdr:nvSpPr>
        <xdr:cNvPr id="159" name="円/楕円 158"/>
        <xdr:cNvSpPr/>
      </xdr:nvSpPr>
      <xdr:spPr>
        <a:xfrm>
          <a:off x="2286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160218</xdr:rowOff>
    </xdr:from>
    <xdr:ext cx="762000" cy="259045"/>
    <xdr:sp macro="" textlink="">
      <xdr:nvSpPr>
        <xdr:cNvPr id="160" name="テキスト ボックス 159"/>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102326</xdr:rowOff>
    </xdr:from>
    <xdr:to>
      <xdr:col>2</xdr:col>
      <xdr:colOff>127000</xdr:colOff>
      <xdr:row>65</xdr:row>
      <xdr:rowOff>32476</xdr:rowOff>
    </xdr:to>
    <xdr:sp macro="" textlink="">
      <xdr:nvSpPr>
        <xdr:cNvPr id="161" name="円/楕円 160"/>
        <xdr:cNvSpPr/>
      </xdr:nvSpPr>
      <xdr:spPr>
        <a:xfrm>
          <a:off x="1397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17253</xdr:rowOff>
    </xdr:from>
    <xdr:ext cx="762000" cy="259045"/>
    <xdr:sp macro="" textlink="">
      <xdr:nvSpPr>
        <xdr:cNvPr id="162" name="テキスト ボックス 161"/>
        <xdr:cNvSpPr txBox="1"/>
      </xdr:nvSpPr>
      <xdr:spPr>
        <a:xfrm>
          <a:off x="1066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[297,694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人件費・物件費等の見直しを行う中、類似団体を下回っている。</a:t>
          </a:r>
          <a:endParaRPr lang="en-US"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今後、公共施設の老朽化に伴う維持補修費等の増加が懸念されるため、計画的な維持管理に努め、更なるコスト低減を図っていく。</a:t>
          </a:r>
          <a:endParaRPr lang="en-US" sz="13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15517</xdr:rowOff>
    </xdr:from>
    <xdr:to>
      <xdr:col>7</xdr:col>
      <xdr:colOff>152400</xdr:colOff>
      <xdr:row>90</xdr:row>
      <xdr:rowOff>11781</xdr:rowOff>
    </xdr:to>
    <xdr:cxnSp macro="">
      <xdr:nvCxnSpPr>
        <xdr:cNvPr id="191" name="直線コネクタ 190"/>
        <xdr:cNvCxnSpPr/>
      </xdr:nvCxnSpPr>
      <xdr:spPr>
        <a:xfrm flipV="1">
          <a:off x="4953000" y="14074417"/>
          <a:ext cx="0" cy="136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155308</xdr:rowOff>
    </xdr:from>
    <xdr:ext cx="762000" cy="259045"/>
    <xdr:sp macro="" textlink="">
      <xdr:nvSpPr>
        <xdr:cNvPr id="192" name="人件費・物件費等の状況最小値テキスト"/>
        <xdr:cNvSpPr txBox="1"/>
      </xdr:nvSpPr>
      <xdr:spPr>
        <a:xfrm>
          <a:off x="5041900" y="154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1,224,577</a:t>
          </a:r>
          <a:endParaRPr kumimoji="1" lang="ja-JP" altLang="en-US" sz="1000" b="1">
            <a:latin typeface="ＭＳ Ｐゴシック"/>
          </a:endParaRPr>
        </a:p>
      </xdr:txBody>
    </xdr:sp>
    <xdr:clientData/>
  </xdr:oneCellAnchor>
  <xdr:twoCellAnchor>
    <xdr:from>
      <xdr:col>7</xdr:col>
      <xdr:colOff>63500</xdr:colOff>
      <xdr:row>90</xdr:row>
      <xdr:rowOff>11781</xdr:rowOff>
    </xdr:from>
    <xdr:to>
      <xdr:col>7</xdr:col>
      <xdr:colOff>241300</xdr:colOff>
      <xdr:row>90</xdr:row>
      <xdr:rowOff>11781</xdr:rowOff>
    </xdr:to>
    <xdr:cxnSp macro="">
      <xdr:nvCxnSpPr>
        <xdr:cNvPr id="193" name="直線コネクタ 192"/>
        <xdr:cNvCxnSpPr/>
      </xdr:nvCxnSpPr>
      <xdr:spPr>
        <a:xfrm>
          <a:off x="4864100" y="1544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101894</xdr:rowOff>
    </xdr:from>
    <xdr:ext cx="762000" cy="259045"/>
    <xdr:sp macro="" textlink="">
      <xdr:nvSpPr>
        <xdr:cNvPr id="194" name="人件費・物件費等の状況最大値テキスト"/>
        <xdr:cNvSpPr txBox="1"/>
      </xdr:nvSpPr>
      <xdr:spPr>
        <a:xfrm>
          <a:off x="5041900" y="1381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204,206</a:t>
          </a:r>
          <a:endParaRPr kumimoji="1" lang="ja-JP" altLang="en-US" sz="1000" b="1">
            <a:latin typeface="ＭＳ Ｐゴシック"/>
          </a:endParaRPr>
        </a:p>
      </xdr:txBody>
    </xdr:sp>
    <xdr:clientData/>
  </xdr:oneCellAnchor>
  <xdr:twoCellAnchor>
    <xdr:from>
      <xdr:col>7</xdr:col>
      <xdr:colOff>63500</xdr:colOff>
      <xdr:row>82</xdr:row>
      <xdr:rowOff>15517</xdr:rowOff>
    </xdr:from>
    <xdr:to>
      <xdr:col>7</xdr:col>
      <xdr:colOff>241300</xdr:colOff>
      <xdr:row>82</xdr:row>
      <xdr:rowOff>15517</xdr:rowOff>
    </xdr:to>
    <xdr:cxnSp macro="">
      <xdr:nvCxnSpPr>
        <xdr:cNvPr id="195" name="直線コネクタ 194"/>
        <xdr:cNvCxnSpPr/>
      </xdr:nvCxnSpPr>
      <xdr:spPr>
        <a:xfrm>
          <a:off x="4864100" y="1407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135299</xdr:rowOff>
    </xdr:from>
    <xdr:to>
      <xdr:col>7</xdr:col>
      <xdr:colOff>152400</xdr:colOff>
      <xdr:row>82</xdr:row>
      <xdr:rowOff>140843</xdr:rowOff>
    </xdr:to>
    <xdr:cxnSp macro="">
      <xdr:nvCxnSpPr>
        <xdr:cNvPr id="196" name="直線コネクタ 195"/>
        <xdr:cNvCxnSpPr/>
      </xdr:nvCxnSpPr>
      <xdr:spPr>
        <a:xfrm>
          <a:off x="4114800" y="14194199"/>
          <a:ext cx="8382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150700</xdr:rowOff>
    </xdr:from>
    <xdr:ext cx="762000" cy="259045"/>
    <xdr:sp macro="" textlink="">
      <xdr:nvSpPr>
        <xdr:cNvPr id="197" name="人件費・物件費等の状況平均値テキスト"/>
        <xdr:cNvSpPr txBox="1"/>
      </xdr:nvSpPr>
      <xdr:spPr>
        <a:xfrm>
          <a:off x="5041900" y="14209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7173</xdr:rowOff>
    </xdr:from>
    <xdr:to>
      <xdr:col>7</xdr:col>
      <xdr:colOff>203200</xdr:colOff>
      <xdr:row>83</xdr:row>
      <xdr:rowOff>108773</xdr:rowOff>
    </xdr:to>
    <xdr:sp macro="" textlink="">
      <xdr:nvSpPr>
        <xdr:cNvPr id="198" name="フローチャート : 判断 197"/>
        <xdr:cNvSpPr/>
      </xdr:nvSpPr>
      <xdr:spPr>
        <a:xfrm>
          <a:off x="4902200" y="1423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135299</xdr:rowOff>
    </xdr:from>
    <xdr:to>
      <xdr:col>6</xdr:col>
      <xdr:colOff>0</xdr:colOff>
      <xdr:row>82</xdr:row>
      <xdr:rowOff>136432</xdr:rowOff>
    </xdr:to>
    <xdr:cxnSp macro="">
      <xdr:nvCxnSpPr>
        <xdr:cNvPr id="199" name="直線コネクタ 198"/>
        <xdr:cNvCxnSpPr/>
      </xdr:nvCxnSpPr>
      <xdr:spPr>
        <a:xfrm flipV="1">
          <a:off x="3225800" y="14194199"/>
          <a:ext cx="8890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157057</xdr:rowOff>
    </xdr:from>
    <xdr:to>
      <xdr:col>6</xdr:col>
      <xdr:colOff>50800</xdr:colOff>
      <xdr:row>83</xdr:row>
      <xdr:rowOff>87207</xdr:rowOff>
    </xdr:to>
    <xdr:sp macro="" textlink="">
      <xdr:nvSpPr>
        <xdr:cNvPr id="200" name="フローチャート : 判断 199"/>
        <xdr:cNvSpPr/>
      </xdr:nvSpPr>
      <xdr:spPr>
        <a:xfrm>
          <a:off x="4064000" y="142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71984</xdr:rowOff>
    </xdr:from>
    <xdr:ext cx="736600" cy="259045"/>
    <xdr:sp macro="" textlink="">
      <xdr:nvSpPr>
        <xdr:cNvPr id="201" name="テキスト ボックス 200"/>
        <xdr:cNvSpPr txBox="1"/>
      </xdr:nvSpPr>
      <xdr:spPr>
        <a:xfrm>
          <a:off x="3733800" y="1430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136432</xdr:rowOff>
    </xdr:from>
    <xdr:to>
      <xdr:col>4</xdr:col>
      <xdr:colOff>482600</xdr:colOff>
      <xdr:row>83</xdr:row>
      <xdr:rowOff>21512</xdr:rowOff>
    </xdr:to>
    <xdr:cxnSp macro="">
      <xdr:nvCxnSpPr>
        <xdr:cNvPr id="202" name="直線コネクタ 201"/>
        <xdr:cNvCxnSpPr/>
      </xdr:nvCxnSpPr>
      <xdr:spPr>
        <a:xfrm flipV="1">
          <a:off x="2336800" y="14195332"/>
          <a:ext cx="889000" cy="5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99154</xdr:rowOff>
    </xdr:from>
    <xdr:to>
      <xdr:col>4</xdr:col>
      <xdr:colOff>533400</xdr:colOff>
      <xdr:row>83</xdr:row>
      <xdr:rowOff>29304</xdr:rowOff>
    </xdr:to>
    <xdr:sp macro="" textlink="">
      <xdr:nvSpPr>
        <xdr:cNvPr id="203" name="フローチャート : 判断 202"/>
        <xdr:cNvSpPr/>
      </xdr:nvSpPr>
      <xdr:spPr>
        <a:xfrm>
          <a:off x="3175000" y="14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14081</xdr:rowOff>
    </xdr:from>
    <xdr:ext cx="762000" cy="259045"/>
    <xdr:sp macro="" textlink="">
      <xdr:nvSpPr>
        <xdr:cNvPr id="204" name="テキスト ボックス 203"/>
        <xdr:cNvSpPr txBox="1"/>
      </xdr:nvSpPr>
      <xdr:spPr>
        <a:xfrm>
          <a:off x="2844800" y="142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121517</xdr:rowOff>
    </xdr:from>
    <xdr:to>
      <xdr:col>3</xdr:col>
      <xdr:colOff>279400</xdr:colOff>
      <xdr:row>83</xdr:row>
      <xdr:rowOff>21512</xdr:rowOff>
    </xdr:to>
    <xdr:cxnSp macro="">
      <xdr:nvCxnSpPr>
        <xdr:cNvPr id="205" name="直線コネクタ 204"/>
        <xdr:cNvCxnSpPr/>
      </xdr:nvCxnSpPr>
      <xdr:spPr>
        <a:xfrm>
          <a:off x="1447800" y="14180417"/>
          <a:ext cx="889000" cy="7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90043</xdr:rowOff>
    </xdr:from>
    <xdr:to>
      <xdr:col>7</xdr:col>
      <xdr:colOff>203200</xdr:colOff>
      <xdr:row>83</xdr:row>
      <xdr:rowOff>20193</xdr:rowOff>
    </xdr:to>
    <xdr:sp macro="" textlink="">
      <xdr:nvSpPr>
        <xdr:cNvPr id="215" name="円/楕円 214"/>
        <xdr:cNvSpPr/>
      </xdr:nvSpPr>
      <xdr:spPr>
        <a:xfrm>
          <a:off x="4902200" y="1414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11320</xdr:rowOff>
    </xdr:from>
    <xdr:ext cx="762000" cy="259045"/>
    <xdr:sp macro="" textlink="">
      <xdr:nvSpPr>
        <xdr:cNvPr id="216" name="人件費・物件費等の状況該当値テキスト"/>
        <xdr:cNvSpPr txBox="1"/>
      </xdr:nvSpPr>
      <xdr:spPr>
        <a:xfrm>
          <a:off x="5041900" y="1407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297,694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84499</xdr:rowOff>
    </xdr:from>
    <xdr:to>
      <xdr:col>6</xdr:col>
      <xdr:colOff>50800</xdr:colOff>
      <xdr:row>83</xdr:row>
      <xdr:rowOff>14649</xdr:rowOff>
    </xdr:to>
    <xdr:sp macro="" textlink="">
      <xdr:nvSpPr>
        <xdr:cNvPr id="217" name="円/楕円 216"/>
        <xdr:cNvSpPr/>
      </xdr:nvSpPr>
      <xdr:spPr>
        <a:xfrm>
          <a:off x="4064000" y="1414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24826</xdr:rowOff>
    </xdr:from>
    <xdr:ext cx="736600" cy="259045"/>
    <xdr:sp macro="" textlink="">
      <xdr:nvSpPr>
        <xdr:cNvPr id="218" name="テキスト ボックス 217"/>
        <xdr:cNvSpPr txBox="1"/>
      </xdr:nvSpPr>
      <xdr:spPr>
        <a:xfrm>
          <a:off x="3733800" y="139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293,559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85632</xdr:rowOff>
    </xdr:from>
    <xdr:to>
      <xdr:col>4</xdr:col>
      <xdr:colOff>533400</xdr:colOff>
      <xdr:row>83</xdr:row>
      <xdr:rowOff>15782</xdr:rowOff>
    </xdr:to>
    <xdr:sp macro="" textlink="">
      <xdr:nvSpPr>
        <xdr:cNvPr id="219" name="円/楕円 218"/>
        <xdr:cNvSpPr/>
      </xdr:nvSpPr>
      <xdr:spPr>
        <a:xfrm>
          <a:off x="3175000" y="141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25959</xdr:rowOff>
    </xdr:from>
    <xdr:ext cx="762000" cy="259045"/>
    <xdr:sp macro="" textlink="">
      <xdr:nvSpPr>
        <xdr:cNvPr id="220" name="テキスト ボックス 219"/>
        <xdr:cNvSpPr txBox="1"/>
      </xdr:nvSpPr>
      <xdr:spPr>
        <a:xfrm>
          <a:off x="2844800" y="1391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294,404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142162</xdr:rowOff>
    </xdr:from>
    <xdr:to>
      <xdr:col>3</xdr:col>
      <xdr:colOff>330200</xdr:colOff>
      <xdr:row>83</xdr:row>
      <xdr:rowOff>72312</xdr:rowOff>
    </xdr:to>
    <xdr:sp macro="" textlink="">
      <xdr:nvSpPr>
        <xdr:cNvPr id="221" name="円/楕円 220"/>
        <xdr:cNvSpPr/>
      </xdr:nvSpPr>
      <xdr:spPr>
        <a:xfrm>
          <a:off x="2286000" y="142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57089</xdr:rowOff>
    </xdr:from>
    <xdr:ext cx="762000" cy="259045"/>
    <xdr:sp macro="" textlink="">
      <xdr:nvSpPr>
        <xdr:cNvPr id="222" name="テキスト ボックス 221"/>
        <xdr:cNvSpPr txBox="1"/>
      </xdr:nvSpPr>
      <xdr:spPr>
        <a:xfrm>
          <a:off x="1955800" y="1428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336,573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70717</xdr:rowOff>
    </xdr:from>
    <xdr:to>
      <xdr:col>2</xdr:col>
      <xdr:colOff>127000</xdr:colOff>
      <xdr:row>83</xdr:row>
      <xdr:rowOff>867</xdr:rowOff>
    </xdr:to>
    <xdr:sp macro="" textlink="">
      <xdr:nvSpPr>
        <xdr:cNvPr id="223" name="円/楕円 222"/>
        <xdr:cNvSpPr/>
      </xdr:nvSpPr>
      <xdr:spPr>
        <a:xfrm>
          <a:off x="1397000" y="1412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11044</xdr:rowOff>
    </xdr:from>
    <xdr:ext cx="762000" cy="259045"/>
    <xdr:sp macro="" textlink="">
      <xdr:nvSpPr>
        <xdr:cNvPr id="224" name="テキスト ボックス 223"/>
        <xdr:cNvSpPr txBox="1"/>
      </xdr:nvSpPr>
      <xdr:spPr>
        <a:xfrm>
          <a:off x="1066800" y="1389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283,278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en-US" sz="1300">
              <a:solidFill>
                <a:schemeClr val="dk1"/>
              </a:solidFill>
              <a:latin typeface="+mn-lt"/>
              <a:ea typeface="+mn-ea"/>
              <a:cs typeface="+mn-cs"/>
            </a:rPr>
            <a:t>東日本大震災からの復興財源を確保するために国家公務員給与の減額</a:t>
          </a:r>
          <a:r>
            <a:rPr lang="ja-JP" altLang="en-US" sz="1300" b="0" i="0" baseline="0">
              <a:solidFill>
                <a:schemeClr val="dk1"/>
              </a:solidFill>
              <a:latin typeface="+mn-lt"/>
              <a:ea typeface="+mn-ea"/>
              <a:cs typeface="+mn-cs"/>
            </a:rPr>
            <a:t>により指数は一昨年度まで大幅に指数が高くなっているが、ほぼ類似団体を下回り推移している。</a:t>
          </a:r>
          <a:endParaRPr lang="en-US"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過去から人員削減を図ってきており、今後も適正な定員管理に努める。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132927</xdr:rowOff>
    </xdr:from>
    <xdr:to>
      <xdr:col>24</xdr:col>
      <xdr:colOff>558800</xdr:colOff>
      <xdr:row>87</xdr:row>
      <xdr:rowOff>10584</xdr:rowOff>
    </xdr:to>
    <xdr:cxnSp macro="">
      <xdr:nvCxnSpPr>
        <xdr:cNvPr id="253" name="直線コネクタ 252"/>
        <xdr:cNvCxnSpPr/>
      </xdr:nvCxnSpPr>
      <xdr:spPr>
        <a:xfrm flipV="1">
          <a:off x="17018000" y="13848927"/>
          <a:ext cx="0" cy="107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4"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5" name="直線コネクタ 254"/>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47854</xdr:rowOff>
    </xdr:from>
    <xdr:ext cx="762000" cy="259045"/>
    <xdr:sp macro="" textlink="">
      <xdr:nvSpPr>
        <xdr:cNvPr id="256" name="給与水準   （国との比較）最大値テキスト"/>
        <xdr:cNvSpPr txBox="1"/>
      </xdr:nvSpPr>
      <xdr:spPr>
        <a:xfrm>
          <a:off x="17106900" y="1359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24</xdr:col>
      <xdr:colOff>469900</xdr:colOff>
      <xdr:row>80</xdr:row>
      <xdr:rowOff>132927</xdr:rowOff>
    </xdr:from>
    <xdr:to>
      <xdr:col>24</xdr:col>
      <xdr:colOff>647700</xdr:colOff>
      <xdr:row>80</xdr:row>
      <xdr:rowOff>132927</xdr:rowOff>
    </xdr:to>
    <xdr:cxnSp macro="">
      <xdr:nvCxnSpPr>
        <xdr:cNvPr id="257" name="直線コネクタ 256"/>
        <xdr:cNvCxnSpPr/>
      </xdr:nvCxnSpPr>
      <xdr:spPr>
        <a:xfrm>
          <a:off x="16929100" y="13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20743</xdr:rowOff>
    </xdr:from>
    <xdr:to>
      <xdr:col>24</xdr:col>
      <xdr:colOff>558800</xdr:colOff>
      <xdr:row>87</xdr:row>
      <xdr:rowOff>82973</xdr:rowOff>
    </xdr:to>
    <xdr:cxnSp macro="">
      <xdr:nvCxnSpPr>
        <xdr:cNvPr id="258" name="直線コネクタ 257"/>
        <xdr:cNvCxnSpPr/>
      </xdr:nvCxnSpPr>
      <xdr:spPr>
        <a:xfrm flipV="1">
          <a:off x="16179800" y="14251093"/>
          <a:ext cx="8382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19914</xdr:rowOff>
    </xdr:from>
    <xdr:ext cx="762000" cy="259045"/>
    <xdr:sp macro="" textlink="">
      <xdr:nvSpPr>
        <xdr:cNvPr id="259" name="給与水準   （国との比較）平均値テキスト"/>
        <xdr:cNvSpPr txBox="1"/>
      </xdr:nvSpPr>
      <xdr:spPr>
        <a:xfrm>
          <a:off x="17106900" y="1442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60" name="フローチャート : 判断 259"/>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50800</xdr:rowOff>
    </xdr:from>
    <xdr:to>
      <xdr:col>23</xdr:col>
      <xdr:colOff>406400</xdr:colOff>
      <xdr:row>87</xdr:row>
      <xdr:rowOff>82973</xdr:rowOff>
    </xdr:to>
    <xdr:cxnSp macro="">
      <xdr:nvCxnSpPr>
        <xdr:cNvPr id="261" name="直線コネクタ 260"/>
        <xdr:cNvCxnSpPr/>
      </xdr:nvCxnSpPr>
      <xdr:spPr>
        <a:xfrm>
          <a:off x="15290800" y="149669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160866</xdr:rowOff>
    </xdr:from>
    <xdr:to>
      <xdr:col>23</xdr:col>
      <xdr:colOff>457200</xdr:colOff>
      <xdr:row>88</xdr:row>
      <xdr:rowOff>91016</xdr:rowOff>
    </xdr:to>
    <xdr:sp macro="" textlink="">
      <xdr:nvSpPr>
        <xdr:cNvPr id="262" name="フローチャート : 判断 261"/>
        <xdr:cNvSpPr/>
      </xdr:nvSpPr>
      <xdr:spPr>
        <a:xfrm>
          <a:off x="16129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75793</xdr:rowOff>
    </xdr:from>
    <xdr:ext cx="736600" cy="259045"/>
    <xdr:sp macro="" textlink="">
      <xdr:nvSpPr>
        <xdr:cNvPr id="263" name="テキスト ボックス 262"/>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149437</xdr:rowOff>
    </xdr:from>
    <xdr:to>
      <xdr:col>22</xdr:col>
      <xdr:colOff>203200</xdr:colOff>
      <xdr:row>87</xdr:row>
      <xdr:rowOff>50800</xdr:rowOff>
    </xdr:to>
    <xdr:cxnSp macro="">
      <xdr:nvCxnSpPr>
        <xdr:cNvPr id="264" name="直線コネクタ 263"/>
        <xdr:cNvCxnSpPr/>
      </xdr:nvCxnSpPr>
      <xdr:spPr>
        <a:xfrm>
          <a:off x="14401800" y="14379787"/>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144780</xdr:rowOff>
    </xdr:from>
    <xdr:to>
      <xdr:col>22</xdr:col>
      <xdr:colOff>254000</xdr:colOff>
      <xdr:row>88</xdr:row>
      <xdr:rowOff>74930</xdr:rowOff>
    </xdr:to>
    <xdr:sp macro="" textlink="">
      <xdr:nvSpPr>
        <xdr:cNvPr id="265" name="フローチャート : 判断 264"/>
        <xdr:cNvSpPr/>
      </xdr:nvSpPr>
      <xdr:spPr>
        <a:xfrm>
          <a:off x="15240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66" name="テキスト ボックス 265"/>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101177</xdr:rowOff>
    </xdr:from>
    <xdr:to>
      <xdr:col>21</xdr:col>
      <xdr:colOff>0</xdr:colOff>
      <xdr:row>83</xdr:row>
      <xdr:rowOff>149437</xdr:rowOff>
    </xdr:to>
    <xdr:cxnSp macro="">
      <xdr:nvCxnSpPr>
        <xdr:cNvPr id="267" name="直線コネクタ 266"/>
        <xdr:cNvCxnSpPr/>
      </xdr:nvCxnSpPr>
      <xdr:spPr>
        <a:xfrm>
          <a:off x="13512800" y="143315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8" name="フローチャート : 判断 267"/>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69" name="テキスト ボックス 268"/>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70" name="フローチャート : 判断 269"/>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118127</xdr:rowOff>
    </xdr:from>
    <xdr:ext cx="762000" cy="259045"/>
    <xdr:sp macro="" textlink="">
      <xdr:nvSpPr>
        <xdr:cNvPr id="271" name="テキスト ボックス 270"/>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141393</xdr:rowOff>
    </xdr:from>
    <xdr:to>
      <xdr:col>24</xdr:col>
      <xdr:colOff>609600</xdr:colOff>
      <xdr:row>83</xdr:row>
      <xdr:rowOff>71543</xdr:rowOff>
    </xdr:to>
    <xdr:sp macro="" textlink="">
      <xdr:nvSpPr>
        <xdr:cNvPr id="277" name="円/楕円 276"/>
        <xdr:cNvSpPr/>
      </xdr:nvSpPr>
      <xdr:spPr>
        <a:xfrm>
          <a:off x="169672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157920</xdr:rowOff>
    </xdr:from>
    <xdr:ext cx="762000" cy="259045"/>
    <xdr:sp macro="" textlink="">
      <xdr:nvSpPr>
        <xdr:cNvPr id="278" name="給与水準   （国との比較）該当値テキスト"/>
        <xdr:cNvSpPr txBox="1"/>
      </xdr:nvSpPr>
      <xdr:spPr>
        <a:xfrm>
          <a:off x="17106900" y="1404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32173</xdr:rowOff>
    </xdr:from>
    <xdr:to>
      <xdr:col>23</xdr:col>
      <xdr:colOff>457200</xdr:colOff>
      <xdr:row>87</xdr:row>
      <xdr:rowOff>133773</xdr:rowOff>
    </xdr:to>
    <xdr:sp macro="" textlink="">
      <xdr:nvSpPr>
        <xdr:cNvPr id="279" name="円/楕円 278"/>
        <xdr:cNvSpPr/>
      </xdr:nvSpPr>
      <xdr:spPr>
        <a:xfrm>
          <a:off x="16129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143950</xdr:rowOff>
    </xdr:from>
    <xdr:ext cx="736600" cy="259045"/>
    <xdr:sp macro="" textlink="">
      <xdr:nvSpPr>
        <xdr:cNvPr id="280" name="テキスト ボックス 279"/>
        <xdr:cNvSpPr txBox="1"/>
      </xdr:nvSpPr>
      <xdr:spPr>
        <a:xfrm>
          <a:off x="15798800" y="14717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0</xdr:rowOff>
    </xdr:from>
    <xdr:to>
      <xdr:col>22</xdr:col>
      <xdr:colOff>254000</xdr:colOff>
      <xdr:row>87</xdr:row>
      <xdr:rowOff>101600</xdr:rowOff>
    </xdr:to>
    <xdr:sp macro="" textlink="">
      <xdr:nvSpPr>
        <xdr:cNvPr id="281" name="円/楕円 280"/>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82" name="テキスト ボックス 281"/>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98637</xdr:rowOff>
    </xdr:from>
    <xdr:to>
      <xdr:col>21</xdr:col>
      <xdr:colOff>50800</xdr:colOff>
      <xdr:row>84</xdr:row>
      <xdr:rowOff>28787</xdr:rowOff>
    </xdr:to>
    <xdr:sp macro="" textlink="">
      <xdr:nvSpPr>
        <xdr:cNvPr id="283" name="円/楕円 282"/>
        <xdr:cNvSpPr/>
      </xdr:nvSpPr>
      <xdr:spPr>
        <a:xfrm>
          <a:off x="14351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38964</xdr:rowOff>
    </xdr:from>
    <xdr:ext cx="762000" cy="259045"/>
    <xdr:sp macro="" textlink="">
      <xdr:nvSpPr>
        <xdr:cNvPr id="284" name="テキスト ボックス 283"/>
        <xdr:cNvSpPr txBox="1"/>
      </xdr:nvSpPr>
      <xdr:spPr>
        <a:xfrm>
          <a:off x="14020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85" name="円/楕円 284"/>
        <xdr:cNvSpPr/>
      </xdr:nvSpPr>
      <xdr:spPr>
        <a:xfrm>
          <a:off x="13462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86" name="テキスト ボックス 28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過去から退職者数に対して新規採用職員を抑制しており、職員数の減員を図ってきている。今後も退職勧奨を含め定員管理の適正化に努める。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59034</xdr:rowOff>
    </xdr:from>
    <xdr:to>
      <xdr:col>24</xdr:col>
      <xdr:colOff>558800</xdr:colOff>
      <xdr:row>68</xdr:row>
      <xdr:rowOff>19960</xdr:rowOff>
    </xdr:to>
    <xdr:cxnSp macro="">
      <xdr:nvCxnSpPr>
        <xdr:cNvPr id="316" name="直線コネクタ 315"/>
        <xdr:cNvCxnSpPr/>
      </xdr:nvCxnSpPr>
      <xdr:spPr>
        <a:xfrm flipV="1">
          <a:off x="17018000" y="10003134"/>
          <a:ext cx="0" cy="167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163487</xdr:rowOff>
    </xdr:from>
    <xdr:ext cx="762000" cy="259045"/>
    <xdr:sp macro="" textlink="">
      <xdr:nvSpPr>
        <xdr:cNvPr id="317" name="定員管理の状況最小値テキスト"/>
        <xdr:cNvSpPr txBox="1"/>
      </xdr:nvSpPr>
      <xdr:spPr>
        <a:xfrm>
          <a:off x="17106900" y="11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51.97</a:t>
          </a:r>
          <a:endParaRPr kumimoji="1" lang="ja-JP" altLang="en-US" sz="1000" b="1">
            <a:latin typeface="ＭＳ Ｐゴシック"/>
          </a:endParaRPr>
        </a:p>
      </xdr:txBody>
    </xdr:sp>
    <xdr:clientData/>
  </xdr:oneCellAnchor>
  <xdr:twoCellAnchor>
    <xdr:from>
      <xdr:col>24</xdr:col>
      <xdr:colOff>469900</xdr:colOff>
      <xdr:row>68</xdr:row>
      <xdr:rowOff>19960</xdr:rowOff>
    </xdr:from>
    <xdr:to>
      <xdr:col>24</xdr:col>
      <xdr:colOff>647700</xdr:colOff>
      <xdr:row>68</xdr:row>
      <xdr:rowOff>19960</xdr:rowOff>
    </xdr:to>
    <xdr:cxnSp macro="">
      <xdr:nvCxnSpPr>
        <xdr:cNvPr id="318" name="直線コネクタ 317"/>
        <xdr:cNvCxnSpPr/>
      </xdr:nvCxnSpPr>
      <xdr:spPr>
        <a:xfrm>
          <a:off x="16929100" y="1167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145411</xdr:rowOff>
    </xdr:from>
    <xdr:ext cx="762000" cy="259045"/>
    <xdr:sp macro="" textlink="">
      <xdr:nvSpPr>
        <xdr:cNvPr id="319" name="定員管理の状況最大値テキスト"/>
        <xdr:cNvSpPr txBox="1"/>
      </xdr:nvSpPr>
      <xdr:spPr>
        <a:xfrm>
          <a:off x="17106900" y="9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58</xdr:row>
      <xdr:rowOff>59034</xdr:rowOff>
    </xdr:from>
    <xdr:to>
      <xdr:col>24</xdr:col>
      <xdr:colOff>647700</xdr:colOff>
      <xdr:row>58</xdr:row>
      <xdr:rowOff>59034</xdr:rowOff>
    </xdr:to>
    <xdr:cxnSp macro="">
      <xdr:nvCxnSpPr>
        <xdr:cNvPr id="320" name="直線コネクタ 319"/>
        <xdr:cNvCxnSpPr/>
      </xdr:nvCxnSpPr>
      <xdr:spPr>
        <a:xfrm>
          <a:off x="16929100" y="1000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52472</xdr:rowOff>
    </xdr:from>
    <xdr:to>
      <xdr:col>24</xdr:col>
      <xdr:colOff>558800</xdr:colOff>
      <xdr:row>59</xdr:row>
      <xdr:rowOff>56493</xdr:rowOff>
    </xdr:to>
    <xdr:cxnSp macro="">
      <xdr:nvCxnSpPr>
        <xdr:cNvPr id="321" name="直線コネクタ 320"/>
        <xdr:cNvCxnSpPr/>
      </xdr:nvCxnSpPr>
      <xdr:spPr>
        <a:xfrm flipV="1">
          <a:off x="16179800" y="1016802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93595</xdr:rowOff>
    </xdr:from>
    <xdr:ext cx="762000" cy="259045"/>
    <xdr:sp macro="" textlink="">
      <xdr:nvSpPr>
        <xdr:cNvPr id="322" name="定員管理の状況平均値テキスト"/>
        <xdr:cNvSpPr txBox="1"/>
      </xdr:nvSpPr>
      <xdr:spPr>
        <a:xfrm>
          <a:off x="17106900" y="1020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121518</xdr:rowOff>
    </xdr:from>
    <xdr:to>
      <xdr:col>24</xdr:col>
      <xdr:colOff>609600</xdr:colOff>
      <xdr:row>60</xdr:row>
      <xdr:rowOff>51668</xdr:rowOff>
    </xdr:to>
    <xdr:sp macro="" textlink="">
      <xdr:nvSpPr>
        <xdr:cNvPr id="323" name="フローチャート : 判断 322"/>
        <xdr:cNvSpPr/>
      </xdr:nvSpPr>
      <xdr:spPr>
        <a:xfrm>
          <a:off x="16967200" y="102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56493</xdr:rowOff>
    </xdr:from>
    <xdr:to>
      <xdr:col>23</xdr:col>
      <xdr:colOff>406400</xdr:colOff>
      <xdr:row>59</xdr:row>
      <xdr:rowOff>80221</xdr:rowOff>
    </xdr:to>
    <xdr:cxnSp macro="">
      <xdr:nvCxnSpPr>
        <xdr:cNvPr id="324" name="直線コネクタ 323"/>
        <xdr:cNvCxnSpPr/>
      </xdr:nvCxnSpPr>
      <xdr:spPr>
        <a:xfrm flipV="1">
          <a:off x="15290800" y="10172043"/>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115485</xdr:rowOff>
    </xdr:from>
    <xdr:to>
      <xdr:col>23</xdr:col>
      <xdr:colOff>457200</xdr:colOff>
      <xdr:row>60</xdr:row>
      <xdr:rowOff>45635</xdr:rowOff>
    </xdr:to>
    <xdr:sp macro="" textlink="">
      <xdr:nvSpPr>
        <xdr:cNvPr id="325" name="フローチャート : 判断 324"/>
        <xdr:cNvSpPr/>
      </xdr:nvSpPr>
      <xdr:spPr>
        <a:xfrm>
          <a:off x="16129000" y="102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30412</xdr:rowOff>
    </xdr:from>
    <xdr:ext cx="736600" cy="259045"/>
    <xdr:sp macro="" textlink="">
      <xdr:nvSpPr>
        <xdr:cNvPr id="326" name="テキスト ボックス 325"/>
        <xdr:cNvSpPr txBox="1"/>
      </xdr:nvSpPr>
      <xdr:spPr>
        <a:xfrm>
          <a:off x="15798800" y="1031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72982</xdr:rowOff>
    </xdr:from>
    <xdr:to>
      <xdr:col>22</xdr:col>
      <xdr:colOff>203200</xdr:colOff>
      <xdr:row>59</xdr:row>
      <xdr:rowOff>80221</xdr:rowOff>
    </xdr:to>
    <xdr:cxnSp macro="">
      <xdr:nvCxnSpPr>
        <xdr:cNvPr id="327" name="直線コネクタ 326"/>
        <xdr:cNvCxnSpPr/>
      </xdr:nvCxnSpPr>
      <xdr:spPr>
        <a:xfrm>
          <a:off x="14401800" y="1018853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107442</xdr:rowOff>
    </xdr:from>
    <xdr:to>
      <xdr:col>22</xdr:col>
      <xdr:colOff>254000</xdr:colOff>
      <xdr:row>60</xdr:row>
      <xdr:rowOff>37592</xdr:rowOff>
    </xdr:to>
    <xdr:sp macro="" textlink="">
      <xdr:nvSpPr>
        <xdr:cNvPr id="328" name="フローチャート : 判断 327"/>
        <xdr:cNvSpPr/>
      </xdr:nvSpPr>
      <xdr:spPr>
        <a:xfrm>
          <a:off x="15240000" y="1022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22369</xdr:rowOff>
    </xdr:from>
    <xdr:ext cx="762000" cy="259045"/>
    <xdr:sp macro="" textlink="">
      <xdr:nvSpPr>
        <xdr:cNvPr id="329" name="テキスト ボックス 328"/>
        <xdr:cNvSpPr txBox="1"/>
      </xdr:nvSpPr>
      <xdr:spPr>
        <a:xfrm>
          <a:off x="149098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72982</xdr:rowOff>
    </xdr:from>
    <xdr:to>
      <xdr:col>21</xdr:col>
      <xdr:colOff>0</xdr:colOff>
      <xdr:row>59</xdr:row>
      <xdr:rowOff>83439</xdr:rowOff>
    </xdr:to>
    <xdr:cxnSp macro="">
      <xdr:nvCxnSpPr>
        <xdr:cNvPr id="330" name="直線コネクタ 329"/>
        <xdr:cNvCxnSpPr/>
      </xdr:nvCxnSpPr>
      <xdr:spPr>
        <a:xfrm flipV="1">
          <a:off x="13512800" y="10188532"/>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40153</xdr:rowOff>
    </xdr:from>
    <xdr:to>
      <xdr:col>21</xdr:col>
      <xdr:colOff>50800</xdr:colOff>
      <xdr:row>60</xdr:row>
      <xdr:rowOff>141753</xdr:rowOff>
    </xdr:to>
    <xdr:sp macro="" textlink="">
      <xdr:nvSpPr>
        <xdr:cNvPr id="331" name="フローチャート : 判断 330"/>
        <xdr:cNvSpPr/>
      </xdr:nvSpPr>
      <xdr:spPr>
        <a:xfrm>
          <a:off x="14351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126530</xdr:rowOff>
    </xdr:from>
    <xdr:ext cx="762000" cy="259045"/>
    <xdr:sp macro="" textlink="">
      <xdr:nvSpPr>
        <xdr:cNvPr id="332" name="テキスト ボックス 331"/>
        <xdr:cNvSpPr txBox="1"/>
      </xdr:nvSpPr>
      <xdr:spPr>
        <a:xfrm>
          <a:off x="14020800" y="1041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32512</xdr:rowOff>
    </xdr:from>
    <xdr:to>
      <xdr:col>19</xdr:col>
      <xdr:colOff>533400</xdr:colOff>
      <xdr:row>60</xdr:row>
      <xdr:rowOff>134112</xdr:rowOff>
    </xdr:to>
    <xdr:sp macro="" textlink="">
      <xdr:nvSpPr>
        <xdr:cNvPr id="333" name="フローチャート : 判断 332"/>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118889</xdr:rowOff>
    </xdr:from>
    <xdr:ext cx="762000" cy="259045"/>
    <xdr:sp macro="" textlink="">
      <xdr:nvSpPr>
        <xdr:cNvPr id="334" name="テキスト ボックス 333"/>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1672</xdr:rowOff>
    </xdr:from>
    <xdr:to>
      <xdr:col>24</xdr:col>
      <xdr:colOff>609600</xdr:colOff>
      <xdr:row>59</xdr:row>
      <xdr:rowOff>103272</xdr:rowOff>
    </xdr:to>
    <xdr:sp macro="" textlink="">
      <xdr:nvSpPr>
        <xdr:cNvPr id="340" name="円/楕円 339"/>
        <xdr:cNvSpPr/>
      </xdr:nvSpPr>
      <xdr:spPr>
        <a:xfrm>
          <a:off x="16967200" y="101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18199</xdr:rowOff>
    </xdr:from>
    <xdr:ext cx="762000" cy="259045"/>
    <xdr:sp macro="" textlink="">
      <xdr:nvSpPr>
        <xdr:cNvPr id="341" name="定員管理の状況該当値テキスト"/>
        <xdr:cNvSpPr txBox="1"/>
      </xdr:nvSpPr>
      <xdr:spPr>
        <a:xfrm>
          <a:off x="17106900" y="996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5693</xdr:rowOff>
    </xdr:from>
    <xdr:to>
      <xdr:col>23</xdr:col>
      <xdr:colOff>457200</xdr:colOff>
      <xdr:row>59</xdr:row>
      <xdr:rowOff>107293</xdr:rowOff>
    </xdr:to>
    <xdr:sp macro="" textlink="">
      <xdr:nvSpPr>
        <xdr:cNvPr id="342" name="円/楕円 341"/>
        <xdr:cNvSpPr/>
      </xdr:nvSpPr>
      <xdr:spPr>
        <a:xfrm>
          <a:off x="16129000" y="1012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117470</xdr:rowOff>
    </xdr:from>
    <xdr:ext cx="736600" cy="259045"/>
    <xdr:sp macro="" textlink="">
      <xdr:nvSpPr>
        <xdr:cNvPr id="343" name="テキスト ボックス 342"/>
        <xdr:cNvSpPr txBox="1"/>
      </xdr:nvSpPr>
      <xdr:spPr>
        <a:xfrm>
          <a:off x="15798800" y="98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29421</xdr:rowOff>
    </xdr:from>
    <xdr:to>
      <xdr:col>22</xdr:col>
      <xdr:colOff>254000</xdr:colOff>
      <xdr:row>59</xdr:row>
      <xdr:rowOff>131021</xdr:rowOff>
    </xdr:to>
    <xdr:sp macro="" textlink="">
      <xdr:nvSpPr>
        <xdr:cNvPr id="344" name="円/楕円 343"/>
        <xdr:cNvSpPr/>
      </xdr:nvSpPr>
      <xdr:spPr>
        <a:xfrm>
          <a:off x="15240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141198</xdr:rowOff>
    </xdr:from>
    <xdr:ext cx="762000" cy="259045"/>
    <xdr:sp macro="" textlink="">
      <xdr:nvSpPr>
        <xdr:cNvPr id="345" name="テキスト ボックス 344"/>
        <xdr:cNvSpPr txBox="1"/>
      </xdr:nvSpPr>
      <xdr:spPr>
        <a:xfrm>
          <a:off x="14909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22182</xdr:rowOff>
    </xdr:from>
    <xdr:to>
      <xdr:col>21</xdr:col>
      <xdr:colOff>50800</xdr:colOff>
      <xdr:row>59</xdr:row>
      <xdr:rowOff>123782</xdr:rowOff>
    </xdr:to>
    <xdr:sp macro="" textlink="">
      <xdr:nvSpPr>
        <xdr:cNvPr id="346" name="円/楕円 345"/>
        <xdr:cNvSpPr/>
      </xdr:nvSpPr>
      <xdr:spPr>
        <a:xfrm>
          <a:off x="14351000" y="101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133959</xdr:rowOff>
    </xdr:from>
    <xdr:ext cx="762000" cy="259045"/>
    <xdr:sp macro="" textlink="">
      <xdr:nvSpPr>
        <xdr:cNvPr id="347" name="テキスト ボックス 346"/>
        <xdr:cNvSpPr txBox="1"/>
      </xdr:nvSpPr>
      <xdr:spPr>
        <a:xfrm>
          <a:off x="14020800" y="99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32639</xdr:rowOff>
    </xdr:from>
    <xdr:to>
      <xdr:col>19</xdr:col>
      <xdr:colOff>533400</xdr:colOff>
      <xdr:row>59</xdr:row>
      <xdr:rowOff>134239</xdr:rowOff>
    </xdr:to>
    <xdr:sp macro="" textlink="">
      <xdr:nvSpPr>
        <xdr:cNvPr id="348" name="円/楕円 347"/>
        <xdr:cNvSpPr/>
      </xdr:nvSpPr>
      <xdr:spPr>
        <a:xfrm>
          <a:off x="13462000" y="101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144416</xdr:rowOff>
    </xdr:from>
    <xdr:ext cx="762000" cy="259045"/>
    <xdr:sp macro="" textlink="">
      <xdr:nvSpPr>
        <xdr:cNvPr id="349" name="テキスト ボックス 348"/>
        <xdr:cNvSpPr txBox="1"/>
      </xdr:nvSpPr>
      <xdr:spPr>
        <a:xfrm>
          <a:off x="13131800" y="991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en-US" sz="1300" b="0" i="0" baseline="0">
              <a:solidFill>
                <a:schemeClr val="dk1"/>
              </a:solidFill>
              <a:latin typeface="+mn-lt"/>
              <a:ea typeface="+mn-ea"/>
              <a:cs typeface="+mn-cs"/>
            </a:rPr>
            <a:t>公営企業の公債費に充当した一般財源（繰出金）の減少及び繰上償還等により前年度比</a:t>
          </a:r>
          <a:r>
            <a:rPr lang="en-US" altLang="ja-JP" sz="1300" b="0" i="0" baseline="0">
              <a:solidFill>
                <a:schemeClr val="dk1"/>
              </a:solidFill>
              <a:latin typeface="+mn-lt"/>
              <a:ea typeface="+mn-ea"/>
              <a:cs typeface="+mn-cs"/>
            </a:rPr>
            <a:t>1.2</a:t>
          </a:r>
          <a:r>
            <a:rPr lang="ja-JP" altLang="en-US" sz="1300" b="0" i="0" baseline="0">
              <a:solidFill>
                <a:schemeClr val="dk1"/>
              </a:solidFill>
              <a:latin typeface="+mn-lt"/>
              <a:ea typeface="+mn-ea"/>
              <a:cs typeface="+mn-cs"/>
            </a:rPr>
            <a:t>％改善したが、類似団体平均を上回っている状況である。</a:t>
          </a:r>
          <a:endParaRPr lang="en-US"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今後も、地方債残高のピークが過ぎたことから減少が見込まれ、地方債借入の抑制、公営企業会計の経営改善等による繰出金の抑制に努め、計画的な財政健全化を図っていく。</a:t>
          </a:r>
          <a:endParaRPr lang="en-US" sz="13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100965</xdr:rowOff>
    </xdr:from>
    <xdr:to>
      <xdr:col>24</xdr:col>
      <xdr:colOff>558800</xdr:colOff>
      <xdr:row>44</xdr:row>
      <xdr:rowOff>20320</xdr:rowOff>
    </xdr:to>
    <xdr:cxnSp macro="">
      <xdr:nvCxnSpPr>
        <xdr:cNvPr id="374" name="直線コネクタ 373"/>
        <xdr:cNvCxnSpPr/>
      </xdr:nvCxnSpPr>
      <xdr:spPr>
        <a:xfrm flipV="1">
          <a:off x="17018000" y="627316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5"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6" name="直線コネクタ 375"/>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15892</xdr:rowOff>
    </xdr:from>
    <xdr:ext cx="762000" cy="259045"/>
    <xdr:sp macro="" textlink="">
      <xdr:nvSpPr>
        <xdr:cNvPr id="377" name="公債費負担の状況最大値テキスト"/>
        <xdr:cNvSpPr txBox="1"/>
      </xdr:nvSpPr>
      <xdr:spPr>
        <a:xfrm>
          <a:off x="17106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24</xdr:col>
      <xdr:colOff>469900</xdr:colOff>
      <xdr:row>36</xdr:row>
      <xdr:rowOff>100965</xdr:rowOff>
    </xdr:from>
    <xdr:to>
      <xdr:col>24</xdr:col>
      <xdr:colOff>647700</xdr:colOff>
      <xdr:row>36</xdr:row>
      <xdr:rowOff>100965</xdr:rowOff>
    </xdr:to>
    <xdr:cxnSp macro="">
      <xdr:nvCxnSpPr>
        <xdr:cNvPr id="378" name="直線コネクタ 377"/>
        <xdr:cNvCxnSpPr/>
      </xdr:nvCxnSpPr>
      <xdr:spPr>
        <a:xfrm>
          <a:off x="16929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148590</xdr:rowOff>
    </xdr:to>
    <xdr:cxnSp macro="">
      <xdr:nvCxnSpPr>
        <xdr:cNvPr id="379" name="直線コネクタ 378"/>
        <xdr:cNvCxnSpPr/>
      </xdr:nvCxnSpPr>
      <xdr:spPr>
        <a:xfrm flipV="1">
          <a:off x="16179800" y="71056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137495</xdr:rowOff>
    </xdr:from>
    <xdr:ext cx="762000" cy="259045"/>
    <xdr:sp macro="" textlink="">
      <xdr:nvSpPr>
        <xdr:cNvPr id="380" name="公債費負担の状況平均値テキスト"/>
        <xdr:cNvSpPr txBox="1"/>
      </xdr:nvSpPr>
      <xdr:spPr>
        <a:xfrm>
          <a:off x="17106900" y="665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81" name="フローチャート : 判断 380"/>
        <xdr:cNvSpPr/>
      </xdr:nvSpPr>
      <xdr:spPr>
        <a:xfrm>
          <a:off x="169672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97790</xdr:rowOff>
    </xdr:to>
    <xdr:cxnSp macro="">
      <xdr:nvCxnSpPr>
        <xdr:cNvPr id="382" name="直線コネクタ 381"/>
        <xdr:cNvCxnSpPr/>
      </xdr:nvCxnSpPr>
      <xdr:spPr>
        <a:xfrm flipV="1">
          <a:off x="15290800" y="71780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3" name="フローチャート : 判断 382"/>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4" name="テキスト ボックス 383"/>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43</xdr:row>
      <xdr:rowOff>77153</xdr:rowOff>
    </xdr:to>
    <xdr:cxnSp macro="">
      <xdr:nvCxnSpPr>
        <xdr:cNvPr id="385" name="直線コネクタ 384"/>
        <xdr:cNvCxnSpPr/>
      </xdr:nvCxnSpPr>
      <xdr:spPr>
        <a:xfrm flipV="1">
          <a:off x="14401800" y="729869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40005</xdr:rowOff>
    </xdr:from>
    <xdr:to>
      <xdr:col>22</xdr:col>
      <xdr:colOff>254000</xdr:colOff>
      <xdr:row>40</xdr:row>
      <xdr:rowOff>141605</xdr:rowOff>
    </xdr:to>
    <xdr:sp macro="" textlink="">
      <xdr:nvSpPr>
        <xdr:cNvPr id="386" name="フローチャート : 判断 385"/>
        <xdr:cNvSpPr/>
      </xdr:nvSpPr>
      <xdr:spPr>
        <a:xfrm>
          <a:off x="15240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151782</xdr:rowOff>
    </xdr:from>
    <xdr:ext cx="762000" cy="259045"/>
    <xdr:sp macro="" textlink="">
      <xdr:nvSpPr>
        <xdr:cNvPr id="387" name="テキスト ボックス 386"/>
        <xdr:cNvSpPr txBox="1"/>
      </xdr:nvSpPr>
      <xdr:spPr>
        <a:xfrm>
          <a:off x="14909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77153</xdr:rowOff>
    </xdr:from>
    <xdr:to>
      <xdr:col>21</xdr:col>
      <xdr:colOff>0</xdr:colOff>
      <xdr:row>44</xdr:row>
      <xdr:rowOff>98743</xdr:rowOff>
    </xdr:to>
    <xdr:cxnSp macro="">
      <xdr:nvCxnSpPr>
        <xdr:cNvPr id="388" name="直線コネクタ 387"/>
        <xdr:cNvCxnSpPr/>
      </xdr:nvCxnSpPr>
      <xdr:spPr>
        <a:xfrm flipV="1">
          <a:off x="13512800" y="744950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9" name="フローチャート : 判断 388"/>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7955</xdr:rowOff>
    </xdr:from>
    <xdr:ext cx="762000" cy="259045"/>
    <xdr:sp macro="" textlink="">
      <xdr:nvSpPr>
        <xdr:cNvPr id="390" name="テキスト ボックス 389"/>
        <xdr:cNvSpPr txBox="1"/>
      </xdr:nvSpPr>
      <xdr:spPr>
        <a:xfrm>
          <a:off x="14020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91" name="フローチャート : 判断 390"/>
        <xdr:cNvSpPr/>
      </xdr:nvSpPr>
      <xdr:spPr>
        <a:xfrm>
          <a:off x="13462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116540</xdr:rowOff>
    </xdr:from>
    <xdr:ext cx="762000" cy="259045"/>
    <xdr:sp macro="" textlink="">
      <xdr:nvSpPr>
        <xdr:cNvPr id="392" name="テキスト ボックス 391"/>
        <xdr:cNvSpPr txBox="1"/>
      </xdr:nvSpPr>
      <xdr:spPr>
        <a:xfrm>
          <a:off x="13131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8" name="円/楕円 397"/>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399"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400" name="円/楕円 399"/>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401" name="テキスト ボックス 40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402" name="円/楕円 401"/>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403" name="テキスト ボックス 402"/>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26353</xdr:rowOff>
    </xdr:from>
    <xdr:to>
      <xdr:col>21</xdr:col>
      <xdr:colOff>50800</xdr:colOff>
      <xdr:row>43</xdr:row>
      <xdr:rowOff>127953</xdr:rowOff>
    </xdr:to>
    <xdr:sp macro="" textlink="">
      <xdr:nvSpPr>
        <xdr:cNvPr id="404" name="円/楕円 403"/>
        <xdr:cNvSpPr/>
      </xdr:nvSpPr>
      <xdr:spPr>
        <a:xfrm>
          <a:off x="14351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112730</xdr:rowOff>
    </xdr:from>
    <xdr:ext cx="762000" cy="259045"/>
    <xdr:sp macro="" textlink="">
      <xdr:nvSpPr>
        <xdr:cNvPr id="405" name="テキスト ボックス 404"/>
        <xdr:cNvSpPr txBox="1"/>
      </xdr:nvSpPr>
      <xdr:spPr>
        <a:xfrm>
          <a:off x="14020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47943</xdr:rowOff>
    </xdr:from>
    <xdr:to>
      <xdr:col>19</xdr:col>
      <xdr:colOff>533400</xdr:colOff>
      <xdr:row>44</xdr:row>
      <xdr:rowOff>149543</xdr:rowOff>
    </xdr:to>
    <xdr:sp macro="" textlink="">
      <xdr:nvSpPr>
        <xdr:cNvPr id="406" name="円/楕円 405"/>
        <xdr:cNvSpPr/>
      </xdr:nvSpPr>
      <xdr:spPr>
        <a:xfrm>
          <a:off x="13462000" y="759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134320</xdr:rowOff>
    </xdr:from>
    <xdr:ext cx="762000" cy="259045"/>
    <xdr:sp macro="" textlink="">
      <xdr:nvSpPr>
        <xdr:cNvPr id="407" name="テキスト ボックス 406"/>
        <xdr:cNvSpPr txBox="1"/>
      </xdr:nvSpPr>
      <xdr:spPr>
        <a:xfrm>
          <a:off x="13131800" y="767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計画的な事業実施により類似団体を下回っている。今後も後世の負担を軽減するよう計画的な事業の実施により村債の新規発行の抑制に努め、今後とも財政健全化を図っていく。</a:t>
          </a:r>
          <a:endParaRPr lang="en-US"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69759</xdr:rowOff>
    </xdr:from>
    <xdr:to>
      <xdr:col>24</xdr:col>
      <xdr:colOff>558800</xdr:colOff>
      <xdr:row>22</xdr:row>
      <xdr:rowOff>33927</xdr:rowOff>
    </xdr:to>
    <xdr:cxnSp macro="">
      <xdr:nvCxnSpPr>
        <xdr:cNvPr id="438" name="直線コネクタ 437"/>
        <xdr:cNvCxnSpPr/>
      </xdr:nvCxnSpPr>
      <xdr:spPr>
        <a:xfrm flipV="1">
          <a:off x="17018000" y="2470059"/>
          <a:ext cx="0" cy="1335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6004</xdr:rowOff>
    </xdr:from>
    <xdr:ext cx="762000" cy="259045"/>
    <xdr:sp macro="" textlink="">
      <xdr:nvSpPr>
        <xdr:cNvPr id="439" name="将来負担の状況最小値テキスト"/>
        <xdr:cNvSpPr txBox="1"/>
      </xdr:nvSpPr>
      <xdr:spPr>
        <a:xfrm>
          <a:off x="17106900" y="377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22</xdr:row>
      <xdr:rowOff>33927</xdr:rowOff>
    </xdr:from>
    <xdr:to>
      <xdr:col>24</xdr:col>
      <xdr:colOff>647700</xdr:colOff>
      <xdr:row>22</xdr:row>
      <xdr:rowOff>33927</xdr:rowOff>
    </xdr:to>
    <xdr:cxnSp macro="">
      <xdr:nvCxnSpPr>
        <xdr:cNvPr id="440" name="直線コネクタ 439"/>
        <xdr:cNvCxnSpPr/>
      </xdr:nvCxnSpPr>
      <xdr:spPr>
        <a:xfrm>
          <a:off x="16929100" y="38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111686</xdr:rowOff>
    </xdr:from>
    <xdr:ext cx="762000" cy="259045"/>
    <xdr:sp macro="" textlink="">
      <xdr:nvSpPr>
        <xdr:cNvPr id="441" name="将来負担の状況最大値テキスト"/>
        <xdr:cNvSpPr txBox="1"/>
      </xdr:nvSpPr>
      <xdr:spPr>
        <a:xfrm>
          <a:off x="17106900" y="23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24</xdr:col>
      <xdr:colOff>469900</xdr:colOff>
      <xdr:row>14</xdr:row>
      <xdr:rowOff>69759</xdr:rowOff>
    </xdr:from>
    <xdr:to>
      <xdr:col>24</xdr:col>
      <xdr:colOff>647700</xdr:colOff>
      <xdr:row>14</xdr:row>
      <xdr:rowOff>69759</xdr:rowOff>
    </xdr:to>
    <xdr:cxnSp macro="">
      <xdr:nvCxnSpPr>
        <xdr:cNvPr id="442" name="直線コネクタ 441"/>
        <xdr:cNvCxnSpPr/>
      </xdr:nvCxnSpPr>
      <xdr:spPr>
        <a:xfrm>
          <a:off x="16929100" y="247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165372</xdr:rowOff>
    </xdr:from>
    <xdr:to>
      <xdr:col>21</xdr:col>
      <xdr:colOff>0</xdr:colOff>
      <xdr:row>18</xdr:row>
      <xdr:rowOff>23404</xdr:rowOff>
    </xdr:to>
    <xdr:cxnSp macro="">
      <xdr:nvCxnSpPr>
        <xdr:cNvPr id="443" name="直線コネクタ 442"/>
        <xdr:cNvCxnSpPr/>
      </xdr:nvCxnSpPr>
      <xdr:spPr>
        <a:xfrm flipV="1">
          <a:off x="13512800" y="2394222"/>
          <a:ext cx="889000" cy="7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5" name="フローチャート :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6" name="フローチャート : 判断 44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7" name="テキスト ボックス 44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8" name="フローチャート : 判断 44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9" name="テキスト ボックス 44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50" name="フローチャート :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55154</xdr:rowOff>
    </xdr:from>
    <xdr:to>
      <xdr:col>19</xdr:col>
      <xdr:colOff>533400</xdr:colOff>
      <xdr:row>14</xdr:row>
      <xdr:rowOff>156754</xdr:rowOff>
    </xdr:to>
    <xdr:sp macro="" textlink="">
      <xdr:nvSpPr>
        <xdr:cNvPr id="452" name="フローチャート : 判断 451"/>
        <xdr:cNvSpPr/>
      </xdr:nvSpPr>
      <xdr:spPr>
        <a:xfrm>
          <a:off x="13462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166931</xdr:rowOff>
    </xdr:from>
    <xdr:ext cx="762000" cy="259045"/>
    <xdr:sp macro="" textlink="">
      <xdr:nvSpPr>
        <xdr:cNvPr id="453" name="テキスト ボックス 452"/>
        <xdr:cNvSpPr txBox="1"/>
      </xdr:nvSpPr>
      <xdr:spPr>
        <a:xfrm>
          <a:off x="13131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13</xdr:row>
      <xdr:rowOff>114572</xdr:rowOff>
    </xdr:from>
    <xdr:to>
      <xdr:col>21</xdr:col>
      <xdr:colOff>50800</xdr:colOff>
      <xdr:row>14</xdr:row>
      <xdr:rowOff>44722</xdr:rowOff>
    </xdr:to>
    <xdr:sp macro="" textlink="">
      <xdr:nvSpPr>
        <xdr:cNvPr id="459" name="円/楕円 458"/>
        <xdr:cNvSpPr/>
      </xdr:nvSpPr>
      <xdr:spPr>
        <a:xfrm>
          <a:off x="14351000" y="23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29499</xdr:rowOff>
    </xdr:from>
    <xdr:ext cx="762000" cy="259045"/>
    <xdr:sp macro="" textlink="">
      <xdr:nvSpPr>
        <xdr:cNvPr id="460" name="テキスト ボックス 459"/>
        <xdr:cNvSpPr txBox="1"/>
      </xdr:nvSpPr>
      <xdr:spPr>
        <a:xfrm>
          <a:off x="14020800" y="24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144054</xdr:rowOff>
    </xdr:from>
    <xdr:to>
      <xdr:col>19</xdr:col>
      <xdr:colOff>533400</xdr:colOff>
      <xdr:row>18</xdr:row>
      <xdr:rowOff>74204</xdr:rowOff>
    </xdr:to>
    <xdr:sp macro="" textlink="">
      <xdr:nvSpPr>
        <xdr:cNvPr id="461" name="円/楕円 460"/>
        <xdr:cNvSpPr/>
      </xdr:nvSpPr>
      <xdr:spPr>
        <a:xfrm>
          <a:off x="13462000" y="30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58981</xdr:rowOff>
    </xdr:from>
    <xdr:ext cx="762000" cy="259045"/>
    <xdr:sp macro="" textlink="">
      <xdr:nvSpPr>
        <xdr:cNvPr id="462" name="テキスト ボックス 461"/>
        <xdr:cNvSpPr txBox="1"/>
      </xdr:nvSpPr>
      <xdr:spPr>
        <a:xfrm>
          <a:off x="13131800" y="314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2,915
2,900
58.07
2,777,607
2,428,263
345,995
1,950,280
1,923,401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類似団体と比較すると、人件費に係る経常収支比率は低くなっているが、適正な人員管理の結果である。</a:t>
          </a:r>
          <a:endParaRPr lang="en-US" sz="1300" b="0" i="0" baseline="0">
            <a:solidFill>
              <a:schemeClr val="dk1"/>
            </a:solidFill>
            <a:latin typeface="+mn-lt"/>
            <a:ea typeface="+mn-ea"/>
            <a:cs typeface="+mn-cs"/>
          </a:endParaRPr>
        </a:p>
        <a:p>
          <a:pPr rtl="0"/>
          <a:r>
            <a:rPr lang="ja-JP" altLang="en-US" sz="1300" b="0" i="0" baseline="0">
              <a:solidFill>
                <a:schemeClr val="dk1"/>
              </a:solidFill>
              <a:latin typeface="+mn-lt"/>
              <a:ea typeface="+mn-ea"/>
              <a:cs typeface="+mn-cs"/>
            </a:rPr>
            <a:t>　今後も適正な定員管理に努め、行政のスリム化及び指定管理者制度等による民間委託を推進することで人件費抑制に努める。</a:t>
          </a:r>
          <a:endParaRPr lang="ja-JP" altLang="en-US"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0" name="直線コネクタ 59"/>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1"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2" name="直線コネクタ 61"/>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3"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4" name="直線コネクタ 63"/>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92710</xdr:rowOff>
    </xdr:to>
    <xdr:cxnSp macro="">
      <xdr:nvCxnSpPr>
        <xdr:cNvPr id="65" name="直線コネクタ 64"/>
        <xdr:cNvCxnSpPr/>
      </xdr:nvCxnSpPr>
      <xdr:spPr>
        <a:xfrm flipV="1">
          <a:off x="3987800" y="6047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6"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67" name="フローチャート : 判断 66"/>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92710</xdr:rowOff>
    </xdr:to>
    <xdr:cxnSp macro="">
      <xdr:nvCxnSpPr>
        <xdr:cNvPr id="68" name="直線コネクタ 67"/>
        <xdr:cNvCxnSpPr/>
      </xdr:nvCxnSpPr>
      <xdr:spPr>
        <a:xfrm>
          <a:off x="3098800" y="5994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69" name="フローチャート : 判断 68"/>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0" name="テキスト ボックス 69"/>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xdr:rowOff>
    </xdr:from>
    <xdr:to>
      <xdr:col>4</xdr:col>
      <xdr:colOff>346075</xdr:colOff>
      <xdr:row>34</xdr:row>
      <xdr:rowOff>165100</xdr:rowOff>
    </xdr:to>
    <xdr:cxnSp macro="">
      <xdr:nvCxnSpPr>
        <xdr:cNvPr id="71" name="直線コネクタ 70"/>
        <xdr:cNvCxnSpPr/>
      </xdr:nvCxnSpPr>
      <xdr:spPr>
        <a:xfrm>
          <a:off x="2209800" y="584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45720</xdr:rowOff>
    </xdr:from>
    <xdr:to>
      <xdr:col>4</xdr:col>
      <xdr:colOff>396875</xdr:colOff>
      <xdr:row>36</xdr:row>
      <xdr:rowOff>147320</xdr:rowOff>
    </xdr:to>
    <xdr:sp macro="" textlink="">
      <xdr:nvSpPr>
        <xdr:cNvPr id="72" name="フローチャート : 判断 71"/>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132097</xdr:rowOff>
    </xdr:from>
    <xdr:ext cx="762000" cy="259045"/>
    <xdr:sp macro="" textlink="">
      <xdr:nvSpPr>
        <xdr:cNvPr id="73" name="テキスト ボックス 72"/>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34</xdr:row>
      <xdr:rowOff>142240</xdr:rowOff>
    </xdr:to>
    <xdr:cxnSp macro="">
      <xdr:nvCxnSpPr>
        <xdr:cNvPr id="74" name="直線コネクタ 73"/>
        <xdr:cNvCxnSpPr/>
      </xdr:nvCxnSpPr>
      <xdr:spPr>
        <a:xfrm flipV="1">
          <a:off x="1320800" y="5842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5" name="フローチャート : 判断 74"/>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6" name="テキスト ボックス 75"/>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7" name="フローチャート : 判断 76"/>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78" name="テキスト ボックス 77"/>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4" name="円/楕円 83"/>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5"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6" name="円/楕円 85"/>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7" name="テキスト ボックス 86"/>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8" name="円/楕円 87"/>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89" name="テキスト ボックス 88"/>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133350</xdr:rowOff>
    </xdr:from>
    <xdr:to>
      <xdr:col>3</xdr:col>
      <xdr:colOff>193675</xdr:colOff>
      <xdr:row>34</xdr:row>
      <xdr:rowOff>63500</xdr:rowOff>
    </xdr:to>
    <xdr:sp macro="" textlink="">
      <xdr:nvSpPr>
        <xdr:cNvPr id="90" name="円/楕円 89"/>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73677</xdr:rowOff>
    </xdr:from>
    <xdr:ext cx="762000" cy="259045"/>
    <xdr:sp macro="" textlink="">
      <xdr:nvSpPr>
        <xdr:cNvPr id="91" name="テキスト ボックス 90"/>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91440</xdr:rowOff>
    </xdr:from>
    <xdr:to>
      <xdr:col>1</xdr:col>
      <xdr:colOff>676275</xdr:colOff>
      <xdr:row>35</xdr:row>
      <xdr:rowOff>21590</xdr:rowOff>
    </xdr:to>
    <xdr:sp macro="" textlink="">
      <xdr:nvSpPr>
        <xdr:cNvPr id="92" name="円/楕円 91"/>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31767</xdr:rowOff>
    </xdr:from>
    <xdr:ext cx="762000" cy="259045"/>
    <xdr:sp macro="" textlink="">
      <xdr:nvSpPr>
        <xdr:cNvPr id="93" name="テキスト ボックス 92"/>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ほぼ類似団体平均並みで推移している。</a:t>
          </a:r>
          <a:endParaRPr lang="en-US"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徐々に比率の増加傾向が見られるのは、人件費の抑制による、委託事業や賃金の増加によるものと考えられる。</a:t>
          </a:r>
          <a:endParaRPr lang="en-US" sz="13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10414</xdr:rowOff>
    </xdr:from>
    <xdr:to>
      <xdr:col>24</xdr:col>
      <xdr:colOff>31750</xdr:colOff>
      <xdr:row>20</xdr:row>
      <xdr:rowOff>149860</xdr:rowOff>
    </xdr:to>
    <xdr:cxnSp macro="">
      <xdr:nvCxnSpPr>
        <xdr:cNvPr id="118" name="直線コネクタ 117"/>
        <xdr:cNvCxnSpPr/>
      </xdr:nvCxnSpPr>
      <xdr:spPr>
        <a:xfrm flipV="1">
          <a:off x="16510000" y="258216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96791</xdr:rowOff>
    </xdr:from>
    <xdr:ext cx="762000" cy="259045"/>
    <xdr:sp macro="" textlink="">
      <xdr:nvSpPr>
        <xdr:cNvPr id="121" name="物件費最大値テキスト"/>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15</xdr:row>
      <xdr:rowOff>10414</xdr:rowOff>
    </xdr:from>
    <xdr:to>
      <xdr:col>24</xdr:col>
      <xdr:colOff>120650</xdr:colOff>
      <xdr:row>15</xdr:row>
      <xdr:rowOff>10414</xdr:rowOff>
    </xdr:to>
    <xdr:cxnSp macro="">
      <xdr:nvCxnSpPr>
        <xdr:cNvPr id="122" name="直線コネクタ 121"/>
        <xdr:cNvCxnSpPr/>
      </xdr:nvCxnSpPr>
      <xdr:spPr>
        <a:xfrm>
          <a:off x="16421100" y="25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136144</xdr:rowOff>
    </xdr:from>
    <xdr:to>
      <xdr:col>24</xdr:col>
      <xdr:colOff>31750</xdr:colOff>
      <xdr:row>17</xdr:row>
      <xdr:rowOff>37846</xdr:rowOff>
    </xdr:to>
    <xdr:cxnSp macro="">
      <xdr:nvCxnSpPr>
        <xdr:cNvPr id="123" name="直線コネクタ 122"/>
        <xdr:cNvCxnSpPr/>
      </xdr:nvCxnSpPr>
      <xdr:spPr>
        <a:xfrm>
          <a:off x="15671800" y="28793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97299</xdr:rowOff>
    </xdr:from>
    <xdr:ext cx="762000" cy="259045"/>
    <xdr:sp macro="" textlink="">
      <xdr:nvSpPr>
        <xdr:cNvPr id="124" name="物件費平均値テキスト"/>
        <xdr:cNvSpPr txBox="1"/>
      </xdr:nvSpPr>
      <xdr:spPr>
        <a:xfrm>
          <a:off x="16598900" y="2669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25" name="フローチャート : 判断 124"/>
        <xdr:cNvSpPr/>
      </xdr:nvSpPr>
      <xdr:spPr>
        <a:xfrm>
          <a:off x="164592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131572</xdr:rowOff>
    </xdr:from>
    <xdr:to>
      <xdr:col>22</xdr:col>
      <xdr:colOff>565150</xdr:colOff>
      <xdr:row>16</xdr:row>
      <xdr:rowOff>136144</xdr:rowOff>
    </xdr:to>
    <xdr:cxnSp macro="">
      <xdr:nvCxnSpPr>
        <xdr:cNvPr id="126" name="直線コネクタ 125"/>
        <xdr:cNvCxnSpPr/>
      </xdr:nvCxnSpPr>
      <xdr:spPr>
        <a:xfrm>
          <a:off x="14782800" y="2874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7" name="フローチャート : 判断 126"/>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28" name="テキスト ボックス 127"/>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67564</xdr:rowOff>
    </xdr:from>
    <xdr:to>
      <xdr:col>21</xdr:col>
      <xdr:colOff>361950</xdr:colOff>
      <xdr:row>16</xdr:row>
      <xdr:rowOff>131572</xdr:rowOff>
    </xdr:to>
    <xdr:cxnSp macro="">
      <xdr:nvCxnSpPr>
        <xdr:cNvPr id="129" name="直線コネクタ 128"/>
        <xdr:cNvCxnSpPr/>
      </xdr:nvCxnSpPr>
      <xdr:spPr>
        <a:xfrm>
          <a:off x="13893800" y="28107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67056</xdr:rowOff>
    </xdr:from>
    <xdr:to>
      <xdr:col>21</xdr:col>
      <xdr:colOff>412750</xdr:colOff>
      <xdr:row>16</xdr:row>
      <xdr:rowOff>168656</xdr:rowOff>
    </xdr:to>
    <xdr:sp macro="" textlink="">
      <xdr:nvSpPr>
        <xdr:cNvPr id="130" name="フローチャート : 判断 129"/>
        <xdr:cNvSpPr/>
      </xdr:nvSpPr>
      <xdr:spPr>
        <a:xfrm>
          <a:off x="14732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7383</xdr:rowOff>
    </xdr:from>
    <xdr:ext cx="762000" cy="259045"/>
    <xdr:sp macro="" textlink="">
      <xdr:nvSpPr>
        <xdr:cNvPr id="131" name="テキスト ボックス 130"/>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44704</xdr:rowOff>
    </xdr:from>
    <xdr:to>
      <xdr:col>20</xdr:col>
      <xdr:colOff>158750</xdr:colOff>
      <xdr:row>16</xdr:row>
      <xdr:rowOff>67564</xdr:rowOff>
    </xdr:to>
    <xdr:cxnSp macro="">
      <xdr:nvCxnSpPr>
        <xdr:cNvPr id="132" name="直線コネクタ 131"/>
        <xdr:cNvCxnSpPr/>
      </xdr:nvCxnSpPr>
      <xdr:spPr>
        <a:xfrm>
          <a:off x="13004800" y="2787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xdr:rowOff>
    </xdr:from>
    <xdr:to>
      <xdr:col>20</xdr:col>
      <xdr:colOff>209550</xdr:colOff>
      <xdr:row>16</xdr:row>
      <xdr:rowOff>118364</xdr:rowOff>
    </xdr:to>
    <xdr:sp macro="" textlink="">
      <xdr:nvSpPr>
        <xdr:cNvPr id="133" name="フローチャート : 判断 132"/>
        <xdr:cNvSpPr/>
      </xdr:nvSpPr>
      <xdr:spPr>
        <a:xfrm>
          <a:off x="13843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128541</xdr:rowOff>
    </xdr:from>
    <xdr:ext cx="762000" cy="259045"/>
    <xdr:sp macro="" textlink="">
      <xdr:nvSpPr>
        <xdr:cNvPr id="134" name="テキスト ボックス 133"/>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5" name="フローチャート : 判断 134"/>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6" name="テキスト ボックス 135"/>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158496</xdr:rowOff>
    </xdr:from>
    <xdr:to>
      <xdr:col>24</xdr:col>
      <xdr:colOff>82550</xdr:colOff>
      <xdr:row>17</xdr:row>
      <xdr:rowOff>88646</xdr:rowOff>
    </xdr:to>
    <xdr:sp macro="" textlink="">
      <xdr:nvSpPr>
        <xdr:cNvPr id="142" name="円/楕円 141"/>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130573</xdr:rowOff>
    </xdr:from>
    <xdr:ext cx="762000" cy="259045"/>
    <xdr:sp macro="" textlink="">
      <xdr:nvSpPr>
        <xdr:cNvPr id="143" name="物件費該当値テキスト"/>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85344</xdr:rowOff>
    </xdr:from>
    <xdr:to>
      <xdr:col>22</xdr:col>
      <xdr:colOff>615950</xdr:colOff>
      <xdr:row>17</xdr:row>
      <xdr:rowOff>15494</xdr:rowOff>
    </xdr:to>
    <xdr:sp macro="" textlink="">
      <xdr:nvSpPr>
        <xdr:cNvPr id="144" name="円/楕円 143"/>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45" name="テキスト ボックス 144"/>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80772</xdr:rowOff>
    </xdr:from>
    <xdr:to>
      <xdr:col>21</xdr:col>
      <xdr:colOff>412750</xdr:colOff>
      <xdr:row>17</xdr:row>
      <xdr:rowOff>10922</xdr:rowOff>
    </xdr:to>
    <xdr:sp macro="" textlink="">
      <xdr:nvSpPr>
        <xdr:cNvPr id="146" name="円/楕円 145"/>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47" name="テキスト ボックス 146"/>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xdr:rowOff>
    </xdr:from>
    <xdr:to>
      <xdr:col>20</xdr:col>
      <xdr:colOff>209550</xdr:colOff>
      <xdr:row>16</xdr:row>
      <xdr:rowOff>118364</xdr:rowOff>
    </xdr:to>
    <xdr:sp macro="" textlink="">
      <xdr:nvSpPr>
        <xdr:cNvPr id="148" name="円/楕円 147"/>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103141</xdr:rowOff>
    </xdr:from>
    <xdr:ext cx="762000" cy="259045"/>
    <xdr:sp macro="" textlink="">
      <xdr:nvSpPr>
        <xdr:cNvPr id="149" name="テキスト ボックス 148"/>
        <xdr:cNvSpPr txBox="1"/>
      </xdr:nvSpPr>
      <xdr:spPr>
        <a:xfrm>
          <a:off x="13512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50" name="円/楕円 149"/>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51" name="テキスト ボックス 150"/>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latin typeface="+mn-lt"/>
              <a:ea typeface="+mn-ea"/>
              <a:cs typeface="+mn-cs"/>
            </a:rPr>
            <a:t>　類似団体と比較すると、扶助費に係る経常収支比率は低くなっている。今後も資格審査等の適正化等により抑制を図っていく。</a:t>
          </a:r>
          <a:endParaRPr lang="ja-JP" altLang="en-US"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76" name="直線コネクタ 175"/>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7"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8" name="直線コネクタ 177"/>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9"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0" name="直線コネクタ 179"/>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104140</xdr:rowOff>
    </xdr:from>
    <xdr:to>
      <xdr:col>7</xdr:col>
      <xdr:colOff>15875</xdr:colOff>
      <xdr:row>56</xdr:row>
      <xdr:rowOff>127000</xdr:rowOff>
    </xdr:to>
    <xdr:cxnSp macro="">
      <xdr:nvCxnSpPr>
        <xdr:cNvPr id="181" name="直線コネクタ 180"/>
        <xdr:cNvCxnSpPr/>
      </xdr:nvCxnSpPr>
      <xdr:spPr>
        <a:xfrm flipV="1">
          <a:off x="3987800" y="970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2"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3" name="フローチャート : 判断 182"/>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81280</xdr:rowOff>
    </xdr:from>
    <xdr:to>
      <xdr:col>5</xdr:col>
      <xdr:colOff>549275</xdr:colOff>
      <xdr:row>56</xdr:row>
      <xdr:rowOff>127000</xdr:rowOff>
    </xdr:to>
    <xdr:cxnSp macro="">
      <xdr:nvCxnSpPr>
        <xdr:cNvPr id="184" name="直線コネクタ 183"/>
        <xdr:cNvCxnSpPr/>
      </xdr:nvCxnSpPr>
      <xdr:spPr>
        <a:xfrm>
          <a:off x="3098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5" name="フローチャート : 判断 184"/>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6" name="テキスト ボックス 185"/>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161290</xdr:rowOff>
    </xdr:from>
    <xdr:to>
      <xdr:col>4</xdr:col>
      <xdr:colOff>346075</xdr:colOff>
      <xdr:row>56</xdr:row>
      <xdr:rowOff>81280</xdr:rowOff>
    </xdr:to>
    <xdr:cxnSp macro="">
      <xdr:nvCxnSpPr>
        <xdr:cNvPr id="187" name="直線コネクタ 186"/>
        <xdr:cNvCxnSpPr/>
      </xdr:nvCxnSpPr>
      <xdr:spPr>
        <a:xfrm>
          <a:off x="2209800" y="9591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88" name="フローチャート : 判断 187"/>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189" name="テキスト ボックス 188"/>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46990</xdr:rowOff>
    </xdr:from>
    <xdr:to>
      <xdr:col>3</xdr:col>
      <xdr:colOff>142875</xdr:colOff>
      <xdr:row>55</xdr:row>
      <xdr:rowOff>161290</xdr:rowOff>
    </xdr:to>
    <xdr:cxnSp macro="">
      <xdr:nvCxnSpPr>
        <xdr:cNvPr id="190" name="直線コネクタ 189"/>
        <xdr:cNvCxnSpPr/>
      </xdr:nvCxnSpPr>
      <xdr:spPr>
        <a:xfrm>
          <a:off x="1320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191" name="フローチャート : 判断 190"/>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93997</xdr:rowOff>
    </xdr:from>
    <xdr:ext cx="762000" cy="259045"/>
    <xdr:sp macro="" textlink="">
      <xdr:nvSpPr>
        <xdr:cNvPr id="192" name="テキスト ボックス 191"/>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156210</xdr:rowOff>
    </xdr:from>
    <xdr:to>
      <xdr:col>1</xdr:col>
      <xdr:colOff>676275</xdr:colOff>
      <xdr:row>56</xdr:row>
      <xdr:rowOff>86360</xdr:rowOff>
    </xdr:to>
    <xdr:sp macro="" textlink="">
      <xdr:nvSpPr>
        <xdr:cNvPr id="193" name="フローチャート : 判断 192"/>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71137</xdr:rowOff>
    </xdr:from>
    <xdr:ext cx="762000" cy="259045"/>
    <xdr:sp macro="" textlink="">
      <xdr:nvSpPr>
        <xdr:cNvPr id="194" name="テキスト ボックス 193"/>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200" name="円/楕円 199"/>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69867</xdr:rowOff>
    </xdr:from>
    <xdr:ext cx="762000" cy="259045"/>
    <xdr:sp macro="" textlink="">
      <xdr:nvSpPr>
        <xdr:cNvPr id="201" name="扶助費該当値テキスト"/>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2" name="円/楕円 201"/>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203" name="テキスト ボックス 202"/>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30480</xdr:rowOff>
    </xdr:from>
    <xdr:to>
      <xdr:col>4</xdr:col>
      <xdr:colOff>396875</xdr:colOff>
      <xdr:row>56</xdr:row>
      <xdr:rowOff>132080</xdr:rowOff>
    </xdr:to>
    <xdr:sp macro="" textlink="">
      <xdr:nvSpPr>
        <xdr:cNvPr id="204" name="円/楕円 203"/>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142257</xdr:rowOff>
    </xdr:from>
    <xdr:ext cx="762000" cy="259045"/>
    <xdr:sp macro="" textlink="">
      <xdr:nvSpPr>
        <xdr:cNvPr id="205" name="テキスト ボックス 204"/>
        <xdr:cNvSpPr txBox="1"/>
      </xdr:nvSpPr>
      <xdr:spPr>
        <a:xfrm>
          <a:off x="2717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110490</xdr:rowOff>
    </xdr:from>
    <xdr:to>
      <xdr:col>3</xdr:col>
      <xdr:colOff>193675</xdr:colOff>
      <xdr:row>56</xdr:row>
      <xdr:rowOff>40640</xdr:rowOff>
    </xdr:to>
    <xdr:sp macro="" textlink="">
      <xdr:nvSpPr>
        <xdr:cNvPr id="206" name="円/楕円 205"/>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50817</xdr:rowOff>
    </xdr:from>
    <xdr:ext cx="762000" cy="259045"/>
    <xdr:sp macro="" textlink="">
      <xdr:nvSpPr>
        <xdr:cNvPr id="207" name="テキスト ボックス 206"/>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167640</xdr:rowOff>
    </xdr:from>
    <xdr:to>
      <xdr:col>1</xdr:col>
      <xdr:colOff>676275</xdr:colOff>
      <xdr:row>55</xdr:row>
      <xdr:rowOff>97790</xdr:rowOff>
    </xdr:to>
    <xdr:sp macro="" textlink="">
      <xdr:nvSpPr>
        <xdr:cNvPr id="208" name="円/楕円 207"/>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107967</xdr:rowOff>
    </xdr:from>
    <xdr:ext cx="762000" cy="259045"/>
    <xdr:sp macro="" textlink="">
      <xdr:nvSpPr>
        <xdr:cNvPr id="209" name="テキスト ボックス 208"/>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公営企業の公債費に充当した一般財源（繰入金）が減少してきてはいるが、類似団体平均を大きく上回っている。</a:t>
          </a:r>
          <a:endParaRPr lang="en-US" sz="1300" b="0" i="0" baseline="0">
            <a:solidFill>
              <a:schemeClr val="dk1"/>
            </a:solidFill>
            <a:latin typeface="+mn-lt"/>
            <a:ea typeface="+mn-ea"/>
            <a:cs typeface="+mn-cs"/>
          </a:endParaRPr>
        </a:p>
        <a:p>
          <a:pPr rtl="0"/>
          <a:r>
            <a:rPr lang="ja-JP" altLang="en-US" sz="1300" b="0" i="0" baseline="0">
              <a:solidFill>
                <a:schemeClr val="dk1"/>
              </a:solidFill>
              <a:latin typeface="+mn-lt"/>
              <a:ea typeface="+mn-ea"/>
              <a:cs typeface="+mn-cs"/>
            </a:rPr>
            <a:t>　今後は、地方公営企業会計の地方債残高の減少に伴い繰出金の減少が見込まれ、経営改善（料金の見直し等）を進めることで、繰出金の抑制に努め、財政健全化を図っていく。</a:t>
          </a:r>
          <a:endParaRPr lang="ja-JP" altLang="en-US"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143002</xdr:rowOff>
    </xdr:from>
    <xdr:to>
      <xdr:col>24</xdr:col>
      <xdr:colOff>31750</xdr:colOff>
      <xdr:row>59</xdr:row>
      <xdr:rowOff>42418</xdr:rowOff>
    </xdr:to>
    <xdr:cxnSp macro="">
      <xdr:nvCxnSpPr>
        <xdr:cNvPr id="234" name="直線コネクタ 233"/>
        <xdr:cNvCxnSpPr/>
      </xdr:nvCxnSpPr>
      <xdr:spPr>
        <a:xfrm flipV="1">
          <a:off x="16510000" y="922985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14495</xdr:rowOff>
    </xdr:from>
    <xdr:ext cx="762000" cy="259045"/>
    <xdr:sp macro="" textlink="">
      <xdr:nvSpPr>
        <xdr:cNvPr id="235" name="その他最小値テキスト"/>
        <xdr:cNvSpPr txBox="1"/>
      </xdr:nvSpPr>
      <xdr:spPr>
        <a:xfrm>
          <a:off x="16598900" y="1013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59</xdr:row>
      <xdr:rowOff>42418</xdr:rowOff>
    </xdr:from>
    <xdr:to>
      <xdr:col>24</xdr:col>
      <xdr:colOff>120650</xdr:colOff>
      <xdr:row>59</xdr:row>
      <xdr:rowOff>42418</xdr:rowOff>
    </xdr:to>
    <xdr:cxnSp macro="">
      <xdr:nvCxnSpPr>
        <xdr:cNvPr id="236" name="直線コネクタ 235"/>
        <xdr:cNvCxnSpPr/>
      </xdr:nvCxnSpPr>
      <xdr:spPr>
        <a:xfrm>
          <a:off x="16421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57929</xdr:rowOff>
    </xdr:from>
    <xdr:ext cx="762000" cy="259045"/>
    <xdr:sp macro="" textlink="">
      <xdr:nvSpPr>
        <xdr:cNvPr id="237" name="その他最大値テキスト"/>
        <xdr:cNvSpPr txBox="1"/>
      </xdr:nvSpPr>
      <xdr:spPr>
        <a:xfrm>
          <a:off x="16598900" y="897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628650</xdr:colOff>
      <xdr:row>53</xdr:row>
      <xdr:rowOff>143002</xdr:rowOff>
    </xdr:from>
    <xdr:to>
      <xdr:col>24</xdr:col>
      <xdr:colOff>120650</xdr:colOff>
      <xdr:row>53</xdr:row>
      <xdr:rowOff>143002</xdr:rowOff>
    </xdr:to>
    <xdr:cxnSp macro="">
      <xdr:nvCxnSpPr>
        <xdr:cNvPr id="238" name="直線コネクタ 237"/>
        <xdr:cNvCxnSpPr/>
      </xdr:nvCxnSpPr>
      <xdr:spPr>
        <a:xfrm>
          <a:off x="16421100" y="92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42418</xdr:rowOff>
    </xdr:from>
    <xdr:to>
      <xdr:col>24</xdr:col>
      <xdr:colOff>31750</xdr:colOff>
      <xdr:row>59</xdr:row>
      <xdr:rowOff>74422</xdr:rowOff>
    </xdr:to>
    <xdr:cxnSp macro="">
      <xdr:nvCxnSpPr>
        <xdr:cNvPr id="239" name="直線コネクタ 238"/>
        <xdr:cNvCxnSpPr/>
      </xdr:nvCxnSpPr>
      <xdr:spPr>
        <a:xfrm flipV="1">
          <a:off x="15671800" y="101579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65295</xdr:rowOff>
    </xdr:from>
    <xdr:ext cx="762000" cy="259045"/>
    <xdr:sp macro="" textlink="">
      <xdr:nvSpPr>
        <xdr:cNvPr id="240" name="その他平均値テキスト"/>
        <xdr:cNvSpPr txBox="1"/>
      </xdr:nvSpPr>
      <xdr:spPr>
        <a:xfrm>
          <a:off x="16598900" y="9495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48768</xdr:rowOff>
    </xdr:from>
    <xdr:to>
      <xdr:col>24</xdr:col>
      <xdr:colOff>82550</xdr:colOff>
      <xdr:row>56</xdr:row>
      <xdr:rowOff>150368</xdr:rowOff>
    </xdr:to>
    <xdr:sp macro="" textlink="">
      <xdr:nvSpPr>
        <xdr:cNvPr id="241" name="フローチャート : 判断 240"/>
        <xdr:cNvSpPr/>
      </xdr:nvSpPr>
      <xdr:spPr>
        <a:xfrm>
          <a:off x="164592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37846</xdr:rowOff>
    </xdr:from>
    <xdr:to>
      <xdr:col>22</xdr:col>
      <xdr:colOff>565150</xdr:colOff>
      <xdr:row>59</xdr:row>
      <xdr:rowOff>74422</xdr:rowOff>
    </xdr:to>
    <xdr:cxnSp macro="">
      <xdr:nvCxnSpPr>
        <xdr:cNvPr id="242" name="直線コネクタ 241"/>
        <xdr:cNvCxnSpPr/>
      </xdr:nvCxnSpPr>
      <xdr:spPr>
        <a:xfrm>
          <a:off x="14782800" y="10153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71628</xdr:rowOff>
    </xdr:from>
    <xdr:to>
      <xdr:col>22</xdr:col>
      <xdr:colOff>615950</xdr:colOff>
      <xdr:row>57</xdr:row>
      <xdr:rowOff>1778</xdr:rowOff>
    </xdr:to>
    <xdr:sp macro="" textlink="">
      <xdr:nvSpPr>
        <xdr:cNvPr id="243" name="フローチャート : 判断 242"/>
        <xdr:cNvSpPr/>
      </xdr:nvSpPr>
      <xdr:spPr>
        <a:xfrm>
          <a:off x="15621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11955</xdr:rowOff>
    </xdr:from>
    <xdr:ext cx="736600" cy="259045"/>
    <xdr:sp macro="" textlink="">
      <xdr:nvSpPr>
        <xdr:cNvPr id="244" name="テキスト ボックス 243"/>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14986</xdr:rowOff>
    </xdr:from>
    <xdr:to>
      <xdr:col>21</xdr:col>
      <xdr:colOff>361950</xdr:colOff>
      <xdr:row>59</xdr:row>
      <xdr:rowOff>37846</xdr:rowOff>
    </xdr:to>
    <xdr:cxnSp macro="">
      <xdr:nvCxnSpPr>
        <xdr:cNvPr id="245" name="直線コネクタ 244"/>
        <xdr:cNvCxnSpPr/>
      </xdr:nvCxnSpPr>
      <xdr:spPr>
        <a:xfrm>
          <a:off x="13893800" y="101305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46" name="フローチャート : 判断 24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47" name="テキスト ボックス 246"/>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14986</xdr:rowOff>
    </xdr:from>
    <xdr:to>
      <xdr:col>20</xdr:col>
      <xdr:colOff>158750</xdr:colOff>
      <xdr:row>59</xdr:row>
      <xdr:rowOff>101854</xdr:rowOff>
    </xdr:to>
    <xdr:cxnSp macro="">
      <xdr:nvCxnSpPr>
        <xdr:cNvPr id="248" name="直線コネクタ 247"/>
        <xdr:cNvCxnSpPr/>
      </xdr:nvCxnSpPr>
      <xdr:spPr>
        <a:xfrm flipV="1">
          <a:off x="13004800" y="101305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49" name="フローチャート : 判断 248"/>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0" name="テキスト ボックス 249"/>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1" name="フローチャート : 判断 250"/>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2" name="テキスト ボックス 251"/>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163068</xdr:rowOff>
    </xdr:from>
    <xdr:to>
      <xdr:col>24</xdr:col>
      <xdr:colOff>82550</xdr:colOff>
      <xdr:row>59</xdr:row>
      <xdr:rowOff>93218</xdr:rowOff>
    </xdr:to>
    <xdr:sp macro="" textlink="">
      <xdr:nvSpPr>
        <xdr:cNvPr id="258" name="円/楕円 257"/>
        <xdr:cNvSpPr/>
      </xdr:nvSpPr>
      <xdr:spPr>
        <a:xfrm>
          <a:off x="164592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71645</xdr:rowOff>
    </xdr:from>
    <xdr:ext cx="762000" cy="259045"/>
    <xdr:sp macro="" textlink="">
      <xdr:nvSpPr>
        <xdr:cNvPr id="259" name="その他該当値テキスト"/>
        <xdr:cNvSpPr txBox="1"/>
      </xdr:nvSpPr>
      <xdr:spPr>
        <a:xfrm>
          <a:off x="16598900" y="1001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23622</xdr:rowOff>
    </xdr:from>
    <xdr:to>
      <xdr:col>22</xdr:col>
      <xdr:colOff>615950</xdr:colOff>
      <xdr:row>59</xdr:row>
      <xdr:rowOff>125222</xdr:rowOff>
    </xdr:to>
    <xdr:sp macro="" textlink="">
      <xdr:nvSpPr>
        <xdr:cNvPr id="260" name="円/楕円 259"/>
        <xdr:cNvSpPr/>
      </xdr:nvSpPr>
      <xdr:spPr>
        <a:xfrm>
          <a:off x="15621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109999</xdr:rowOff>
    </xdr:from>
    <xdr:ext cx="736600" cy="259045"/>
    <xdr:sp macro="" textlink="">
      <xdr:nvSpPr>
        <xdr:cNvPr id="261" name="テキスト ボックス 260"/>
        <xdr:cNvSpPr txBox="1"/>
      </xdr:nvSpPr>
      <xdr:spPr>
        <a:xfrm>
          <a:off x="15290800" y="102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158496</xdr:rowOff>
    </xdr:from>
    <xdr:to>
      <xdr:col>21</xdr:col>
      <xdr:colOff>412750</xdr:colOff>
      <xdr:row>59</xdr:row>
      <xdr:rowOff>88646</xdr:rowOff>
    </xdr:to>
    <xdr:sp macro="" textlink="">
      <xdr:nvSpPr>
        <xdr:cNvPr id="262" name="円/楕円 261"/>
        <xdr:cNvSpPr/>
      </xdr:nvSpPr>
      <xdr:spPr>
        <a:xfrm>
          <a:off x="147320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73423</xdr:rowOff>
    </xdr:from>
    <xdr:ext cx="762000" cy="259045"/>
    <xdr:sp macro="" textlink="">
      <xdr:nvSpPr>
        <xdr:cNvPr id="263" name="テキスト ボックス 262"/>
        <xdr:cNvSpPr txBox="1"/>
      </xdr:nvSpPr>
      <xdr:spPr>
        <a:xfrm>
          <a:off x="14401800" y="1018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135636</xdr:rowOff>
    </xdr:from>
    <xdr:to>
      <xdr:col>20</xdr:col>
      <xdr:colOff>209550</xdr:colOff>
      <xdr:row>59</xdr:row>
      <xdr:rowOff>65786</xdr:rowOff>
    </xdr:to>
    <xdr:sp macro="" textlink="">
      <xdr:nvSpPr>
        <xdr:cNvPr id="264" name="円/楕円 263"/>
        <xdr:cNvSpPr/>
      </xdr:nvSpPr>
      <xdr:spPr>
        <a:xfrm>
          <a:off x="138430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50563</xdr:rowOff>
    </xdr:from>
    <xdr:ext cx="762000" cy="259045"/>
    <xdr:sp macro="" textlink="">
      <xdr:nvSpPr>
        <xdr:cNvPr id="265" name="テキスト ボックス 264"/>
        <xdr:cNvSpPr txBox="1"/>
      </xdr:nvSpPr>
      <xdr:spPr>
        <a:xfrm>
          <a:off x="13512800" y="101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51054</xdr:rowOff>
    </xdr:from>
    <xdr:to>
      <xdr:col>19</xdr:col>
      <xdr:colOff>6350</xdr:colOff>
      <xdr:row>59</xdr:row>
      <xdr:rowOff>152654</xdr:rowOff>
    </xdr:to>
    <xdr:sp macro="" textlink="">
      <xdr:nvSpPr>
        <xdr:cNvPr id="266" name="円/楕円 265"/>
        <xdr:cNvSpPr/>
      </xdr:nvSpPr>
      <xdr:spPr>
        <a:xfrm>
          <a:off x="129540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137431</xdr:rowOff>
    </xdr:from>
    <xdr:ext cx="762000" cy="259045"/>
    <xdr:sp macro="" textlink="">
      <xdr:nvSpPr>
        <xdr:cNvPr id="267" name="テキスト ボックス 266"/>
        <xdr:cNvSpPr txBox="1"/>
      </xdr:nvSpPr>
      <xdr:spPr>
        <a:xfrm>
          <a:off x="12623800" y="1025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過去からの適正な補助事業の実施により、補助費が抑制されており類似団体平均を下回っている状況である。</a:t>
          </a:r>
          <a:endParaRPr lang="en-US" sz="1300" b="0" i="0" baseline="0">
            <a:solidFill>
              <a:schemeClr val="dk1"/>
            </a:solidFill>
            <a:latin typeface="+mn-lt"/>
            <a:ea typeface="+mn-ea"/>
            <a:cs typeface="+mn-cs"/>
          </a:endParaRPr>
        </a:p>
        <a:p>
          <a:r>
            <a:rPr lang="ja-JP" altLang="en-US" sz="1300" b="0" i="0" baseline="0">
              <a:solidFill>
                <a:schemeClr val="dk1"/>
              </a:solidFill>
              <a:latin typeface="+mn-lt"/>
              <a:ea typeface="+mn-ea"/>
              <a:cs typeface="+mn-cs"/>
            </a:rPr>
            <a:t>　今後も、適正な補助費の運用を図り、適正な事業実施に努めていく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2" name="直線コネクタ 28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3" name="テキスト ボックス 28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4" name="直線コネクタ 28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5" name="テキスト ボックス 28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6" name="直線コネクタ 28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7" name="テキスト ボックス 28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8" name="直線コネクタ 28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9" name="テキスト ボックス 28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0" name="直線コネクタ 28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1" name="テキスト ボックス 29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2" name="直線コネクタ 29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3" name="テキスト ボックス 29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5" name="テキスト ボックス 29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41</xdr:row>
      <xdr:rowOff>37193</xdr:rowOff>
    </xdr:to>
    <xdr:cxnSp macro="">
      <xdr:nvCxnSpPr>
        <xdr:cNvPr id="297" name="直線コネクタ 296"/>
        <xdr:cNvCxnSpPr/>
      </xdr:nvCxnSpPr>
      <xdr:spPr>
        <a:xfrm flipV="1">
          <a:off x="16510000" y="55861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298"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299" name="直線コネクタ 298"/>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0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01" name="直線コネクタ 30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99786</xdr:rowOff>
    </xdr:from>
    <xdr:to>
      <xdr:col>24</xdr:col>
      <xdr:colOff>31750</xdr:colOff>
      <xdr:row>36</xdr:row>
      <xdr:rowOff>165100</xdr:rowOff>
    </xdr:to>
    <xdr:cxnSp macro="">
      <xdr:nvCxnSpPr>
        <xdr:cNvPr id="302" name="直線コネクタ 301"/>
        <xdr:cNvCxnSpPr/>
      </xdr:nvCxnSpPr>
      <xdr:spPr>
        <a:xfrm>
          <a:off x="15671800" y="62719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2013</xdr:rowOff>
    </xdr:from>
    <xdr:ext cx="762000" cy="259045"/>
    <xdr:sp macro="" textlink="">
      <xdr:nvSpPr>
        <xdr:cNvPr id="303"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04" name="フローチャート : 判断 303"/>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1814</xdr:rowOff>
    </xdr:from>
    <xdr:to>
      <xdr:col>22</xdr:col>
      <xdr:colOff>565150</xdr:colOff>
      <xdr:row>36</xdr:row>
      <xdr:rowOff>99786</xdr:rowOff>
    </xdr:to>
    <xdr:cxnSp macro="">
      <xdr:nvCxnSpPr>
        <xdr:cNvPr id="305" name="直線コネクタ 304"/>
        <xdr:cNvCxnSpPr/>
      </xdr:nvCxnSpPr>
      <xdr:spPr>
        <a:xfrm>
          <a:off x="14782800" y="6174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06" name="フローチャート : 判断 305"/>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127199</xdr:rowOff>
    </xdr:from>
    <xdr:ext cx="736600" cy="259045"/>
    <xdr:sp macro="" textlink="">
      <xdr:nvSpPr>
        <xdr:cNvPr id="307" name="テキスト ボックス 306"/>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53522</xdr:rowOff>
    </xdr:from>
    <xdr:to>
      <xdr:col>21</xdr:col>
      <xdr:colOff>361950</xdr:colOff>
      <xdr:row>36</xdr:row>
      <xdr:rowOff>1814</xdr:rowOff>
    </xdr:to>
    <xdr:cxnSp macro="">
      <xdr:nvCxnSpPr>
        <xdr:cNvPr id="308" name="直線コネクタ 307"/>
        <xdr:cNvCxnSpPr/>
      </xdr:nvCxnSpPr>
      <xdr:spPr>
        <a:xfrm>
          <a:off x="13893800" y="60542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62593</xdr:rowOff>
    </xdr:from>
    <xdr:to>
      <xdr:col>21</xdr:col>
      <xdr:colOff>412750</xdr:colOff>
      <xdr:row>37</xdr:row>
      <xdr:rowOff>164193</xdr:rowOff>
    </xdr:to>
    <xdr:sp macro="" textlink="">
      <xdr:nvSpPr>
        <xdr:cNvPr id="309" name="フローチャート : 判断 308"/>
        <xdr:cNvSpPr/>
      </xdr:nvSpPr>
      <xdr:spPr>
        <a:xfrm>
          <a:off x="14732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148970</xdr:rowOff>
    </xdr:from>
    <xdr:ext cx="762000" cy="259045"/>
    <xdr:sp macro="" textlink="">
      <xdr:nvSpPr>
        <xdr:cNvPr id="310" name="テキスト ボックス 309"/>
        <xdr:cNvSpPr txBox="1"/>
      </xdr:nvSpPr>
      <xdr:spPr>
        <a:xfrm>
          <a:off x="14401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53522</xdr:rowOff>
    </xdr:from>
    <xdr:to>
      <xdr:col>20</xdr:col>
      <xdr:colOff>158750</xdr:colOff>
      <xdr:row>35</xdr:row>
      <xdr:rowOff>97064</xdr:rowOff>
    </xdr:to>
    <xdr:cxnSp macro="">
      <xdr:nvCxnSpPr>
        <xdr:cNvPr id="311" name="直線コネクタ 310"/>
        <xdr:cNvCxnSpPr/>
      </xdr:nvCxnSpPr>
      <xdr:spPr>
        <a:xfrm flipV="1">
          <a:off x="13004800" y="6054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160565</xdr:rowOff>
    </xdr:from>
    <xdr:to>
      <xdr:col>20</xdr:col>
      <xdr:colOff>209550</xdr:colOff>
      <xdr:row>38</xdr:row>
      <xdr:rowOff>90715</xdr:rowOff>
    </xdr:to>
    <xdr:sp macro="" textlink="">
      <xdr:nvSpPr>
        <xdr:cNvPr id="312" name="フローチャート : 判断 311"/>
        <xdr:cNvSpPr/>
      </xdr:nvSpPr>
      <xdr:spPr>
        <a:xfrm>
          <a:off x="13843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75492</xdr:rowOff>
    </xdr:from>
    <xdr:ext cx="762000" cy="259045"/>
    <xdr:sp macro="" textlink="">
      <xdr:nvSpPr>
        <xdr:cNvPr id="313" name="テキスト ボックス 312"/>
        <xdr:cNvSpPr txBox="1"/>
      </xdr:nvSpPr>
      <xdr:spPr>
        <a:xfrm>
          <a:off x="13512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10885</xdr:rowOff>
    </xdr:from>
    <xdr:to>
      <xdr:col>19</xdr:col>
      <xdr:colOff>6350</xdr:colOff>
      <xdr:row>38</xdr:row>
      <xdr:rowOff>112485</xdr:rowOff>
    </xdr:to>
    <xdr:sp macro="" textlink="">
      <xdr:nvSpPr>
        <xdr:cNvPr id="314" name="フローチャート : 判断 313"/>
        <xdr:cNvSpPr/>
      </xdr:nvSpPr>
      <xdr:spPr>
        <a:xfrm>
          <a:off x="12954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97262</xdr:rowOff>
    </xdr:from>
    <xdr:ext cx="762000" cy="259045"/>
    <xdr:sp macro="" textlink="">
      <xdr:nvSpPr>
        <xdr:cNvPr id="315" name="テキスト ボックス 314"/>
        <xdr:cNvSpPr txBox="1"/>
      </xdr:nvSpPr>
      <xdr:spPr>
        <a:xfrm>
          <a:off x="12623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21" name="円/楕円 320"/>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130827</xdr:rowOff>
    </xdr:from>
    <xdr:ext cx="762000" cy="259045"/>
    <xdr:sp macro="" textlink="">
      <xdr:nvSpPr>
        <xdr:cNvPr id="322" name="補助費等該当値テキスト"/>
        <xdr:cNvSpPr txBox="1"/>
      </xdr:nvSpPr>
      <xdr:spPr>
        <a:xfrm>
          <a:off x="16598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48986</xdr:rowOff>
    </xdr:from>
    <xdr:to>
      <xdr:col>22</xdr:col>
      <xdr:colOff>615950</xdr:colOff>
      <xdr:row>36</xdr:row>
      <xdr:rowOff>150586</xdr:rowOff>
    </xdr:to>
    <xdr:sp macro="" textlink="">
      <xdr:nvSpPr>
        <xdr:cNvPr id="323" name="円/楕円 322"/>
        <xdr:cNvSpPr/>
      </xdr:nvSpPr>
      <xdr:spPr>
        <a:xfrm>
          <a:off x="15621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160763</xdr:rowOff>
    </xdr:from>
    <xdr:ext cx="736600" cy="259045"/>
    <xdr:sp macro="" textlink="">
      <xdr:nvSpPr>
        <xdr:cNvPr id="324" name="テキスト ボックス 323"/>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122464</xdr:rowOff>
    </xdr:from>
    <xdr:to>
      <xdr:col>21</xdr:col>
      <xdr:colOff>412750</xdr:colOff>
      <xdr:row>36</xdr:row>
      <xdr:rowOff>52614</xdr:rowOff>
    </xdr:to>
    <xdr:sp macro="" textlink="">
      <xdr:nvSpPr>
        <xdr:cNvPr id="325" name="円/楕円 324"/>
        <xdr:cNvSpPr/>
      </xdr:nvSpPr>
      <xdr:spPr>
        <a:xfrm>
          <a:off x="14732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62791</xdr:rowOff>
    </xdr:from>
    <xdr:ext cx="762000" cy="259045"/>
    <xdr:sp macro="" textlink="">
      <xdr:nvSpPr>
        <xdr:cNvPr id="326" name="テキスト ボックス 325"/>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2722</xdr:rowOff>
    </xdr:from>
    <xdr:to>
      <xdr:col>20</xdr:col>
      <xdr:colOff>209550</xdr:colOff>
      <xdr:row>35</xdr:row>
      <xdr:rowOff>104322</xdr:rowOff>
    </xdr:to>
    <xdr:sp macro="" textlink="">
      <xdr:nvSpPr>
        <xdr:cNvPr id="327" name="円/楕円 326"/>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114499</xdr:rowOff>
    </xdr:from>
    <xdr:ext cx="762000" cy="259045"/>
    <xdr:sp macro="" textlink="">
      <xdr:nvSpPr>
        <xdr:cNvPr id="328" name="テキスト ボックス 327"/>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46264</xdr:rowOff>
    </xdr:from>
    <xdr:to>
      <xdr:col>19</xdr:col>
      <xdr:colOff>6350</xdr:colOff>
      <xdr:row>35</xdr:row>
      <xdr:rowOff>147864</xdr:rowOff>
    </xdr:to>
    <xdr:sp macro="" textlink="">
      <xdr:nvSpPr>
        <xdr:cNvPr id="329" name="円/楕円 328"/>
        <xdr:cNvSpPr/>
      </xdr:nvSpPr>
      <xdr:spPr>
        <a:xfrm>
          <a:off x="12954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158041</xdr:rowOff>
    </xdr:from>
    <xdr:ext cx="762000" cy="259045"/>
    <xdr:sp macro="" textlink="">
      <xdr:nvSpPr>
        <xdr:cNvPr id="330" name="テキスト ボックス 329"/>
        <xdr:cNvSpPr txBox="1"/>
      </xdr:nvSpPr>
      <xdr:spPr>
        <a:xfrm>
          <a:off x="12623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将来を見据えた計画的な借入を実施してきたことにより、地方債償還額のピークは過ぎており、更に繰上償還の実施により地方債残高及び償還額は年々減少傾向にある。</a:t>
          </a:r>
          <a:endParaRPr lang="en-US" sz="1300" b="0" i="0" baseline="0">
            <a:solidFill>
              <a:schemeClr val="dk1"/>
            </a:solidFill>
            <a:latin typeface="+mn-lt"/>
            <a:ea typeface="+mn-ea"/>
            <a:cs typeface="+mn-cs"/>
          </a:endParaRPr>
        </a:p>
        <a:p>
          <a:pPr rtl="0"/>
          <a:r>
            <a:rPr lang="ja-JP" altLang="en-US" sz="1300" b="0" i="0" baseline="0">
              <a:solidFill>
                <a:schemeClr val="dk1"/>
              </a:solidFill>
              <a:latin typeface="+mn-lt"/>
              <a:ea typeface="+mn-ea"/>
              <a:cs typeface="+mn-cs"/>
            </a:rPr>
            <a:t>　今後も計画的な運用に努め、地方債借入の抑制及び繰上償還等により一層の財政健全化に努めていく。</a:t>
          </a:r>
          <a:endParaRPr lang="ja-JP" altLang="en-US"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136144</xdr:rowOff>
    </xdr:to>
    <xdr:cxnSp macro="">
      <xdr:nvCxnSpPr>
        <xdr:cNvPr id="355" name="直線コネクタ 354"/>
        <xdr:cNvCxnSpPr/>
      </xdr:nvCxnSpPr>
      <xdr:spPr>
        <a:xfrm flipV="1">
          <a:off x="4826000" y="1258570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56"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57" name="直線コネクタ 356"/>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8"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9" name="直線コネクタ 358"/>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129287</xdr:rowOff>
    </xdr:from>
    <xdr:to>
      <xdr:col>7</xdr:col>
      <xdr:colOff>15875</xdr:colOff>
      <xdr:row>77</xdr:row>
      <xdr:rowOff>147574</xdr:rowOff>
    </xdr:to>
    <xdr:cxnSp macro="">
      <xdr:nvCxnSpPr>
        <xdr:cNvPr id="360" name="直線コネクタ 359"/>
        <xdr:cNvCxnSpPr/>
      </xdr:nvCxnSpPr>
      <xdr:spPr>
        <a:xfrm flipV="1">
          <a:off x="3987800" y="133309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61"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2" name="フローチャート : 判断 361"/>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77</xdr:row>
      <xdr:rowOff>147574</xdr:rowOff>
    </xdr:to>
    <xdr:cxnSp macro="">
      <xdr:nvCxnSpPr>
        <xdr:cNvPr id="363" name="直線コネクタ 362"/>
        <xdr:cNvCxnSpPr/>
      </xdr:nvCxnSpPr>
      <xdr:spPr>
        <a:xfrm>
          <a:off x="3098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64" name="フローチャート : 判断 363"/>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65" name="テキスト ボックス 364"/>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78</xdr:row>
      <xdr:rowOff>113285</xdr:rowOff>
    </xdr:to>
    <xdr:cxnSp macro="">
      <xdr:nvCxnSpPr>
        <xdr:cNvPr id="366" name="直線コネクタ 365"/>
        <xdr:cNvCxnSpPr/>
      </xdr:nvCxnSpPr>
      <xdr:spPr>
        <a:xfrm flipV="1">
          <a:off x="2209800" y="13326363"/>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67" name="フローチャート : 判断 366"/>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68" name="テキスト ボックス 367"/>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113285</xdr:rowOff>
    </xdr:from>
    <xdr:to>
      <xdr:col>3</xdr:col>
      <xdr:colOff>142875</xdr:colOff>
      <xdr:row>79</xdr:row>
      <xdr:rowOff>69850</xdr:rowOff>
    </xdr:to>
    <xdr:cxnSp macro="">
      <xdr:nvCxnSpPr>
        <xdr:cNvPr id="369" name="直線コネクタ 368"/>
        <xdr:cNvCxnSpPr/>
      </xdr:nvCxnSpPr>
      <xdr:spPr>
        <a:xfrm flipV="1">
          <a:off x="1320800" y="13486385"/>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121920</xdr:rowOff>
    </xdr:from>
    <xdr:to>
      <xdr:col>3</xdr:col>
      <xdr:colOff>193675</xdr:colOff>
      <xdr:row>79</xdr:row>
      <xdr:rowOff>52070</xdr:rowOff>
    </xdr:to>
    <xdr:sp macro="" textlink="">
      <xdr:nvSpPr>
        <xdr:cNvPr id="370" name="フローチャート : 判断 369"/>
        <xdr:cNvSpPr/>
      </xdr:nvSpPr>
      <xdr:spPr>
        <a:xfrm>
          <a:off x="2159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71" name="テキスト ボックス 370"/>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72" name="フローチャート : 判断 371"/>
        <xdr:cNvSpPr/>
      </xdr:nvSpPr>
      <xdr:spPr>
        <a:xfrm>
          <a:off x="1270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373" name="テキスト ボックス 372"/>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79" name="円/楕円 378"/>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95014</xdr:rowOff>
    </xdr:from>
    <xdr:ext cx="762000" cy="259045"/>
    <xdr:sp macro="" textlink="">
      <xdr:nvSpPr>
        <xdr:cNvPr id="380" name="公債費該当値テキスト"/>
        <xdr:cNvSpPr txBox="1"/>
      </xdr:nvSpPr>
      <xdr:spPr>
        <a:xfrm>
          <a:off x="4914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96774</xdr:rowOff>
    </xdr:from>
    <xdr:to>
      <xdr:col>5</xdr:col>
      <xdr:colOff>600075</xdr:colOff>
      <xdr:row>78</xdr:row>
      <xdr:rowOff>26924</xdr:rowOff>
    </xdr:to>
    <xdr:sp macro="" textlink="">
      <xdr:nvSpPr>
        <xdr:cNvPr id="381" name="円/楕円 380"/>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37101</xdr:rowOff>
    </xdr:from>
    <xdr:ext cx="736600" cy="259045"/>
    <xdr:sp macro="" textlink="">
      <xdr:nvSpPr>
        <xdr:cNvPr id="382" name="テキスト ボックス 381"/>
        <xdr:cNvSpPr txBox="1"/>
      </xdr:nvSpPr>
      <xdr:spPr>
        <a:xfrm>
          <a:off x="3606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83" name="円/楕円 382"/>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84" name="テキスト ボックス 383"/>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62485</xdr:rowOff>
    </xdr:from>
    <xdr:to>
      <xdr:col>3</xdr:col>
      <xdr:colOff>193675</xdr:colOff>
      <xdr:row>78</xdr:row>
      <xdr:rowOff>164085</xdr:rowOff>
    </xdr:to>
    <xdr:sp macro="" textlink="">
      <xdr:nvSpPr>
        <xdr:cNvPr id="385" name="円/楕円 384"/>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2812</xdr:rowOff>
    </xdr:from>
    <xdr:ext cx="762000" cy="259045"/>
    <xdr:sp macro="" textlink="">
      <xdr:nvSpPr>
        <xdr:cNvPr id="386" name="テキスト ボックス 385"/>
        <xdr:cNvSpPr txBox="1"/>
      </xdr:nvSpPr>
      <xdr:spPr>
        <a:xfrm>
          <a:off x="1828800" y="1320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87" name="円/楕円 386"/>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88" name="テキスト ボックス 387"/>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公営企業の公債費等に充当した一般財源（繰入金）が減少してきてはいるが、類似団体平均を上回っている。</a:t>
          </a:r>
          <a:endParaRPr lang="en-US"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今後は、地方公営企業会計の地方債残高の減少に伴い繰出金の減少が見込まれ、経営改善（料金の見直し等）を進めることで、繰出金の抑制に努め、財政健全化を図っていく。</a:t>
          </a:r>
          <a:endParaRPr lang="en-US" sz="1300" b="0" i="0" baseline="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119380</xdr:rowOff>
    </xdr:to>
    <xdr:cxnSp macro="">
      <xdr:nvCxnSpPr>
        <xdr:cNvPr id="416" name="直線コネクタ 415"/>
        <xdr:cNvCxnSpPr/>
      </xdr:nvCxnSpPr>
      <xdr:spPr>
        <a:xfrm flipV="1">
          <a:off x="16510000" y="126542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91457</xdr:rowOff>
    </xdr:from>
    <xdr:ext cx="762000" cy="259045"/>
    <xdr:sp macro="" textlink="">
      <xdr:nvSpPr>
        <xdr:cNvPr id="417" name="公債費以外最小値テキスト"/>
        <xdr:cNvSpPr txBox="1"/>
      </xdr:nvSpPr>
      <xdr:spPr>
        <a:xfrm>
          <a:off x="16598900" y="139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119380</xdr:rowOff>
    </xdr:from>
    <xdr:to>
      <xdr:col>24</xdr:col>
      <xdr:colOff>120650</xdr:colOff>
      <xdr:row>81</xdr:row>
      <xdr:rowOff>119380</xdr:rowOff>
    </xdr:to>
    <xdr:cxnSp macro="">
      <xdr:nvCxnSpPr>
        <xdr:cNvPr id="418" name="直線コネクタ 417"/>
        <xdr:cNvCxnSpPr/>
      </xdr:nvCxnSpPr>
      <xdr:spPr>
        <a:xfrm>
          <a:off x="16421100" y="1400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19"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0" name="直線コネクタ 419"/>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24130</xdr:rowOff>
    </xdr:from>
    <xdr:to>
      <xdr:col>24</xdr:col>
      <xdr:colOff>31750</xdr:colOff>
      <xdr:row>79</xdr:row>
      <xdr:rowOff>54611</xdr:rowOff>
    </xdr:to>
    <xdr:cxnSp macro="">
      <xdr:nvCxnSpPr>
        <xdr:cNvPr id="421" name="直線コネクタ 420"/>
        <xdr:cNvCxnSpPr/>
      </xdr:nvCxnSpPr>
      <xdr:spPr>
        <a:xfrm>
          <a:off x="15671800" y="135686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2"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3" name="フローチャート : 判断 422"/>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69850</xdr:rowOff>
    </xdr:from>
    <xdr:to>
      <xdr:col>22</xdr:col>
      <xdr:colOff>565150</xdr:colOff>
      <xdr:row>79</xdr:row>
      <xdr:rowOff>24130</xdr:rowOff>
    </xdr:to>
    <xdr:cxnSp macro="">
      <xdr:nvCxnSpPr>
        <xdr:cNvPr id="424" name="直線コネクタ 423"/>
        <xdr:cNvCxnSpPr/>
      </xdr:nvCxnSpPr>
      <xdr:spPr>
        <a:xfrm>
          <a:off x="14782800" y="134429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80011</xdr:rowOff>
    </xdr:from>
    <xdr:to>
      <xdr:col>22</xdr:col>
      <xdr:colOff>615950</xdr:colOff>
      <xdr:row>78</xdr:row>
      <xdr:rowOff>10161</xdr:rowOff>
    </xdr:to>
    <xdr:sp macro="" textlink="">
      <xdr:nvSpPr>
        <xdr:cNvPr id="425" name="フローチャート : 判断 424"/>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20338</xdr:rowOff>
    </xdr:from>
    <xdr:ext cx="736600" cy="259045"/>
    <xdr:sp macro="" textlink="">
      <xdr:nvSpPr>
        <xdr:cNvPr id="426" name="テキスト ボックス 425"/>
        <xdr:cNvSpPr txBox="1"/>
      </xdr:nvSpPr>
      <xdr:spPr>
        <a:xfrm>
          <a:off x="15290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78</xdr:row>
      <xdr:rowOff>69850</xdr:rowOff>
    </xdr:to>
    <xdr:cxnSp macro="">
      <xdr:nvCxnSpPr>
        <xdr:cNvPr id="427" name="直線コネクタ 426"/>
        <xdr:cNvCxnSpPr/>
      </xdr:nvCxnSpPr>
      <xdr:spPr>
        <a:xfrm>
          <a:off x="13893800" y="1323721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28" name="フローチャート : 判断 427"/>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29" name="テキスト ボックス 428"/>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149861</xdr:rowOff>
    </xdr:to>
    <xdr:cxnSp macro="">
      <xdr:nvCxnSpPr>
        <xdr:cNvPr id="430" name="直線コネクタ 429"/>
        <xdr:cNvCxnSpPr/>
      </xdr:nvCxnSpPr>
      <xdr:spPr>
        <a:xfrm flipV="1">
          <a:off x="13004800" y="132372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31" name="フローチャート : 判断 430"/>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32" name="テキスト ボックス 431"/>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33" name="フローチャート : 判断 432"/>
        <xdr:cNvSpPr/>
      </xdr:nvSpPr>
      <xdr:spPr>
        <a:xfrm>
          <a:off x="12954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69867</xdr:rowOff>
    </xdr:from>
    <xdr:ext cx="762000" cy="259045"/>
    <xdr:sp macro="" textlink="">
      <xdr:nvSpPr>
        <xdr:cNvPr id="434" name="テキスト ボックス 433"/>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3811</xdr:rowOff>
    </xdr:from>
    <xdr:to>
      <xdr:col>24</xdr:col>
      <xdr:colOff>82550</xdr:colOff>
      <xdr:row>79</xdr:row>
      <xdr:rowOff>105411</xdr:rowOff>
    </xdr:to>
    <xdr:sp macro="" textlink="">
      <xdr:nvSpPr>
        <xdr:cNvPr id="440" name="円/楕円 439"/>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147338</xdr:rowOff>
    </xdr:from>
    <xdr:ext cx="762000" cy="259045"/>
    <xdr:sp macro="" textlink="">
      <xdr:nvSpPr>
        <xdr:cNvPr id="441" name="公債費以外該当値テキスト"/>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144780</xdr:rowOff>
    </xdr:from>
    <xdr:to>
      <xdr:col>22</xdr:col>
      <xdr:colOff>615950</xdr:colOff>
      <xdr:row>79</xdr:row>
      <xdr:rowOff>74930</xdr:rowOff>
    </xdr:to>
    <xdr:sp macro="" textlink="">
      <xdr:nvSpPr>
        <xdr:cNvPr id="442" name="円/楕円 441"/>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59707</xdr:rowOff>
    </xdr:from>
    <xdr:ext cx="736600" cy="259045"/>
    <xdr:sp macro="" textlink="">
      <xdr:nvSpPr>
        <xdr:cNvPr id="443" name="テキスト ボックス 442"/>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19050</xdr:rowOff>
    </xdr:from>
    <xdr:to>
      <xdr:col>21</xdr:col>
      <xdr:colOff>412750</xdr:colOff>
      <xdr:row>78</xdr:row>
      <xdr:rowOff>120650</xdr:rowOff>
    </xdr:to>
    <xdr:sp macro="" textlink="">
      <xdr:nvSpPr>
        <xdr:cNvPr id="444" name="円/楕円 443"/>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105427</xdr:rowOff>
    </xdr:from>
    <xdr:ext cx="762000" cy="259045"/>
    <xdr:sp macro="" textlink="">
      <xdr:nvSpPr>
        <xdr:cNvPr id="445" name="テキスト ボックス 444"/>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156211</xdr:rowOff>
    </xdr:from>
    <xdr:to>
      <xdr:col>20</xdr:col>
      <xdr:colOff>209550</xdr:colOff>
      <xdr:row>77</xdr:row>
      <xdr:rowOff>86361</xdr:rowOff>
    </xdr:to>
    <xdr:sp macro="" textlink="">
      <xdr:nvSpPr>
        <xdr:cNvPr id="446" name="円/楕円 445"/>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71138</xdr:rowOff>
    </xdr:from>
    <xdr:ext cx="762000" cy="259045"/>
    <xdr:sp macro="" textlink="">
      <xdr:nvSpPr>
        <xdr:cNvPr id="447" name="テキスト ボックス 446"/>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99061</xdr:rowOff>
    </xdr:from>
    <xdr:to>
      <xdr:col>19</xdr:col>
      <xdr:colOff>6350</xdr:colOff>
      <xdr:row>78</xdr:row>
      <xdr:rowOff>29211</xdr:rowOff>
    </xdr:to>
    <xdr:sp macro="" textlink="">
      <xdr:nvSpPr>
        <xdr:cNvPr id="448" name="円/楕円 447"/>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13988</xdr:rowOff>
    </xdr:from>
    <xdr:ext cx="762000" cy="259045"/>
    <xdr:sp macro="" textlink="">
      <xdr:nvSpPr>
        <xdr:cNvPr id="449" name="テキスト ボックス 448"/>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53565</xdr:rowOff>
    </xdr:from>
    <xdr:to>
      <xdr:col>4</xdr:col>
      <xdr:colOff>1117600</xdr:colOff>
      <xdr:row>20</xdr:row>
      <xdr:rowOff>66037</xdr:rowOff>
    </xdr:to>
    <xdr:cxnSp macro="">
      <xdr:nvCxnSpPr>
        <xdr:cNvPr id="47" name="直線コネクタ 46"/>
        <xdr:cNvCxnSpPr/>
      </xdr:nvCxnSpPr>
      <xdr:spPr bwMode="auto">
        <a:xfrm flipV="1">
          <a:off x="5651500" y="2158590"/>
          <a:ext cx="0" cy="138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38114</xdr:rowOff>
    </xdr:from>
    <xdr:ext cx="762000" cy="259045"/>
    <xdr:sp macro="" textlink="">
      <xdr:nvSpPr>
        <xdr:cNvPr id="48" name="人口1人当たり決算額の推移最小値テキスト130"/>
        <xdr:cNvSpPr txBox="1"/>
      </xdr:nvSpPr>
      <xdr:spPr>
        <a:xfrm>
          <a:off x="5740400" y="351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120,751</a:t>
          </a:r>
          <a:endParaRPr kumimoji="1" lang="ja-JP" altLang="en-US" sz="1000" b="1">
            <a:latin typeface="ＭＳ Ｐゴシック"/>
          </a:endParaRPr>
        </a:p>
      </xdr:txBody>
    </xdr:sp>
    <xdr:clientData/>
  </xdr:oneCellAnchor>
  <xdr:twoCellAnchor>
    <xdr:from>
      <xdr:col>4</xdr:col>
      <xdr:colOff>1028700</xdr:colOff>
      <xdr:row>20</xdr:row>
      <xdr:rowOff>66037</xdr:rowOff>
    </xdr:from>
    <xdr:to>
      <xdr:col>5</xdr:col>
      <xdr:colOff>73025</xdr:colOff>
      <xdr:row>20</xdr:row>
      <xdr:rowOff>66037</xdr:rowOff>
    </xdr:to>
    <xdr:cxnSp macro="">
      <xdr:nvCxnSpPr>
        <xdr:cNvPr id="49" name="直線コネクタ 48"/>
        <xdr:cNvCxnSpPr/>
      </xdr:nvCxnSpPr>
      <xdr:spPr bwMode="auto">
        <a:xfrm>
          <a:off x="5562600" y="354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139942</xdr:rowOff>
    </xdr:from>
    <xdr:ext cx="762000" cy="259045"/>
    <xdr:sp macro="" textlink="">
      <xdr:nvSpPr>
        <xdr:cNvPr id="50" name="人口1人当たり決算額の推移最大値テキスト130"/>
        <xdr:cNvSpPr txBox="1"/>
      </xdr:nvSpPr>
      <xdr:spPr>
        <a:xfrm>
          <a:off x="5740400" y="19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544,570</a:t>
          </a:r>
          <a:endParaRPr kumimoji="1" lang="ja-JP" altLang="en-US" sz="1000" b="1">
            <a:latin typeface="ＭＳ Ｐゴシック"/>
          </a:endParaRPr>
        </a:p>
      </xdr:txBody>
    </xdr:sp>
    <xdr:clientData/>
  </xdr:oneCellAnchor>
  <xdr:twoCellAnchor>
    <xdr:from>
      <xdr:col>4</xdr:col>
      <xdr:colOff>1028700</xdr:colOff>
      <xdr:row>12</xdr:row>
      <xdr:rowOff>53565</xdr:rowOff>
    </xdr:from>
    <xdr:to>
      <xdr:col>5</xdr:col>
      <xdr:colOff>73025</xdr:colOff>
      <xdr:row>12</xdr:row>
      <xdr:rowOff>53565</xdr:rowOff>
    </xdr:to>
    <xdr:cxnSp macro="">
      <xdr:nvCxnSpPr>
        <xdr:cNvPr id="51" name="直線コネクタ 50"/>
        <xdr:cNvCxnSpPr/>
      </xdr:nvCxnSpPr>
      <xdr:spPr bwMode="auto">
        <a:xfrm>
          <a:off x="5562600" y="2158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79900</xdr:rowOff>
    </xdr:from>
    <xdr:to>
      <xdr:col>4</xdr:col>
      <xdr:colOff>1117600</xdr:colOff>
      <xdr:row>19</xdr:row>
      <xdr:rowOff>87881</xdr:rowOff>
    </xdr:to>
    <xdr:cxnSp macro="">
      <xdr:nvCxnSpPr>
        <xdr:cNvPr id="52" name="直線コネクタ 51"/>
        <xdr:cNvCxnSpPr/>
      </xdr:nvCxnSpPr>
      <xdr:spPr bwMode="auto">
        <a:xfrm>
          <a:off x="5003800" y="3385075"/>
          <a:ext cx="647700" cy="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144379</xdr:rowOff>
    </xdr:from>
    <xdr:ext cx="762000" cy="259045"/>
    <xdr:sp macro="" textlink="">
      <xdr:nvSpPr>
        <xdr:cNvPr id="53" name="人口1人当たり決算額の推移平均値テキスト130"/>
        <xdr:cNvSpPr txBox="1"/>
      </xdr:nvSpPr>
      <xdr:spPr>
        <a:xfrm>
          <a:off x="5740400" y="3106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127851</xdr:rowOff>
    </xdr:from>
    <xdr:to>
      <xdr:col>5</xdr:col>
      <xdr:colOff>34925</xdr:colOff>
      <xdr:row>19</xdr:row>
      <xdr:rowOff>58001</xdr:rowOff>
    </xdr:to>
    <xdr:sp macro="" textlink="">
      <xdr:nvSpPr>
        <xdr:cNvPr id="54" name="フローチャート : 判断 53"/>
        <xdr:cNvSpPr/>
      </xdr:nvSpPr>
      <xdr:spPr bwMode="auto">
        <a:xfrm>
          <a:off x="56007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79900</xdr:rowOff>
    </xdr:from>
    <xdr:to>
      <xdr:col>4</xdr:col>
      <xdr:colOff>469900</xdr:colOff>
      <xdr:row>19</xdr:row>
      <xdr:rowOff>85415</xdr:rowOff>
    </xdr:to>
    <xdr:cxnSp macro="">
      <xdr:nvCxnSpPr>
        <xdr:cNvPr id="55" name="直線コネクタ 54"/>
        <xdr:cNvCxnSpPr/>
      </xdr:nvCxnSpPr>
      <xdr:spPr bwMode="auto">
        <a:xfrm flipV="1">
          <a:off x="4305300" y="3385075"/>
          <a:ext cx="698500" cy="5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134765</xdr:rowOff>
    </xdr:from>
    <xdr:to>
      <xdr:col>4</xdr:col>
      <xdr:colOff>520700</xdr:colOff>
      <xdr:row>19</xdr:row>
      <xdr:rowOff>64915</xdr:rowOff>
    </xdr:to>
    <xdr:sp macro="" textlink="">
      <xdr:nvSpPr>
        <xdr:cNvPr id="56" name="フローチャート : 判断 55"/>
        <xdr:cNvSpPr/>
      </xdr:nvSpPr>
      <xdr:spPr bwMode="auto">
        <a:xfrm>
          <a:off x="49530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75092</xdr:rowOff>
    </xdr:from>
    <xdr:ext cx="736600" cy="259045"/>
    <xdr:sp macro="" textlink="">
      <xdr:nvSpPr>
        <xdr:cNvPr id="57" name="テキスト ボックス 56"/>
        <xdr:cNvSpPr txBox="1"/>
      </xdr:nvSpPr>
      <xdr:spPr>
        <a:xfrm>
          <a:off x="4622800" y="3037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85415</xdr:rowOff>
    </xdr:from>
    <xdr:to>
      <xdr:col>3</xdr:col>
      <xdr:colOff>904875</xdr:colOff>
      <xdr:row>19</xdr:row>
      <xdr:rowOff>85487</xdr:rowOff>
    </xdr:to>
    <xdr:cxnSp macro="">
      <xdr:nvCxnSpPr>
        <xdr:cNvPr id="58" name="直線コネクタ 57"/>
        <xdr:cNvCxnSpPr/>
      </xdr:nvCxnSpPr>
      <xdr:spPr bwMode="auto">
        <a:xfrm flipV="1">
          <a:off x="3606800" y="3390590"/>
          <a:ext cx="698500" cy="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119318</xdr:rowOff>
    </xdr:from>
    <xdr:to>
      <xdr:col>3</xdr:col>
      <xdr:colOff>955675</xdr:colOff>
      <xdr:row>19</xdr:row>
      <xdr:rowOff>49468</xdr:rowOff>
    </xdr:to>
    <xdr:sp macro="" textlink="">
      <xdr:nvSpPr>
        <xdr:cNvPr id="59" name="フローチャート : 判断 58"/>
        <xdr:cNvSpPr/>
      </xdr:nvSpPr>
      <xdr:spPr bwMode="auto">
        <a:xfrm>
          <a:off x="42545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59645</xdr:rowOff>
    </xdr:from>
    <xdr:ext cx="762000" cy="259045"/>
    <xdr:sp macro="" textlink="">
      <xdr:nvSpPr>
        <xdr:cNvPr id="60" name="テキスト ボックス 59"/>
        <xdr:cNvSpPr txBox="1"/>
      </xdr:nvSpPr>
      <xdr:spPr>
        <a:xfrm>
          <a:off x="3924300" y="302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75423</xdr:rowOff>
    </xdr:from>
    <xdr:to>
      <xdr:col>3</xdr:col>
      <xdr:colOff>206375</xdr:colOff>
      <xdr:row>19</xdr:row>
      <xdr:rowOff>85487</xdr:rowOff>
    </xdr:to>
    <xdr:cxnSp macro="">
      <xdr:nvCxnSpPr>
        <xdr:cNvPr id="61" name="直線コネクタ 60"/>
        <xdr:cNvCxnSpPr/>
      </xdr:nvCxnSpPr>
      <xdr:spPr bwMode="auto">
        <a:xfrm>
          <a:off x="2908300" y="3380598"/>
          <a:ext cx="698500" cy="10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37081</xdr:rowOff>
    </xdr:from>
    <xdr:to>
      <xdr:col>5</xdr:col>
      <xdr:colOff>34925</xdr:colOff>
      <xdr:row>19</xdr:row>
      <xdr:rowOff>138681</xdr:rowOff>
    </xdr:to>
    <xdr:sp macro="" textlink="">
      <xdr:nvSpPr>
        <xdr:cNvPr id="71" name="円/楕円 70"/>
        <xdr:cNvSpPr/>
      </xdr:nvSpPr>
      <xdr:spPr bwMode="auto">
        <a:xfrm>
          <a:off x="5600700" y="334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9158</xdr:rowOff>
    </xdr:from>
    <xdr:ext cx="762000" cy="259045"/>
    <xdr:sp macro="" textlink="">
      <xdr:nvSpPr>
        <xdr:cNvPr id="72" name="人口1人当たり決算額の推移該当値テキスト130"/>
        <xdr:cNvSpPr txBox="1"/>
      </xdr:nvSpPr>
      <xdr:spPr>
        <a:xfrm>
          <a:off x="5740400" y="331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166,562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29100</xdr:rowOff>
    </xdr:from>
    <xdr:to>
      <xdr:col>4</xdr:col>
      <xdr:colOff>520700</xdr:colOff>
      <xdr:row>19</xdr:row>
      <xdr:rowOff>130700</xdr:rowOff>
    </xdr:to>
    <xdr:sp macro="" textlink="">
      <xdr:nvSpPr>
        <xdr:cNvPr id="73" name="円/楕円 72"/>
        <xdr:cNvSpPr/>
      </xdr:nvSpPr>
      <xdr:spPr bwMode="auto">
        <a:xfrm>
          <a:off x="4953000" y="3334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115477</xdr:rowOff>
    </xdr:from>
    <xdr:ext cx="736600" cy="259045"/>
    <xdr:sp macro="" textlink="">
      <xdr:nvSpPr>
        <xdr:cNvPr id="74" name="テキスト ボックス 73"/>
        <xdr:cNvSpPr txBox="1"/>
      </xdr:nvSpPr>
      <xdr:spPr>
        <a:xfrm>
          <a:off x="4622800" y="3420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169,006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34615</xdr:rowOff>
    </xdr:from>
    <xdr:to>
      <xdr:col>3</xdr:col>
      <xdr:colOff>955675</xdr:colOff>
      <xdr:row>19</xdr:row>
      <xdr:rowOff>136215</xdr:rowOff>
    </xdr:to>
    <xdr:sp macro="" textlink="">
      <xdr:nvSpPr>
        <xdr:cNvPr id="75" name="円/楕円 74"/>
        <xdr:cNvSpPr/>
      </xdr:nvSpPr>
      <xdr:spPr bwMode="auto">
        <a:xfrm>
          <a:off x="4254500" y="3339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120992</xdr:rowOff>
    </xdr:from>
    <xdr:ext cx="762000" cy="259045"/>
    <xdr:sp macro="" textlink="">
      <xdr:nvSpPr>
        <xdr:cNvPr id="76" name="テキスト ボックス 75"/>
        <xdr:cNvSpPr txBox="1"/>
      </xdr:nvSpPr>
      <xdr:spPr>
        <a:xfrm>
          <a:off x="3924300" y="342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167,317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34687</xdr:rowOff>
    </xdr:from>
    <xdr:to>
      <xdr:col>3</xdr:col>
      <xdr:colOff>257175</xdr:colOff>
      <xdr:row>19</xdr:row>
      <xdr:rowOff>136287</xdr:rowOff>
    </xdr:to>
    <xdr:sp macro="" textlink="">
      <xdr:nvSpPr>
        <xdr:cNvPr id="77" name="円/楕円 76"/>
        <xdr:cNvSpPr/>
      </xdr:nvSpPr>
      <xdr:spPr bwMode="auto">
        <a:xfrm>
          <a:off x="3556000" y="333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121064</xdr:rowOff>
    </xdr:from>
    <xdr:ext cx="762000" cy="259045"/>
    <xdr:sp macro="" textlink="">
      <xdr:nvSpPr>
        <xdr:cNvPr id="78" name="テキスト ボックス 77"/>
        <xdr:cNvSpPr txBox="1"/>
      </xdr:nvSpPr>
      <xdr:spPr>
        <a:xfrm>
          <a:off x="3225800" y="342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167,295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24623</xdr:rowOff>
    </xdr:from>
    <xdr:to>
      <xdr:col>2</xdr:col>
      <xdr:colOff>692150</xdr:colOff>
      <xdr:row>19</xdr:row>
      <xdr:rowOff>126223</xdr:rowOff>
    </xdr:to>
    <xdr:sp macro="" textlink="">
      <xdr:nvSpPr>
        <xdr:cNvPr id="79" name="円/楕円 78"/>
        <xdr:cNvSpPr/>
      </xdr:nvSpPr>
      <xdr:spPr bwMode="auto">
        <a:xfrm>
          <a:off x="2857500" y="332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111000</xdr:rowOff>
    </xdr:from>
    <xdr:ext cx="762000" cy="259045"/>
    <xdr:sp macro="" textlink="">
      <xdr:nvSpPr>
        <xdr:cNvPr id="80" name="テキスト ボックス 79"/>
        <xdr:cNvSpPr txBox="1"/>
      </xdr:nvSpPr>
      <xdr:spPr>
        <a:xfrm>
          <a:off x="2527300" y="341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180775</xdr:rowOff>
    </xdr:from>
    <xdr:to>
      <xdr:col>4</xdr:col>
      <xdr:colOff>1117600</xdr:colOff>
      <xdr:row>37</xdr:row>
      <xdr:rowOff>306375</xdr:rowOff>
    </xdr:to>
    <xdr:cxnSp macro="">
      <xdr:nvCxnSpPr>
        <xdr:cNvPr id="110" name="直線コネクタ 109"/>
        <xdr:cNvCxnSpPr/>
      </xdr:nvCxnSpPr>
      <xdr:spPr bwMode="auto">
        <a:xfrm flipV="1">
          <a:off x="5651500" y="6105325"/>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278452</xdr:rowOff>
    </xdr:from>
    <xdr:ext cx="762000" cy="259045"/>
    <xdr:sp macro="" textlink="">
      <xdr:nvSpPr>
        <xdr:cNvPr id="111" name="人口1人当たり決算額の推移最小値テキスト445"/>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306375</xdr:rowOff>
    </xdr:from>
    <xdr:to>
      <xdr:col>5</xdr:col>
      <xdr:colOff>73025</xdr:colOff>
      <xdr:row>37</xdr:row>
      <xdr:rowOff>306375</xdr:rowOff>
    </xdr:to>
    <xdr:cxnSp macro="">
      <xdr:nvCxnSpPr>
        <xdr:cNvPr id="112" name="直線コネクタ 111"/>
        <xdr:cNvCxnSpPr/>
      </xdr:nvCxnSpPr>
      <xdr:spPr bwMode="auto">
        <a:xfrm>
          <a:off x="5562600" y="7431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95702</xdr:rowOff>
    </xdr:from>
    <xdr:ext cx="762000" cy="259045"/>
    <xdr:sp macro="" textlink="">
      <xdr:nvSpPr>
        <xdr:cNvPr id="113" name="人口1人当たり決算額の推移最大値テキスト445"/>
        <xdr:cNvSpPr txBox="1"/>
      </xdr:nvSpPr>
      <xdr:spPr>
        <a:xfrm>
          <a:off x="5740400" y="58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108,310</a:t>
          </a:r>
          <a:endParaRPr kumimoji="1" lang="ja-JP" altLang="en-US" sz="1000" b="1">
            <a:latin typeface="ＭＳ Ｐゴシック"/>
          </a:endParaRPr>
        </a:p>
      </xdr:txBody>
    </xdr:sp>
    <xdr:clientData/>
  </xdr:oneCellAnchor>
  <xdr:twoCellAnchor>
    <xdr:from>
      <xdr:col>4</xdr:col>
      <xdr:colOff>1028700</xdr:colOff>
      <xdr:row>33</xdr:row>
      <xdr:rowOff>180775</xdr:rowOff>
    </xdr:from>
    <xdr:to>
      <xdr:col>5</xdr:col>
      <xdr:colOff>73025</xdr:colOff>
      <xdr:row>33</xdr:row>
      <xdr:rowOff>180775</xdr:rowOff>
    </xdr:to>
    <xdr:cxnSp macro="">
      <xdr:nvCxnSpPr>
        <xdr:cNvPr id="114" name="直線コネクタ 113"/>
        <xdr:cNvCxnSpPr/>
      </xdr:nvCxnSpPr>
      <xdr:spPr bwMode="auto">
        <a:xfrm>
          <a:off x="5562600" y="6105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314299</xdr:rowOff>
    </xdr:from>
    <xdr:to>
      <xdr:col>4</xdr:col>
      <xdr:colOff>1117600</xdr:colOff>
      <xdr:row>35</xdr:row>
      <xdr:rowOff>35168</xdr:rowOff>
    </xdr:to>
    <xdr:cxnSp macro="">
      <xdr:nvCxnSpPr>
        <xdr:cNvPr id="115" name="直線コネクタ 114"/>
        <xdr:cNvCxnSpPr/>
      </xdr:nvCxnSpPr>
      <xdr:spPr bwMode="auto">
        <a:xfrm>
          <a:off x="5003800" y="6581749"/>
          <a:ext cx="647700" cy="63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177926</xdr:rowOff>
    </xdr:from>
    <xdr:ext cx="762000" cy="259045"/>
    <xdr:sp macro="" textlink="">
      <xdr:nvSpPr>
        <xdr:cNvPr id="116" name="人口1人当たり決算額の推移平均値テキスト445"/>
        <xdr:cNvSpPr txBox="1"/>
      </xdr:nvSpPr>
      <xdr:spPr>
        <a:xfrm>
          <a:off x="5740400" y="6788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205849</xdr:rowOff>
    </xdr:from>
    <xdr:to>
      <xdr:col>5</xdr:col>
      <xdr:colOff>34925</xdr:colOff>
      <xdr:row>35</xdr:row>
      <xdr:rowOff>307449</xdr:rowOff>
    </xdr:to>
    <xdr:sp macro="" textlink="">
      <xdr:nvSpPr>
        <xdr:cNvPr id="117" name="フローチャート : 判断 116"/>
        <xdr:cNvSpPr/>
      </xdr:nvSpPr>
      <xdr:spPr bwMode="auto">
        <a:xfrm>
          <a:off x="56007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249813</xdr:rowOff>
    </xdr:from>
    <xdr:to>
      <xdr:col>4</xdr:col>
      <xdr:colOff>469900</xdr:colOff>
      <xdr:row>34</xdr:row>
      <xdr:rowOff>314299</xdr:rowOff>
    </xdr:to>
    <xdr:cxnSp macro="">
      <xdr:nvCxnSpPr>
        <xdr:cNvPr id="118" name="直線コネクタ 117"/>
        <xdr:cNvCxnSpPr/>
      </xdr:nvCxnSpPr>
      <xdr:spPr bwMode="auto">
        <a:xfrm>
          <a:off x="4305300" y="6517263"/>
          <a:ext cx="698500" cy="6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195573</xdr:rowOff>
    </xdr:from>
    <xdr:to>
      <xdr:col>4</xdr:col>
      <xdr:colOff>520700</xdr:colOff>
      <xdr:row>35</xdr:row>
      <xdr:rowOff>297173</xdr:rowOff>
    </xdr:to>
    <xdr:sp macro="" textlink="">
      <xdr:nvSpPr>
        <xdr:cNvPr id="119" name="フローチャート : 判断 118"/>
        <xdr:cNvSpPr/>
      </xdr:nvSpPr>
      <xdr:spPr bwMode="auto">
        <a:xfrm>
          <a:off x="49530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281950</xdr:rowOff>
    </xdr:from>
    <xdr:ext cx="736600" cy="259045"/>
    <xdr:sp macro="" textlink="">
      <xdr:nvSpPr>
        <xdr:cNvPr id="120" name="テキスト ボックス 119"/>
        <xdr:cNvSpPr txBox="1"/>
      </xdr:nvSpPr>
      <xdr:spPr>
        <a:xfrm>
          <a:off x="4622800" y="6892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96084</xdr:rowOff>
    </xdr:from>
    <xdr:to>
      <xdr:col>3</xdr:col>
      <xdr:colOff>904875</xdr:colOff>
      <xdr:row>34</xdr:row>
      <xdr:rowOff>249813</xdr:rowOff>
    </xdr:to>
    <xdr:cxnSp macro="">
      <xdr:nvCxnSpPr>
        <xdr:cNvPr id="121" name="直線コネクタ 120"/>
        <xdr:cNvCxnSpPr/>
      </xdr:nvCxnSpPr>
      <xdr:spPr bwMode="auto">
        <a:xfrm>
          <a:off x="3606800" y="6363534"/>
          <a:ext cx="698500" cy="153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166149</xdr:rowOff>
    </xdr:from>
    <xdr:to>
      <xdr:col>3</xdr:col>
      <xdr:colOff>955675</xdr:colOff>
      <xdr:row>35</xdr:row>
      <xdr:rowOff>267749</xdr:rowOff>
    </xdr:to>
    <xdr:sp macro="" textlink="">
      <xdr:nvSpPr>
        <xdr:cNvPr id="122" name="フローチャート : 判断 121"/>
        <xdr:cNvSpPr/>
      </xdr:nvSpPr>
      <xdr:spPr bwMode="auto">
        <a:xfrm>
          <a:off x="42545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252526</xdr:rowOff>
    </xdr:from>
    <xdr:ext cx="762000" cy="259045"/>
    <xdr:sp macro="" textlink="">
      <xdr:nvSpPr>
        <xdr:cNvPr id="123" name="テキスト ボックス 122"/>
        <xdr:cNvSpPr txBox="1"/>
      </xdr:nvSpPr>
      <xdr:spPr>
        <a:xfrm>
          <a:off x="39243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332348</xdr:rowOff>
    </xdr:from>
    <xdr:to>
      <xdr:col>3</xdr:col>
      <xdr:colOff>206375</xdr:colOff>
      <xdr:row>34</xdr:row>
      <xdr:rowOff>96084</xdr:rowOff>
    </xdr:to>
    <xdr:cxnSp macro="">
      <xdr:nvCxnSpPr>
        <xdr:cNvPr id="124" name="直線コネクタ 123"/>
        <xdr:cNvCxnSpPr/>
      </xdr:nvCxnSpPr>
      <xdr:spPr bwMode="auto">
        <a:xfrm>
          <a:off x="2908300" y="6256898"/>
          <a:ext cx="698500" cy="106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258688</xdr:rowOff>
    </xdr:from>
    <xdr:to>
      <xdr:col>3</xdr:col>
      <xdr:colOff>257175</xdr:colOff>
      <xdr:row>35</xdr:row>
      <xdr:rowOff>17388</xdr:rowOff>
    </xdr:to>
    <xdr:sp macro="" textlink="">
      <xdr:nvSpPr>
        <xdr:cNvPr id="125" name="フローチャート : 判断 124"/>
        <xdr:cNvSpPr/>
      </xdr:nvSpPr>
      <xdr:spPr bwMode="auto">
        <a:xfrm>
          <a:off x="3556000" y="65261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2165</xdr:rowOff>
    </xdr:from>
    <xdr:ext cx="762000" cy="259045"/>
    <xdr:sp macro="" textlink="">
      <xdr:nvSpPr>
        <xdr:cNvPr id="126" name="テキスト ボックス 125"/>
        <xdr:cNvSpPr txBox="1"/>
      </xdr:nvSpPr>
      <xdr:spPr>
        <a:xfrm>
          <a:off x="3225800" y="661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195409</xdr:rowOff>
    </xdr:from>
    <xdr:to>
      <xdr:col>2</xdr:col>
      <xdr:colOff>692150</xdr:colOff>
      <xdr:row>34</xdr:row>
      <xdr:rowOff>297010</xdr:rowOff>
    </xdr:to>
    <xdr:sp macro="" textlink="">
      <xdr:nvSpPr>
        <xdr:cNvPr id="127" name="フローチャート : 判断 126"/>
        <xdr:cNvSpPr/>
      </xdr:nvSpPr>
      <xdr:spPr bwMode="auto">
        <a:xfrm>
          <a:off x="2857500" y="64628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281787</xdr:rowOff>
    </xdr:from>
    <xdr:ext cx="762000" cy="259045"/>
    <xdr:sp macro="" textlink="">
      <xdr:nvSpPr>
        <xdr:cNvPr id="128" name="テキスト ボックス 127"/>
        <xdr:cNvSpPr txBox="1"/>
      </xdr:nvSpPr>
      <xdr:spPr>
        <a:xfrm>
          <a:off x="2527300" y="65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327268</xdr:rowOff>
    </xdr:from>
    <xdr:to>
      <xdr:col>5</xdr:col>
      <xdr:colOff>34925</xdr:colOff>
      <xdr:row>35</xdr:row>
      <xdr:rowOff>85968</xdr:rowOff>
    </xdr:to>
    <xdr:sp macro="" textlink="">
      <xdr:nvSpPr>
        <xdr:cNvPr id="134" name="円/楕円 133"/>
        <xdr:cNvSpPr/>
      </xdr:nvSpPr>
      <xdr:spPr bwMode="auto">
        <a:xfrm>
          <a:off x="5600700" y="659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172345</xdr:rowOff>
    </xdr:from>
    <xdr:ext cx="762000" cy="259045"/>
    <xdr:sp macro="" textlink="">
      <xdr:nvSpPr>
        <xdr:cNvPr id="135" name="人口1人当たり決算額の推移該当値テキスト445"/>
        <xdr:cNvSpPr txBox="1"/>
      </xdr:nvSpPr>
      <xdr:spPr>
        <a:xfrm>
          <a:off x="5740400" y="643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58,686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263499</xdr:rowOff>
    </xdr:from>
    <xdr:to>
      <xdr:col>4</xdr:col>
      <xdr:colOff>520700</xdr:colOff>
      <xdr:row>35</xdr:row>
      <xdr:rowOff>22199</xdr:rowOff>
    </xdr:to>
    <xdr:sp macro="" textlink="">
      <xdr:nvSpPr>
        <xdr:cNvPr id="136" name="円/楕円 135"/>
        <xdr:cNvSpPr/>
      </xdr:nvSpPr>
      <xdr:spPr bwMode="auto">
        <a:xfrm>
          <a:off x="4953000" y="653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32376</xdr:rowOff>
    </xdr:from>
    <xdr:ext cx="736600" cy="259045"/>
    <xdr:sp macro="" textlink="">
      <xdr:nvSpPr>
        <xdr:cNvPr id="137" name="テキスト ボックス 136"/>
        <xdr:cNvSpPr txBox="1"/>
      </xdr:nvSpPr>
      <xdr:spPr>
        <a:xfrm>
          <a:off x="4622800" y="629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64,544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199013</xdr:rowOff>
    </xdr:from>
    <xdr:to>
      <xdr:col>3</xdr:col>
      <xdr:colOff>955675</xdr:colOff>
      <xdr:row>34</xdr:row>
      <xdr:rowOff>300613</xdr:rowOff>
    </xdr:to>
    <xdr:sp macro="" textlink="">
      <xdr:nvSpPr>
        <xdr:cNvPr id="138" name="円/楕円 137"/>
        <xdr:cNvSpPr/>
      </xdr:nvSpPr>
      <xdr:spPr bwMode="auto">
        <a:xfrm>
          <a:off x="4254500" y="646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310790</xdr:rowOff>
    </xdr:from>
    <xdr:ext cx="762000" cy="259045"/>
    <xdr:sp macro="" textlink="">
      <xdr:nvSpPr>
        <xdr:cNvPr id="139" name="テキスト ボックス 138"/>
        <xdr:cNvSpPr txBox="1"/>
      </xdr:nvSpPr>
      <xdr:spPr>
        <a:xfrm>
          <a:off x="3924300" y="623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70,468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45284</xdr:rowOff>
    </xdr:from>
    <xdr:to>
      <xdr:col>3</xdr:col>
      <xdr:colOff>257175</xdr:colOff>
      <xdr:row>34</xdr:row>
      <xdr:rowOff>146884</xdr:rowOff>
    </xdr:to>
    <xdr:sp macro="" textlink="">
      <xdr:nvSpPr>
        <xdr:cNvPr id="140" name="円/楕円 139"/>
        <xdr:cNvSpPr/>
      </xdr:nvSpPr>
      <xdr:spPr bwMode="auto">
        <a:xfrm>
          <a:off x="3556000" y="6312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157061</xdr:rowOff>
    </xdr:from>
    <xdr:ext cx="762000" cy="259045"/>
    <xdr:sp macro="" textlink="">
      <xdr:nvSpPr>
        <xdr:cNvPr id="141" name="テキスト ボックス 140"/>
        <xdr:cNvSpPr txBox="1"/>
      </xdr:nvSpPr>
      <xdr:spPr>
        <a:xfrm>
          <a:off x="3225800" y="608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84,590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281548</xdr:rowOff>
    </xdr:from>
    <xdr:to>
      <xdr:col>2</xdr:col>
      <xdr:colOff>692150</xdr:colOff>
      <xdr:row>34</xdr:row>
      <xdr:rowOff>40248</xdr:rowOff>
    </xdr:to>
    <xdr:sp macro="" textlink="">
      <xdr:nvSpPr>
        <xdr:cNvPr id="142" name="円/楕円 141"/>
        <xdr:cNvSpPr/>
      </xdr:nvSpPr>
      <xdr:spPr bwMode="auto">
        <a:xfrm>
          <a:off x="2857500" y="6206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50425</xdr:rowOff>
    </xdr:from>
    <xdr:ext cx="762000" cy="259045"/>
    <xdr:sp macro="" textlink="">
      <xdr:nvSpPr>
        <xdr:cNvPr id="143" name="テキスト ボックス 142"/>
        <xdr:cNvSpPr txBox="1"/>
      </xdr:nvSpPr>
      <xdr:spPr>
        <a:xfrm>
          <a:off x="2527300" y="597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mn-lt"/>
              <a:ea typeface="+mn-ea"/>
              <a:cs typeface="+mn-cs"/>
            </a:rPr>
            <a:t>　後年度の財源不足に備え、財政調整基金を積み増している。また、実質収支額及び実質単年度収支においても、公営企業会計における繰上償還の財源とするための繰出金が多額となった平成</a:t>
          </a:r>
          <a:r>
            <a:rPr lang="en-US" sz="1400" b="0" i="0" baseline="0">
              <a:solidFill>
                <a:schemeClr val="dk1"/>
              </a:solidFill>
              <a:latin typeface="+mn-lt"/>
              <a:ea typeface="+mn-ea"/>
              <a:cs typeface="+mn-cs"/>
            </a:rPr>
            <a:t>19</a:t>
          </a:r>
          <a:r>
            <a:rPr lang="ja-JP" altLang="en-US" sz="1400" b="0" i="0" baseline="0">
              <a:solidFill>
                <a:schemeClr val="dk1"/>
              </a:solidFill>
              <a:latin typeface="+mn-lt"/>
              <a:ea typeface="+mn-ea"/>
              <a:cs typeface="+mn-cs"/>
            </a:rPr>
            <a:t>年度以降は黒字となっており、比較的健全な財政状況となっている。</a:t>
          </a:r>
          <a:endParaRPr lang="en-US" sz="1400" b="0" i="0" baseline="0">
            <a:solidFill>
              <a:schemeClr val="dk1"/>
            </a:solidFill>
            <a:latin typeface="+mn-lt"/>
            <a:ea typeface="+mn-ea"/>
            <a:cs typeface="+mn-cs"/>
          </a:endParaRPr>
        </a:p>
        <a:p>
          <a:pPr rtl="0"/>
          <a:r>
            <a:rPr lang="ja-JP" altLang="en-US" sz="1400" b="0" i="0" baseline="0">
              <a:solidFill>
                <a:schemeClr val="dk1"/>
              </a:solidFill>
              <a:latin typeface="+mn-lt"/>
              <a:ea typeface="+mn-ea"/>
              <a:cs typeface="+mn-cs"/>
            </a:rPr>
            <a:t>　今後も適正な財政運営をおこない健全化に努めていく。</a:t>
          </a:r>
          <a:endParaRPr lang="ja-JP" altLang="en-US" sz="14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mn-lt"/>
              <a:ea typeface="+mn-ea"/>
              <a:cs typeface="+mn-cs"/>
            </a:rPr>
            <a:t>　当村の一般会計・特別会計の全てにおいて赤字の会計は無く、健全な財政状況となっている。</a:t>
          </a:r>
          <a:endParaRPr lang="en-US" sz="1400" b="0" i="0" baseline="0">
            <a:solidFill>
              <a:schemeClr val="dk1"/>
            </a:solidFill>
            <a:latin typeface="+mn-lt"/>
            <a:ea typeface="+mn-ea"/>
            <a:cs typeface="+mn-cs"/>
          </a:endParaRPr>
        </a:p>
        <a:p>
          <a:pPr rtl="0"/>
          <a:r>
            <a:rPr lang="ja-JP" altLang="en-US" sz="1400" b="0" i="0" baseline="0">
              <a:solidFill>
                <a:schemeClr val="dk1"/>
              </a:solidFill>
              <a:latin typeface="+mn-lt"/>
              <a:ea typeface="+mn-ea"/>
              <a:cs typeface="+mn-cs"/>
            </a:rPr>
            <a:t>　今後も適正な財政運営をおこない健全化に努めていく。</a:t>
          </a:r>
          <a:endParaRPr lang="ja-JP" altLang="en-US" sz="14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a:t>
          </a:r>
          <a:r>
            <a:rPr lang="ja-JP" altLang="en-US" sz="1400" b="0" i="0" baseline="0">
              <a:solidFill>
                <a:schemeClr val="dk1"/>
              </a:solidFill>
              <a:latin typeface="+mn-lt"/>
              <a:ea typeface="+mn-ea"/>
              <a:cs typeface="+mn-cs"/>
            </a:rPr>
            <a:t>地方債償還額のピークは過ぎており元利償還金は減少傾向にある。</a:t>
          </a:r>
          <a:endParaRPr lang="en-US" sz="1400" b="0" i="0" baseline="0">
            <a:solidFill>
              <a:schemeClr val="dk1"/>
            </a:solidFill>
            <a:latin typeface="+mn-lt"/>
            <a:ea typeface="+mn-ea"/>
            <a:cs typeface="+mn-cs"/>
          </a:endParaRPr>
        </a:p>
        <a:p>
          <a:pPr rtl="0" fontAlgn="base"/>
          <a:r>
            <a:rPr lang="ja-JP" altLang="en-US" sz="1400" b="0" i="0" baseline="0">
              <a:solidFill>
                <a:schemeClr val="dk1"/>
              </a:solidFill>
              <a:latin typeface="+mn-lt"/>
              <a:ea typeface="+mn-ea"/>
              <a:cs typeface="+mn-cs"/>
            </a:rPr>
            <a:t>　また、公営企業会計においても起債残高が減少しており、元利償還金に対する繰入金も減少している。</a:t>
          </a:r>
          <a:endParaRPr lang="en-US" sz="1400" b="0" i="0" baseline="0">
            <a:solidFill>
              <a:schemeClr val="dk1"/>
            </a:solidFill>
            <a:latin typeface="+mn-lt"/>
            <a:ea typeface="+mn-ea"/>
            <a:cs typeface="+mn-cs"/>
          </a:endParaRPr>
        </a:p>
        <a:p>
          <a:pPr rtl="0"/>
          <a:r>
            <a:rPr lang="ja-JP" altLang="en-US" sz="1400" b="0" i="0" baseline="0">
              <a:solidFill>
                <a:schemeClr val="dk1"/>
              </a:solidFill>
              <a:latin typeface="+mn-lt"/>
              <a:ea typeface="+mn-ea"/>
              <a:cs typeface="+mn-cs"/>
            </a:rPr>
            <a:t>　今後も起債償還額は減少すると見込まれるが、地方債借入の抑制に努め、計画的な財政健全化を図っていく。</a:t>
          </a:r>
          <a:endParaRPr lang="ja-JP" altLang="en-US" sz="14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a:t>
          </a:r>
          <a:r>
            <a:rPr lang="ja-JP" altLang="en-US" sz="1400" b="0" i="0" baseline="0">
              <a:solidFill>
                <a:schemeClr val="dk1"/>
              </a:solidFill>
              <a:latin typeface="+mn-lt"/>
              <a:ea typeface="+mn-ea"/>
              <a:cs typeface="+mn-cs"/>
            </a:rPr>
            <a:t>一般会計・企業会計ともに公債費のピークは過ぎており起債残高は年々減少している。</a:t>
          </a:r>
          <a:endParaRPr lang="en-US" sz="1400" b="0" i="0" baseline="0">
            <a:solidFill>
              <a:schemeClr val="dk1"/>
            </a:solidFill>
            <a:latin typeface="+mn-lt"/>
            <a:ea typeface="+mn-ea"/>
            <a:cs typeface="+mn-cs"/>
          </a:endParaRPr>
        </a:p>
        <a:p>
          <a:pPr rtl="0" fontAlgn="base"/>
          <a:r>
            <a:rPr lang="ja-JP" altLang="en-US" sz="1400" b="0" i="0" baseline="0">
              <a:solidFill>
                <a:schemeClr val="dk1"/>
              </a:solidFill>
              <a:latin typeface="+mn-lt"/>
              <a:ea typeface="+mn-ea"/>
              <a:cs typeface="+mn-cs"/>
            </a:rPr>
            <a:t>　また、充当可能な財源としての基金を積み増しており、将来負担比率は減少している。</a:t>
          </a:r>
          <a:endParaRPr lang="en-US" sz="1400" b="0" i="0" baseline="0">
            <a:solidFill>
              <a:schemeClr val="dk1"/>
            </a:solidFill>
            <a:latin typeface="+mn-lt"/>
            <a:ea typeface="+mn-ea"/>
            <a:cs typeface="+mn-cs"/>
          </a:endParaRPr>
        </a:p>
        <a:p>
          <a:pPr rtl="0"/>
          <a:r>
            <a:rPr lang="ja-JP" altLang="en-US" sz="1400" b="0" i="0" baseline="0">
              <a:solidFill>
                <a:schemeClr val="dk1"/>
              </a:solidFill>
              <a:latin typeface="+mn-lt"/>
              <a:ea typeface="+mn-ea"/>
              <a:cs typeface="+mn-cs"/>
            </a:rPr>
            <a:t>　今後も地方債借入の抑制や繰上償還、適正な定員管理を実施することで、将来負担比率の減少を図っていく。</a:t>
          </a:r>
          <a:endParaRPr lang="ja-JP" altLang="en-US" sz="14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2777607</v>
      </c>
      <c r="BO4" s="379"/>
      <c r="BP4" s="379"/>
      <c r="BQ4" s="379"/>
      <c r="BR4" s="379"/>
      <c r="BS4" s="379"/>
      <c r="BT4" s="379"/>
      <c r="BU4" s="380"/>
      <c r="BV4" s="378">
        <v>2949211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17.7</v>
      </c>
      <c r="CU4" s="554"/>
      <c r="CV4" s="554"/>
      <c r="CW4" s="554"/>
      <c r="CX4" s="554"/>
      <c r="CY4" s="554"/>
      <c r="CZ4" s="554"/>
      <c r="DA4" s="555"/>
      <c r="DB4" s="553">
        <v>10.4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2428263</v>
      </c>
      <c r="BO5" s="384"/>
      <c r="BP5" s="384"/>
      <c r="BQ5" s="384"/>
      <c r="BR5" s="384"/>
      <c r="BS5" s="384"/>
      <c r="BT5" s="384"/>
      <c r="BU5" s="385"/>
      <c r="BV5" s="383">
        <v>2747873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84.9</v>
      </c>
      <c r="CU5" s="354"/>
      <c r="CV5" s="354"/>
      <c r="CW5" s="354"/>
      <c r="CX5" s="354"/>
      <c r="CY5" s="354"/>
      <c r="CZ5" s="354"/>
      <c r="DA5" s="355"/>
      <c r="DB5" s="353">
        <v>84.5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349344</v>
      </c>
      <c r="BO6" s="384"/>
      <c r="BP6" s="384"/>
      <c r="BQ6" s="384"/>
      <c r="BR6" s="384"/>
      <c r="BS6" s="384"/>
      <c r="BT6" s="384"/>
      <c r="BU6" s="385"/>
      <c r="BV6" s="383">
        <v>201338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89.5</v>
      </c>
      <c r="CU6" s="528"/>
      <c r="CV6" s="528"/>
      <c r="CW6" s="528"/>
      <c r="CX6" s="528"/>
      <c r="CY6" s="528"/>
      <c r="CZ6" s="528"/>
      <c r="DA6" s="529"/>
      <c r="DB6" s="527">
        <v>89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3349</v>
      </c>
      <c r="BO7" s="384"/>
      <c r="BP7" s="384"/>
      <c r="BQ7" s="384"/>
      <c r="BR7" s="384"/>
      <c r="BS7" s="384"/>
      <c r="BT7" s="384"/>
      <c r="BU7" s="385"/>
      <c r="BV7" s="383">
        <v>74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1950280</v>
      </c>
      <c r="CU7" s="384"/>
      <c r="CV7" s="384"/>
      <c r="CW7" s="384"/>
      <c r="CX7" s="384"/>
      <c r="CY7" s="384"/>
      <c r="CZ7" s="384"/>
      <c r="DA7" s="385"/>
      <c r="DB7" s="383">
        <v>1932184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345995</v>
      </c>
      <c r="BO8" s="384"/>
      <c r="BP8" s="384"/>
      <c r="BQ8" s="384"/>
      <c r="BR8" s="384"/>
      <c r="BS8" s="384"/>
      <c r="BT8" s="384"/>
      <c r="BU8" s="385"/>
      <c r="BV8" s="383">
        <v>201264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0.13</v>
      </c>
      <c r="CU8" s="491"/>
      <c r="CV8" s="491"/>
      <c r="CW8" s="491"/>
      <c r="CX8" s="491"/>
      <c r="CY8" s="491"/>
      <c r="CZ8" s="491"/>
      <c r="DA8" s="492"/>
      <c r="DB8" s="490">
        <v>0.13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3041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144731</v>
      </c>
      <c r="BO9" s="384"/>
      <c r="BP9" s="384"/>
      <c r="BQ9" s="384"/>
      <c r="BR9" s="384"/>
      <c r="BS9" s="384"/>
      <c r="BT9" s="384"/>
      <c r="BU9" s="385"/>
      <c r="BV9" s="383">
        <v>-165487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18.7</v>
      </c>
      <c r="CU9" s="354"/>
      <c r="CV9" s="354"/>
      <c r="CW9" s="354"/>
      <c r="CX9" s="354"/>
      <c r="CY9" s="354"/>
      <c r="CZ9" s="354"/>
      <c r="DA9" s="355"/>
      <c r="DB9" s="353">
        <v>18.8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3371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1696</v>
      </c>
      <c r="BO10" s="384"/>
      <c r="BP10" s="384"/>
      <c r="BQ10" s="384"/>
      <c r="BR10" s="384"/>
      <c r="BS10" s="384"/>
      <c r="BT10" s="384"/>
      <c r="BU10" s="385"/>
      <c r="BV10" s="383">
        <v>201473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114127</v>
      </c>
      <c r="BO11" s="384"/>
      <c r="BP11" s="384"/>
      <c r="BQ11" s="384"/>
      <c r="BR11" s="384"/>
      <c r="BS11" s="384"/>
      <c r="BT11" s="384"/>
      <c r="BU11" s="385"/>
      <c r="BV11" s="383">
        <v>139388</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2915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2900</v>
      </c>
      <c r="S13" s="483"/>
      <c r="T13" s="483"/>
      <c r="U13" s="483"/>
      <c r="V13" s="484"/>
      <c r="W13" s="470" t="s">
        <v>123</v>
      </c>
      <c r="X13" s="396"/>
      <c r="Y13" s="396"/>
      <c r="Z13" s="396"/>
      <c r="AA13" s="396"/>
      <c r="AB13" s="397"/>
      <c r="AC13" s="359">
        <v>253</v>
      </c>
      <c r="AD13" s="360"/>
      <c r="AE13" s="360"/>
      <c r="AF13" s="360"/>
      <c r="AG13" s="361"/>
      <c r="AH13" s="359">
        <v>524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260554</v>
      </c>
      <c r="BO13" s="384"/>
      <c r="BP13" s="384"/>
      <c r="BQ13" s="384"/>
      <c r="BR13" s="384"/>
      <c r="BS13" s="384"/>
      <c r="BT13" s="384"/>
      <c r="BU13" s="385"/>
      <c r="BV13" s="383">
        <v>175374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v>
      </c>
      <c r="CU13" s="354"/>
      <c r="CV13" s="354"/>
      <c r="CW13" s="354"/>
      <c r="CX13" s="354"/>
      <c r="CY13" s="354"/>
      <c r="CZ13" s="354"/>
      <c r="DA13" s="355"/>
      <c r="DB13" s="353">
        <v>13.2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2964</v>
      </c>
      <c r="S14" s="483"/>
      <c r="T14" s="483"/>
      <c r="U14" s="483"/>
      <c r="V14" s="484"/>
      <c r="W14" s="485"/>
      <c r="X14" s="399"/>
      <c r="Y14" s="399"/>
      <c r="Z14" s="399"/>
      <c r="AA14" s="399"/>
      <c r="AB14" s="400"/>
      <c r="AC14" s="475">
        <v>17.8</v>
      </c>
      <c r="AD14" s="476"/>
      <c r="AE14" s="476"/>
      <c r="AF14" s="476"/>
      <c r="AG14" s="477"/>
      <c r="AH14" s="475">
        <v>28.6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2951</v>
      </c>
      <c r="S15" s="483"/>
      <c r="T15" s="483"/>
      <c r="U15" s="483"/>
      <c r="V15" s="484"/>
      <c r="W15" s="470" t="s">
        <v>130</v>
      </c>
      <c r="X15" s="396"/>
      <c r="Y15" s="396"/>
      <c r="Z15" s="396"/>
      <c r="AA15" s="396"/>
      <c r="AB15" s="397"/>
      <c r="AC15" s="359">
        <v>414</v>
      </c>
      <c r="AD15" s="360"/>
      <c r="AE15" s="360"/>
      <c r="AF15" s="360"/>
      <c r="AG15" s="361"/>
      <c r="AH15" s="359">
        <v>513</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237270</v>
      </c>
      <c r="BO15" s="379"/>
      <c r="BP15" s="379"/>
      <c r="BQ15" s="379"/>
      <c r="BR15" s="379"/>
      <c r="BS15" s="379"/>
      <c r="BT15" s="379"/>
      <c r="BU15" s="380"/>
      <c r="BV15" s="378">
        <v>235077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29.2</v>
      </c>
      <c r="AD16" s="476"/>
      <c r="AE16" s="476"/>
      <c r="AF16" s="476"/>
      <c r="AG16" s="477"/>
      <c r="AH16" s="475">
        <v>28</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1799402</v>
      </c>
      <c r="BO16" s="384"/>
      <c r="BP16" s="384"/>
      <c r="BQ16" s="384"/>
      <c r="BR16" s="384"/>
      <c r="BS16" s="384"/>
      <c r="BT16" s="384"/>
      <c r="BU16" s="385"/>
      <c r="BV16" s="383">
        <v>1786741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752</v>
      </c>
      <c r="AD17" s="360"/>
      <c r="AE17" s="360"/>
      <c r="AF17" s="360"/>
      <c r="AG17" s="361"/>
      <c r="AH17" s="359">
        <v>792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288331</v>
      </c>
      <c r="BO17" s="384"/>
      <c r="BP17" s="384"/>
      <c r="BQ17" s="384"/>
      <c r="BR17" s="384"/>
      <c r="BS17" s="384"/>
      <c r="BT17" s="384"/>
      <c r="BU17" s="385"/>
      <c r="BV17" s="383">
        <v>283484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58.07</v>
      </c>
      <c r="M18" s="446"/>
      <c r="N18" s="446"/>
      <c r="O18" s="446"/>
      <c r="P18" s="446"/>
      <c r="Q18" s="446"/>
      <c r="R18" s="447"/>
      <c r="S18" s="447"/>
      <c r="T18" s="447"/>
      <c r="U18" s="447"/>
      <c r="V18" s="448"/>
      <c r="W18" s="462"/>
      <c r="X18" s="463"/>
      <c r="Y18" s="463"/>
      <c r="Z18" s="463"/>
      <c r="AA18" s="463"/>
      <c r="AB18" s="471"/>
      <c r="AC18" s="347">
        <v>53</v>
      </c>
      <c r="AD18" s="348"/>
      <c r="AE18" s="348"/>
      <c r="AF18" s="348"/>
      <c r="AG18" s="449"/>
      <c r="AH18" s="347">
        <v>43.3</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1661599</v>
      </c>
      <c r="BO18" s="384"/>
      <c r="BP18" s="384"/>
      <c r="BQ18" s="384"/>
      <c r="BR18" s="384"/>
      <c r="BS18" s="384"/>
      <c r="BT18" s="384"/>
      <c r="BU18" s="385"/>
      <c r="BV18" s="383">
        <v>1639041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52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2317321</v>
      </c>
      <c r="BO19" s="384"/>
      <c r="BP19" s="384"/>
      <c r="BQ19" s="384"/>
      <c r="BR19" s="384"/>
      <c r="BS19" s="384"/>
      <c r="BT19" s="384"/>
      <c r="BU19" s="385"/>
      <c r="BV19" s="383">
        <v>2465506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1152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1923401</v>
      </c>
      <c r="BO23" s="384"/>
      <c r="BP23" s="384"/>
      <c r="BQ23" s="384"/>
      <c r="BR23" s="384"/>
      <c r="BS23" s="384"/>
      <c r="BT23" s="384"/>
      <c r="BU23" s="385"/>
      <c r="BV23" s="383">
        <v>2171828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6000</v>
      </c>
      <c r="R24" s="360"/>
      <c r="S24" s="360"/>
      <c r="T24" s="360"/>
      <c r="U24" s="360"/>
      <c r="V24" s="361"/>
      <c r="W24" s="425"/>
      <c r="X24" s="416"/>
      <c r="Y24" s="417"/>
      <c r="Z24" s="356" t="s">
        <v>153</v>
      </c>
      <c r="AA24" s="357"/>
      <c r="AB24" s="357"/>
      <c r="AC24" s="357"/>
      <c r="AD24" s="357"/>
      <c r="AE24" s="357"/>
      <c r="AF24" s="357"/>
      <c r="AG24" s="358"/>
      <c r="AH24" s="359">
        <v>42</v>
      </c>
      <c r="AI24" s="360"/>
      <c r="AJ24" s="360"/>
      <c r="AK24" s="360"/>
      <c r="AL24" s="361"/>
      <c r="AM24" s="359">
        <v>128604</v>
      </c>
      <c r="AN24" s="360"/>
      <c r="AO24" s="360"/>
      <c r="AP24" s="360"/>
      <c r="AQ24" s="360"/>
      <c r="AR24" s="361"/>
      <c r="AS24" s="359">
        <v>3062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1880731</v>
      </c>
      <c r="BO24" s="384"/>
      <c r="BP24" s="384"/>
      <c r="BQ24" s="384"/>
      <c r="BR24" s="384"/>
      <c r="BS24" s="384"/>
      <c r="BT24" s="384"/>
      <c r="BU24" s="385"/>
      <c r="BV24" s="383">
        <v>1976804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5000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4500</v>
      </c>
      <c r="R26" s="360"/>
      <c r="S26" s="360"/>
      <c r="T26" s="360"/>
      <c r="U26" s="360"/>
      <c r="V26" s="361"/>
      <c r="W26" s="425"/>
      <c r="X26" s="416"/>
      <c r="Y26" s="417"/>
      <c r="Z26" s="356" t="s">
        <v>159</v>
      </c>
      <c r="AA26" s="436"/>
      <c r="AB26" s="436"/>
      <c r="AC26" s="436"/>
      <c r="AD26" s="436"/>
      <c r="AE26" s="436"/>
      <c r="AF26" s="436"/>
      <c r="AG26" s="437"/>
      <c r="AH26" s="359">
        <v>3</v>
      </c>
      <c r="AI26" s="360"/>
      <c r="AJ26" s="360"/>
      <c r="AK26" s="360"/>
      <c r="AL26" s="361"/>
      <c r="AM26" s="359">
        <v>9267</v>
      </c>
      <c r="AN26" s="360"/>
      <c r="AO26" s="360"/>
      <c r="AP26" s="360"/>
      <c r="AQ26" s="360"/>
      <c r="AR26" s="361"/>
      <c r="AS26" s="359">
        <v>3089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2530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108403</v>
      </c>
      <c r="BO27" s="387"/>
      <c r="BP27" s="387"/>
      <c r="BQ27" s="387"/>
      <c r="BR27" s="387"/>
      <c r="BS27" s="387"/>
      <c r="BT27" s="387"/>
      <c r="BU27" s="388"/>
      <c r="BV27" s="386">
        <v>108303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1760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811121</v>
      </c>
      <c r="BO28" s="379"/>
      <c r="BP28" s="379"/>
      <c r="BQ28" s="379"/>
      <c r="BR28" s="379"/>
      <c r="BS28" s="379"/>
      <c r="BT28" s="379"/>
      <c r="BU28" s="380"/>
      <c r="BV28" s="378">
        <v>809425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8</v>
      </c>
      <c r="M29" s="360"/>
      <c r="N29" s="360"/>
      <c r="O29" s="360"/>
      <c r="P29" s="361"/>
      <c r="Q29" s="359">
        <v>1580</v>
      </c>
      <c r="R29" s="360"/>
      <c r="S29" s="360"/>
      <c r="T29" s="360"/>
      <c r="U29" s="360"/>
      <c r="V29" s="361"/>
      <c r="W29" s="425"/>
      <c r="X29" s="416"/>
      <c r="Y29" s="417"/>
      <c r="Z29" s="356" t="s">
        <v>169</v>
      </c>
      <c r="AA29" s="357"/>
      <c r="AB29" s="357"/>
      <c r="AC29" s="357"/>
      <c r="AD29" s="357"/>
      <c r="AE29" s="357"/>
      <c r="AF29" s="357"/>
      <c r="AG29" s="358"/>
      <c r="AH29" s="359">
        <v>42</v>
      </c>
      <c r="AI29" s="360"/>
      <c r="AJ29" s="360"/>
      <c r="AK29" s="360"/>
      <c r="AL29" s="361"/>
      <c r="AM29" s="359">
        <v>128604</v>
      </c>
      <c r="AN29" s="360"/>
      <c r="AO29" s="360"/>
      <c r="AP29" s="360"/>
      <c r="AQ29" s="360"/>
      <c r="AR29" s="361"/>
      <c r="AS29" s="359">
        <v>3062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942372</v>
      </c>
      <c r="BO29" s="384"/>
      <c r="BP29" s="384"/>
      <c r="BQ29" s="384"/>
      <c r="BR29" s="384"/>
      <c r="BS29" s="384"/>
      <c r="BT29" s="384"/>
      <c r="BU29" s="385"/>
      <c r="BV29" s="383">
        <v>941465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90.6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843796</v>
      </c>
      <c r="BO30" s="387"/>
      <c r="BP30" s="387"/>
      <c r="BQ30" s="387"/>
      <c r="BR30" s="387"/>
      <c r="BS30" s="387"/>
      <c r="BT30" s="387"/>
      <c r="BU30" s="388"/>
      <c r="BV30" s="386">
        <v>836740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長野広域連合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小川村土地開発公社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小川村営バス事業特別会計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小川村農林公社みらい</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（老人福祉施設等運営事業特別会計）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（長野地域ふるさと事業特別会計）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長野県市町村自治振興組合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長野県地方税滞納整理機構</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長野県市町村総合事務組合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（非常勤職員公務災害補償特別会計）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長野県後期高齢者医療広域連合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4" zoomScaleSheetLayoutView="100" workbookViewId="0">
      <selection activeCell="B3" sqref="B3:K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9" t="s">
        <v>24</v>
      </c>
      <c r="C41" s="1180"/>
      <c r="D41" s="81"/>
      <c r="E41" s="1181" t="s">
        <v>25</v>
      </c>
      <c r="F41" s="1181"/>
      <c r="G41" s="1181"/>
      <c r="H41" s="1182"/>
      <c r="I41" s="82">
        <v>2821</v>
      </c>
      <c r="J41" s="83">
        <v>2630</v>
      </c>
      <c r="K41" s="83">
        <v>2453</v>
      </c>
      <c r="L41" s="83">
        <v>2172</v>
      </c>
      <c r="M41" s="84">
        <v>1923</v>
      </c>
    </row>
    <row r="42" spans="2:13" ht="27.75" customHeight="1">
      <c r="B42" s="1169"/>
      <c r="C42" s="1170"/>
      <c r="D42" s="85"/>
      <c r="E42" s="1173" t="s">
        <v>26</v>
      </c>
      <c r="F42" s="1173"/>
      <c r="G42" s="1173"/>
      <c r="H42" s="1174"/>
      <c r="I42" s="86" t="s">
        <v>474</v>
      </c>
      <c r="J42" s="87" t="s">
        <v>474</v>
      </c>
      <c r="K42" s="87" t="s">
        <v>474</v>
      </c>
      <c r="L42" s="87" t="s">
        <v>474</v>
      </c>
      <c r="M42" s="88" t="s">
        <v>474</v>
      </c>
    </row>
    <row r="43" spans="2:13" ht="27.75" customHeight="1">
      <c r="B43" s="1169"/>
      <c r="C43" s="1170"/>
      <c r="D43" s="85"/>
      <c r="E43" s="1173" t="s">
        <v>27</v>
      </c>
      <c r="F43" s="1173"/>
      <c r="G43" s="1173"/>
      <c r="H43" s="1174"/>
      <c r="I43" s="86">
        <v>3093</v>
      </c>
      <c r="J43" s="87">
        <v>2808</v>
      </c>
      <c r="K43" s="87">
        <v>2637</v>
      </c>
      <c r="L43" s="87">
        <v>2474</v>
      </c>
      <c r="M43" s="88">
        <v>2303</v>
      </c>
    </row>
    <row r="44" spans="2:13" ht="27.75" customHeight="1">
      <c r="B44" s="1169"/>
      <c r="C44" s="1170"/>
      <c r="D44" s="85"/>
      <c r="E44" s="1173" t="s">
        <v>28</v>
      </c>
      <c r="F44" s="1173"/>
      <c r="G44" s="1173"/>
      <c r="H44" s="1174"/>
      <c r="I44" s="86">
        <v>0</v>
      </c>
      <c r="J44" s="87">
        <v>0</v>
      </c>
      <c r="K44" s="87" t="s">
        <v>474</v>
      </c>
      <c r="L44" s="87" t="s">
        <v>474</v>
      </c>
      <c r="M44" s="88" t="s">
        <v>474</v>
      </c>
    </row>
    <row r="45" spans="2:13" ht="27.75" customHeight="1">
      <c r="B45" s="1169"/>
      <c r="C45" s="1170"/>
      <c r="D45" s="85"/>
      <c r="E45" s="1173" t="s">
        <v>29</v>
      </c>
      <c r="F45" s="1173"/>
      <c r="G45" s="1173"/>
      <c r="H45" s="1174"/>
      <c r="I45" s="86">
        <v>643</v>
      </c>
      <c r="J45" s="87">
        <v>665</v>
      </c>
      <c r="K45" s="87">
        <v>663</v>
      </c>
      <c r="L45" s="87">
        <v>662</v>
      </c>
      <c r="M45" s="88">
        <v>667</v>
      </c>
    </row>
    <row r="46" spans="2:13" ht="27.75" customHeight="1">
      <c r="B46" s="1169"/>
      <c r="C46" s="1170"/>
      <c r="D46" s="85"/>
      <c r="E46" s="1173" t="s">
        <v>30</v>
      </c>
      <c r="F46" s="1173"/>
      <c r="G46" s="1173"/>
      <c r="H46" s="1174"/>
      <c r="I46" s="86" t="s">
        <v>474</v>
      </c>
      <c r="J46" s="87" t="s">
        <v>474</v>
      </c>
      <c r="K46" s="87" t="s">
        <v>474</v>
      </c>
      <c r="L46" s="87" t="s">
        <v>474</v>
      </c>
      <c r="M46" s="88" t="s">
        <v>474</v>
      </c>
    </row>
    <row r="47" spans="2:13" ht="27.75" customHeight="1">
      <c r="B47" s="1169"/>
      <c r="C47" s="1170"/>
      <c r="D47" s="85"/>
      <c r="E47" s="1173" t="s">
        <v>31</v>
      </c>
      <c r="F47" s="1173"/>
      <c r="G47" s="1173"/>
      <c r="H47" s="1174"/>
      <c r="I47" s="86" t="s">
        <v>474</v>
      </c>
      <c r="J47" s="87" t="s">
        <v>474</v>
      </c>
      <c r="K47" s="87" t="s">
        <v>474</v>
      </c>
      <c r="L47" s="87" t="s">
        <v>474</v>
      </c>
      <c r="M47" s="88" t="s">
        <v>474</v>
      </c>
    </row>
    <row r="48" spans="2:13" ht="27.75" customHeight="1">
      <c r="B48" s="1171"/>
      <c r="C48" s="1172"/>
      <c r="D48" s="85"/>
      <c r="E48" s="1173" t="s">
        <v>32</v>
      </c>
      <c r="F48" s="1173"/>
      <c r="G48" s="1173"/>
      <c r="H48" s="1174"/>
      <c r="I48" s="86" t="s">
        <v>474</v>
      </c>
      <c r="J48" s="87" t="s">
        <v>474</v>
      </c>
      <c r="K48" s="87" t="s">
        <v>474</v>
      </c>
      <c r="L48" s="87" t="s">
        <v>474</v>
      </c>
      <c r="M48" s="88" t="s">
        <v>474</v>
      </c>
    </row>
    <row r="49" spans="2:13" ht="27.75" customHeight="1">
      <c r="B49" s="1167" t="s">
        <v>33</v>
      </c>
      <c r="C49" s="1168"/>
      <c r="D49" s="89"/>
      <c r="E49" s="1173" t="s">
        <v>34</v>
      </c>
      <c r="F49" s="1173"/>
      <c r="G49" s="1173"/>
      <c r="H49" s="1174"/>
      <c r="I49" s="86">
        <v>2107</v>
      </c>
      <c r="J49" s="87">
        <v>2288</v>
      </c>
      <c r="K49" s="87">
        <v>2479</v>
      </c>
      <c r="L49" s="87">
        <v>2775</v>
      </c>
      <c r="M49" s="88">
        <v>2767</v>
      </c>
    </row>
    <row r="50" spans="2:13" ht="27.75" customHeight="1">
      <c r="B50" s="1169"/>
      <c r="C50" s="1170"/>
      <c r="D50" s="85"/>
      <c r="E50" s="1173" t="s">
        <v>35</v>
      </c>
      <c r="F50" s="1173"/>
      <c r="G50" s="1173"/>
      <c r="H50" s="1174"/>
      <c r="I50" s="86">
        <v>182</v>
      </c>
      <c r="J50" s="87">
        <v>177</v>
      </c>
      <c r="K50" s="87">
        <v>183</v>
      </c>
      <c r="L50" s="87">
        <v>164</v>
      </c>
      <c r="M50" s="88">
        <v>151</v>
      </c>
    </row>
    <row r="51" spans="2:13" ht="27.75" customHeight="1">
      <c r="B51" s="1171"/>
      <c r="C51" s="1172"/>
      <c r="D51" s="85"/>
      <c r="E51" s="1173" t="s">
        <v>36</v>
      </c>
      <c r="F51" s="1173"/>
      <c r="G51" s="1173"/>
      <c r="H51" s="1174"/>
      <c r="I51" s="86">
        <v>3517</v>
      </c>
      <c r="J51" s="87">
        <v>3557</v>
      </c>
      <c r="K51" s="87">
        <v>3427</v>
      </c>
      <c r="L51" s="87">
        <v>3295</v>
      </c>
      <c r="M51" s="88">
        <v>3149</v>
      </c>
    </row>
    <row r="52" spans="2:13" ht="27.75" customHeight="1" thickBot="1">
      <c r="B52" s="1175" t="s">
        <v>37</v>
      </c>
      <c r="C52" s="1176"/>
      <c r="D52" s="90"/>
      <c r="E52" s="1177" t="s">
        <v>38</v>
      </c>
      <c r="F52" s="1177"/>
      <c r="G52" s="1177"/>
      <c r="H52" s="1178"/>
      <c r="I52" s="91">
        <v>752</v>
      </c>
      <c r="J52" s="92">
        <v>82</v>
      </c>
      <c r="K52" s="92">
        <v>-336</v>
      </c>
      <c r="L52" s="92">
        <v>-926</v>
      </c>
      <c r="M52" s="93">
        <v>-1174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201552</v>
      </c>
      <c r="E3" s="116"/>
      <c r="F3" s="117">
        <v>262834</v>
      </c>
      <c r="G3" s="118"/>
      <c r="H3" s="119"/>
    </row>
    <row r="4" spans="1:8">
      <c r="A4" s="120"/>
      <c r="B4" s="121"/>
      <c r="C4" s="122"/>
      <c r="D4" s="123">
        <v>140385</v>
      </c>
      <c r="E4" s="124"/>
      <c r="F4" s="125">
        <v>147509</v>
      </c>
      <c r="G4" s="126"/>
      <c r="H4" s="127"/>
    </row>
    <row r="5" spans="1:8">
      <c r="A5" s="108" t="s">
        <v>508</v>
      </c>
      <c r="B5" s="113"/>
      <c r="C5" s="114"/>
      <c r="D5" s="115">
        <v>201373</v>
      </c>
      <c r="E5" s="116"/>
      <c r="F5" s="117">
        <v>334234</v>
      </c>
      <c r="G5" s="118"/>
      <c r="H5" s="119"/>
    </row>
    <row r="6" spans="1:8">
      <c r="A6" s="120"/>
      <c r="B6" s="121"/>
      <c r="C6" s="122"/>
      <c r="D6" s="123">
        <v>108059</v>
      </c>
      <c r="E6" s="124"/>
      <c r="F6" s="125">
        <v>135366</v>
      </c>
      <c r="G6" s="126"/>
      <c r="H6" s="127"/>
    </row>
    <row r="7" spans="1:8">
      <c r="A7" s="108" t="s">
        <v>509</v>
      </c>
      <c r="B7" s="113"/>
      <c r="C7" s="114"/>
      <c r="D7" s="115">
        <v>123752</v>
      </c>
      <c r="E7" s="116"/>
      <c r="F7" s="117">
        <v>201428</v>
      </c>
      <c r="G7" s="118"/>
      <c r="H7" s="119"/>
    </row>
    <row r="8" spans="1:8">
      <c r="A8" s="120"/>
      <c r="B8" s="121"/>
      <c r="C8" s="122"/>
      <c r="D8" s="123">
        <v>36332</v>
      </c>
      <c r="E8" s="124"/>
      <c r="F8" s="125">
        <v>118373</v>
      </c>
      <c r="G8" s="126"/>
      <c r="H8" s="127"/>
    </row>
    <row r="9" spans="1:8">
      <c r="A9" s="108" t="s">
        <v>510</v>
      </c>
      <c r="B9" s="113"/>
      <c r="C9" s="114"/>
      <c r="D9" s="115">
        <v>81271</v>
      </c>
      <c r="E9" s="116"/>
      <c r="F9" s="117">
        <v>221823</v>
      </c>
      <c r="G9" s="118"/>
      <c r="H9" s="119"/>
    </row>
    <row r="10" spans="1:8">
      <c r="A10" s="120"/>
      <c r="B10" s="121"/>
      <c r="C10" s="122"/>
      <c r="D10" s="123">
        <v>66893</v>
      </c>
      <c r="E10" s="124"/>
      <c r="F10" s="125">
        <v>104431</v>
      </c>
      <c r="G10" s="126"/>
      <c r="H10" s="127"/>
    </row>
    <row r="11" spans="1:8">
      <c r="A11" s="108" t="s">
        <v>511</v>
      </c>
      <c r="B11" s="113"/>
      <c r="C11" s="114"/>
      <c r="D11" s="115">
        <v>93068</v>
      </c>
      <c r="E11" s="116"/>
      <c r="F11" s="117">
        <v>263041</v>
      </c>
      <c r="G11" s="118"/>
      <c r="H11" s="119"/>
    </row>
    <row r="12" spans="1:8">
      <c r="A12" s="120"/>
      <c r="B12" s="121"/>
      <c r="C12" s="128"/>
      <c r="D12" s="123">
        <v>73449</v>
      </c>
      <c r="E12" s="124"/>
      <c r="F12" s="125">
        <v>103171</v>
      </c>
      <c r="G12" s="126"/>
      <c r="H12" s="127"/>
    </row>
    <row r="13" spans="1:8">
      <c r="A13" s="108"/>
      <c r="B13" s="113"/>
      <c r="C13" s="129"/>
      <c r="D13" s="130">
        <v>140203</v>
      </c>
      <c r="E13" s="131"/>
      <c r="F13" s="132">
        <v>256672</v>
      </c>
      <c r="G13" s="133"/>
      <c r="H13" s="119"/>
    </row>
    <row r="14" spans="1:8">
      <c r="A14" s="120"/>
      <c r="B14" s="121"/>
      <c r="C14" s="122"/>
      <c r="D14" s="123">
        <v>85024</v>
      </c>
      <c r="E14" s="124"/>
      <c r="F14" s="125">
        <v>121770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13.6</v>
      </c>
      <c r="C19" s="134">
        <f>ROUND(VALUE(SUBSTITUTE(実質収支比率等に係る経年分析!G$48,"▲","-")),2)</f>
        <v>11.25</v>
      </c>
      <c r="D19" s="134">
        <f>ROUND(VALUE(SUBSTITUTE(実質収支比率等に係る経年分析!H$48,"▲","-")),2)</f>
        <v>18.29</v>
      </c>
      <c r="E19" s="134">
        <f>ROUND(VALUE(SUBSTITUTE(実質収支比率等に係る経年分析!I$48,"▲","-")),2)</f>
        <v>10.42</v>
      </c>
      <c r="F19" s="134">
        <f>ROUND(VALUE(SUBSTITUTE(実質収支比率等に係る経年分析!J$48,"▲","-")),2)</f>
        <v>17.739999999999998</v>
      </c>
    </row>
    <row r="20" spans="1:11">
      <c r="A20" s="134" t="s">
        <v>43</v>
      </c>
      <c r="B20" s="134">
        <f>ROUND(VALUE(SUBSTITUTE(実質収支比率等に係る経年分析!F$47,"▲","-")),2)</f>
        <v>19.22</v>
      </c>
      <c r="C20" s="134">
        <f>ROUND(VALUE(SUBSTITUTE(実質収支比率等に係る経年分析!G$47,"▲","-")),2)</f>
        <v>27.75</v>
      </c>
      <c r="D20" s="134">
        <f>ROUND(VALUE(SUBSTITUTE(実質収支比率等に係る経年分析!H$47,"▲","-")),2)</f>
        <v>30.32</v>
      </c>
      <c r="E20" s="134">
        <f>ROUND(VALUE(SUBSTITUTE(実質収支比率等に係る経年分析!I$47,"▲","-")),2)</f>
        <v>41.89</v>
      </c>
      <c r="F20" s="134">
        <f>ROUND(VALUE(SUBSTITUTE(実質収支比率等に係る経年分析!J$47,"▲","-")),2)</f>
        <v>41.59</v>
      </c>
    </row>
    <row r="21" spans="1:11">
      <c r="A21" s="134" t="s">
        <v>44</v>
      </c>
      <c r="B21" s="134">
        <f>IF(ISNUMBER(VALUE(SUBSTITUTE(実質収支比率等に係る経年分析!F$49,"▲","-"))),ROUND(VALUE(SUBSTITUTE(実質収支比率等に係る経年分析!F$49,"▲","-")),2),NA())</f>
        <v>12.9</v>
      </c>
      <c r="C21" s="134">
        <f>IF(ISNUMBER(VALUE(SUBSTITUTE(実質収支比率等に係る経年分析!G$49,"▲","-"))),ROUND(VALUE(SUBSTITUTE(実質収支比率等に係る経年分析!G$49,"▲","-")),2),NA())</f>
        <v>14.91</v>
      </c>
      <c r="D21" s="134">
        <f>IF(ISNUMBER(VALUE(SUBSTITUTE(実質収支比率等に係る経年分析!H$49,"▲","-"))),ROUND(VALUE(SUBSTITUTE(実質収支比率等に係る経年分析!H$49,"▲","-")),2),NA())</f>
        <v>9.9600000000000009</v>
      </c>
      <c r="E21" s="134">
        <f>IF(ISNUMBER(VALUE(SUBSTITUTE(実質収支比率等に係る経年分析!I$49,"▲","-"))),ROUND(VALUE(SUBSTITUTE(実質収支比率等に係る経年分析!I$49,"▲","-")),2),NA())</f>
        <v>9.08</v>
      </c>
      <c r="F21" s="134">
        <f>IF(ISNUMBER(VALUE(SUBSTITUTE(実質収支比率等に係る経年分析!J$49,"▲","-"))),ROUND(VALUE(SUBSTITUTE(実質収支比率等に係る経年分析!J$49,"▲","-")),2),NA())</f>
        <v>13.36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小川村営バス事業特別会計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0.62</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2.5499999999999998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504</v>
      </c>
      <c r="E42" s="136"/>
      <c r="F42" s="136"/>
      <c r="G42" s="136">
        <f>'実質公債費比率（分子）の構造'!L$52</f>
        <v>475</v>
      </c>
      <c r="H42" s="136"/>
      <c r="I42" s="136"/>
      <c r="J42" s="136">
        <f>'実質公債費比率（分子）の構造'!M$52</f>
        <v>396</v>
      </c>
      <c r="K42" s="136"/>
      <c r="L42" s="136"/>
      <c r="M42" s="136">
        <f>'実質公債費比率（分子）の構造'!N$52</f>
        <v>393</v>
      </c>
      <c r="N42" s="136"/>
      <c r="O42" s="136"/>
      <c r="P42" s="136">
        <f>'実質公債費比率（分子）の構造'!O$52</f>
        <v>402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301</v>
      </c>
      <c r="C46" s="136"/>
      <c r="D46" s="136"/>
      <c r="E46" s="136">
        <f>'実質公債費比率（分子）の構造'!L$48</f>
        <v>280</v>
      </c>
      <c r="F46" s="136"/>
      <c r="G46" s="136"/>
      <c r="H46" s="136">
        <f>'実質公債費比率（分子）の構造'!M$48</f>
        <v>261</v>
      </c>
      <c r="I46" s="136"/>
      <c r="J46" s="136"/>
      <c r="K46" s="136">
        <f>'実質公債費比率（分子）の構造'!N$48</f>
        <v>238</v>
      </c>
      <c r="L46" s="136"/>
      <c r="M46" s="136"/>
      <c r="N46" s="136">
        <f>'実質公債費比率（分子）の構造'!O$48</f>
        <v>233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495</v>
      </c>
      <c r="C49" s="136"/>
      <c r="D49" s="136"/>
      <c r="E49" s="136">
        <f>'実質公債費比率（分子）の構造'!L$45</f>
        <v>450</v>
      </c>
      <c r="F49" s="136"/>
      <c r="G49" s="136"/>
      <c r="H49" s="136">
        <f>'実質公債費比率（分子）の構造'!M$45</f>
        <v>345</v>
      </c>
      <c r="I49" s="136"/>
      <c r="J49" s="136"/>
      <c r="K49" s="136">
        <f>'実質公債費比率（分子）の構造'!N$45</f>
        <v>346</v>
      </c>
      <c r="L49" s="136"/>
      <c r="M49" s="136"/>
      <c r="N49" s="136">
        <f>'実質公債費比率（分子）の構造'!O$45</f>
        <v>340</v>
      </c>
      <c r="O49" s="136"/>
      <c r="P49" s="136"/>
    </row>
    <row r="50" spans="1:16">
      <c r="A50" s="136" t="s">
        <v>59</v>
      </c>
      <c r="B50" s="136" t="e">
        <f>NA()</f>
        <v>#N/A</v>
      </c>
      <c r="C50" s="136">
        <f>IF(ISNUMBER('実質公債費比率（分子）の構造'!K$53),'実質公債費比率（分子）の構造'!K$53,NA())</f>
        <v>292</v>
      </c>
      <c r="D50" s="136" t="e">
        <f>NA()</f>
        <v>#N/A</v>
      </c>
      <c r="E50" s="136" t="e">
        <f>NA()</f>
        <v>#N/A</v>
      </c>
      <c r="F50" s="136">
        <f>IF(ISNUMBER('実質公債費比率（分子）の構造'!L$53),'実質公債費比率（分子）の構造'!L$53,NA())</f>
        <v>255</v>
      </c>
      <c r="G50" s="136" t="e">
        <f>NA()</f>
        <v>#N/A</v>
      </c>
      <c r="H50" s="136" t="e">
        <f>NA()</f>
        <v>#N/A</v>
      </c>
      <c r="I50" s="136">
        <f>IF(ISNUMBER('実質公債費比率（分子）の構造'!M$53),'実質公債費比率（分子）の構造'!M$53,NA())</f>
        <v>210</v>
      </c>
      <c r="J50" s="136" t="e">
        <f>NA()</f>
        <v>#N/A</v>
      </c>
      <c r="K50" s="136" t="e">
        <f>NA()</f>
        <v>#N/A</v>
      </c>
      <c r="L50" s="136">
        <f>IF(ISNUMBER('実質公債費比率（分子）の構造'!N$53),'実質公債費比率（分子）の構造'!N$53,NA())</f>
        <v>191</v>
      </c>
      <c r="M50" s="136" t="e">
        <f>NA()</f>
        <v>#N/A</v>
      </c>
      <c r="N50" s="136" t="e">
        <f>NA()</f>
        <v>#N/A</v>
      </c>
      <c r="O50" s="136">
        <f>IF(ISNUMBER('実質公債費比率（分子）の構造'!O$53),'実質公債費比率（分子）の構造'!O$53,NA())</f>
        <v>171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3517</v>
      </c>
      <c r="E56" s="135"/>
      <c r="F56" s="135"/>
      <c r="G56" s="135">
        <f>'将来負担比率（分子）の構造'!J$51</f>
        <v>3557</v>
      </c>
      <c r="H56" s="135"/>
      <c r="I56" s="135"/>
      <c r="J56" s="135">
        <f>'将来負担比率（分子）の構造'!K$51</f>
        <v>3427</v>
      </c>
      <c r="K56" s="135"/>
      <c r="L56" s="135"/>
      <c r="M56" s="135">
        <f>'将来負担比率（分子）の構造'!L$51</f>
        <v>3295</v>
      </c>
      <c r="N56" s="135"/>
      <c r="O56" s="135"/>
      <c r="P56" s="135">
        <f>'将来負担比率（分子）の構造'!M$51</f>
        <v>3149</v>
      </c>
    </row>
    <row r="57" spans="1:16">
      <c r="A57" s="135" t="s">
        <v>35</v>
      </c>
      <c r="B57" s="135"/>
      <c r="C57" s="135"/>
      <c r="D57" s="135">
        <f>'将来負担比率（分子）の構造'!I$50</f>
        <v>182</v>
      </c>
      <c r="E57" s="135"/>
      <c r="F57" s="135"/>
      <c r="G57" s="135">
        <f>'将来負担比率（分子）の構造'!J$50</f>
        <v>177</v>
      </c>
      <c r="H57" s="135"/>
      <c r="I57" s="135"/>
      <c r="J57" s="135">
        <f>'将来負担比率（分子）の構造'!K$50</f>
        <v>183</v>
      </c>
      <c r="K57" s="135"/>
      <c r="L57" s="135"/>
      <c r="M57" s="135">
        <f>'将来負担比率（分子）の構造'!L$50</f>
        <v>164</v>
      </c>
      <c r="N57" s="135"/>
      <c r="O57" s="135"/>
      <c r="P57" s="135">
        <f>'将来負担比率（分子）の構造'!M$50</f>
        <v>151</v>
      </c>
    </row>
    <row r="58" spans="1:16">
      <c r="A58" s="135" t="s">
        <v>34</v>
      </c>
      <c r="B58" s="135"/>
      <c r="C58" s="135"/>
      <c r="D58" s="135">
        <f>'将来負担比率（分子）の構造'!I$49</f>
        <v>2107</v>
      </c>
      <c r="E58" s="135"/>
      <c r="F58" s="135"/>
      <c r="G58" s="135">
        <f>'将来負担比率（分子）の構造'!J$49</f>
        <v>2288</v>
      </c>
      <c r="H58" s="135"/>
      <c r="I58" s="135"/>
      <c r="J58" s="135">
        <f>'将来負担比率（分子）の構造'!K$49</f>
        <v>2479</v>
      </c>
      <c r="K58" s="135"/>
      <c r="L58" s="135"/>
      <c r="M58" s="135">
        <f>'将来負担比率（分子）の構造'!L$49</f>
        <v>2775</v>
      </c>
      <c r="N58" s="135"/>
      <c r="O58" s="135"/>
      <c r="P58" s="135">
        <f>'将来負担比率（分子）の構造'!M$49</f>
        <v>2767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643</v>
      </c>
      <c r="C62" s="135"/>
      <c r="D62" s="135"/>
      <c r="E62" s="135">
        <f>'将来負担比率（分子）の構造'!J$45</f>
        <v>665</v>
      </c>
      <c r="F62" s="135"/>
      <c r="G62" s="135"/>
      <c r="H62" s="135">
        <f>'将来負担比率（分子）の構造'!K$45</f>
        <v>663</v>
      </c>
      <c r="I62" s="135"/>
      <c r="J62" s="135"/>
      <c r="K62" s="135">
        <f>'将来負担比率（分子）の構造'!L$45</f>
        <v>662</v>
      </c>
      <c r="L62" s="135"/>
      <c r="M62" s="135"/>
      <c r="N62" s="135">
        <f>'将来負担比率（分子）の構造'!M$45</f>
        <v>667</v>
      </c>
      <c r="O62" s="135"/>
      <c r="P62" s="135"/>
    </row>
    <row r="63" spans="1:16">
      <c r="A63" s="135" t="s">
        <v>28</v>
      </c>
      <c r="B63" s="135">
        <f>'将来負担比率（分子）の構造'!I$44</f>
        <v>0</v>
      </c>
      <c r="C63" s="135"/>
      <c r="D63" s="135"/>
      <c r="E63" s="135">
        <f>'将来負担比率（分子）の構造'!J$44</f>
        <v>0</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3093</v>
      </c>
      <c r="C64" s="135"/>
      <c r="D64" s="135"/>
      <c r="E64" s="135">
        <f>'将来負担比率（分子）の構造'!J$43</f>
        <v>2808</v>
      </c>
      <c r="F64" s="135"/>
      <c r="G64" s="135"/>
      <c r="H64" s="135">
        <f>'将来負担比率（分子）の構造'!K$43</f>
        <v>2637</v>
      </c>
      <c r="I64" s="135"/>
      <c r="J64" s="135"/>
      <c r="K64" s="135">
        <f>'将来負担比率（分子）の構造'!L$43</f>
        <v>2474</v>
      </c>
      <c r="L64" s="135"/>
      <c r="M64" s="135"/>
      <c r="N64" s="135">
        <f>'将来負担比率（分子）の構造'!M$43</f>
        <v>2303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2821</v>
      </c>
      <c r="C66" s="135"/>
      <c r="D66" s="135"/>
      <c r="E66" s="135">
        <f>'将来負担比率（分子）の構造'!J$41</f>
        <v>2630</v>
      </c>
      <c r="F66" s="135"/>
      <c r="G66" s="135"/>
      <c r="H66" s="135">
        <f>'将来負担比率（分子）の構造'!K$41</f>
        <v>2453</v>
      </c>
      <c r="I66" s="135"/>
      <c r="J66" s="135"/>
      <c r="K66" s="135">
        <f>'将来負担比率（分子）の構造'!L$41</f>
        <v>2172</v>
      </c>
      <c r="L66" s="135"/>
      <c r="M66" s="135"/>
      <c r="N66" s="135">
        <f>'将来負担比率（分子）の構造'!M$41</f>
        <v>1923</v>
      </c>
      <c r="O66" s="135"/>
      <c r="P66" s="135"/>
    </row>
    <row r="67" spans="1:16">
      <c r="A67" s="135" t="s">
        <v>63</v>
      </c>
      <c r="B67" s="135" t="e">
        <f>NA()</f>
        <v>#N/A</v>
      </c>
      <c r="C67" s="135">
        <f>IF(ISNUMBER('将来負担比率（分子）の構造'!I$52), IF('将来負担比率（分子）の構造'!I$52 &lt; 0, 0, '将来負担比率（分子）の構造'!I$52), NA())</f>
        <v>752</v>
      </c>
      <c r="D67" s="135" t="e">
        <f>NA()</f>
        <v>#N/A</v>
      </c>
      <c r="E67" s="135" t="e">
        <f>NA()</f>
        <v>#N/A</v>
      </c>
      <c r="F67" s="135">
        <f>IF(ISNUMBER('将来負担比率（分子）の構造'!J$52), IF('将来負担比率（分子）の構造'!J$52 &lt; 0, 0, '将来負担比率（分子）の構造'!J$52), NA())</f>
        <v>82</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T1" workbookViewId="0">
      <selection activeCell="B3" sqref="B3:K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188485</v>
      </c>
      <c r="S5" s="637"/>
      <c r="T5" s="637"/>
      <c r="U5" s="637"/>
      <c r="V5" s="637"/>
      <c r="W5" s="637"/>
      <c r="X5" s="637"/>
      <c r="Y5" s="684"/>
      <c r="Z5" s="697">
        <v>6.8</v>
      </c>
      <c r="AA5" s="697"/>
      <c r="AB5" s="697"/>
      <c r="AC5" s="697"/>
      <c r="AD5" s="698">
        <v>188485</v>
      </c>
      <c r="AE5" s="698"/>
      <c r="AF5" s="698"/>
      <c r="AG5" s="698"/>
      <c r="AH5" s="698"/>
      <c r="AI5" s="698"/>
      <c r="AJ5" s="698"/>
      <c r="AK5" s="698"/>
      <c r="AL5" s="685">
        <v>10.199999999999999</v>
      </c>
      <c r="AM5" s="654"/>
      <c r="AN5" s="654"/>
      <c r="AO5" s="686"/>
      <c r="AP5" s="673" t="s">
        <v>207</v>
      </c>
      <c r="AQ5" s="674"/>
      <c r="AR5" s="674"/>
      <c r="AS5" s="674"/>
      <c r="AT5" s="674"/>
      <c r="AU5" s="674"/>
      <c r="AV5" s="674"/>
      <c r="AW5" s="674"/>
      <c r="AX5" s="674"/>
      <c r="AY5" s="674"/>
      <c r="AZ5" s="674"/>
      <c r="BA5" s="674"/>
      <c r="BB5" s="674"/>
      <c r="BC5" s="674"/>
      <c r="BD5" s="674"/>
      <c r="BE5" s="674"/>
      <c r="BF5" s="675"/>
      <c r="BG5" s="586">
        <v>188485</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56960</v>
      </c>
      <c r="S6" s="587"/>
      <c r="T6" s="587"/>
      <c r="U6" s="587"/>
      <c r="V6" s="587"/>
      <c r="W6" s="587"/>
      <c r="X6" s="587"/>
      <c r="Y6" s="588"/>
      <c r="Z6" s="639">
        <v>2.1</v>
      </c>
      <c r="AA6" s="639"/>
      <c r="AB6" s="639"/>
      <c r="AC6" s="639"/>
      <c r="AD6" s="640">
        <v>56960</v>
      </c>
      <c r="AE6" s="640"/>
      <c r="AF6" s="640"/>
      <c r="AG6" s="640"/>
      <c r="AH6" s="640"/>
      <c r="AI6" s="640"/>
      <c r="AJ6" s="640"/>
      <c r="AK6" s="640"/>
      <c r="AL6" s="609">
        <v>3.1</v>
      </c>
      <c r="AM6" s="641"/>
      <c r="AN6" s="641"/>
      <c r="AO6" s="642"/>
      <c r="AP6" s="583" t="s">
        <v>213</v>
      </c>
      <c r="AQ6" s="584"/>
      <c r="AR6" s="584"/>
      <c r="AS6" s="584"/>
      <c r="AT6" s="584"/>
      <c r="AU6" s="584"/>
      <c r="AV6" s="584"/>
      <c r="AW6" s="584"/>
      <c r="AX6" s="584"/>
      <c r="AY6" s="584"/>
      <c r="AZ6" s="584"/>
      <c r="BA6" s="584"/>
      <c r="BB6" s="584"/>
      <c r="BC6" s="584"/>
      <c r="BD6" s="584"/>
      <c r="BE6" s="584"/>
      <c r="BF6" s="585"/>
      <c r="BG6" s="586">
        <v>188485</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48059</v>
      </c>
      <c r="CS6" s="587"/>
      <c r="CT6" s="587"/>
      <c r="CU6" s="587"/>
      <c r="CV6" s="587"/>
      <c r="CW6" s="587"/>
      <c r="CX6" s="587"/>
      <c r="CY6" s="588"/>
      <c r="CZ6" s="639">
        <v>2</v>
      </c>
      <c r="DA6" s="639"/>
      <c r="DB6" s="639"/>
      <c r="DC6" s="639"/>
      <c r="DD6" s="592" t="s">
        <v>208</v>
      </c>
      <c r="DE6" s="587"/>
      <c r="DF6" s="587"/>
      <c r="DG6" s="587"/>
      <c r="DH6" s="587"/>
      <c r="DI6" s="587"/>
      <c r="DJ6" s="587"/>
      <c r="DK6" s="587"/>
      <c r="DL6" s="587"/>
      <c r="DM6" s="587"/>
      <c r="DN6" s="587"/>
      <c r="DO6" s="587"/>
      <c r="DP6" s="588"/>
      <c r="DQ6" s="592">
        <v>48059</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431</v>
      </c>
      <c r="S7" s="587"/>
      <c r="T7" s="587"/>
      <c r="U7" s="587"/>
      <c r="V7" s="587"/>
      <c r="W7" s="587"/>
      <c r="X7" s="587"/>
      <c r="Y7" s="588"/>
      <c r="Z7" s="639">
        <v>0</v>
      </c>
      <c r="AA7" s="639"/>
      <c r="AB7" s="639"/>
      <c r="AC7" s="639"/>
      <c r="AD7" s="640">
        <v>431</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92075</v>
      </c>
      <c r="BH7" s="587"/>
      <c r="BI7" s="587"/>
      <c r="BJ7" s="587"/>
      <c r="BK7" s="587"/>
      <c r="BL7" s="587"/>
      <c r="BM7" s="587"/>
      <c r="BN7" s="588"/>
      <c r="BO7" s="639">
        <v>48.9</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280228</v>
      </c>
      <c r="CS7" s="587"/>
      <c r="CT7" s="587"/>
      <c r="CU7" s="587"/>
      <c r="CV7" s="587"/>
      <c r="CW7" s="587"/>
      <c r="CX7" s="587"/>
      <c r="CY7" s="588"/>
      <c r="CZ7" s="639">
        <v>11.5</v>
      </c>
      <c r="DA7" s="639"/>
      <c r="DB7" s="639"/>
      <c r="DC7" s="639"/>
      <c r="DD7" s="592">
        <v>10582</v>
      </c>
      <c r="DE7" s="587"/>
      <c r="DF7" s="587"/>
      <c r="DG7" s="587"/>
      <c r="DH7" s="587"/>
      <c r="DI7" s="587"/>
      <c r="DJ7" s="587"/>
      <c r="DK7" s="587"/>
      <c r="DL7" s="587"/>
      <c r="DM7" s="587"/>
      <c r="DN7" s="587"/>
      <c r="DO7" s="587"/>
      <c r="DP7" s="588"/>
      <c r="DQ7" s="592">
        <v>235013</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630</v>
      </c>
      <c r="S8" s="587"/>
      <c r="T8" s="587"/>
      <c r="U8" s="587"/>
      <c r="V8" s="587"/>
      <c r="W8" s="587"/>
      <c r="X8" s="587"/>
      <c r="Y8" s="588"/>
      <c r="Z8" s="639">
        <v>0</v>
      </c>
      <c r="AA8" s="639"/>
      <c r="AB8" s="639"/>
      <c r="AC8" s="639"/>
      <c r="AD8" s="640">
        <v>630</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3855</v>
      </c>
      <c r="BH8" s="587"/>
      <c r="BI8" s="587"/>
      <c r="BJ8" s="587"/>
      <c r="BK8" s="587"/>
      <c r="BL8" s="587"/>
      <c r="BM8" s="587"/>
      <c r="BN8" s="588"/>
      <c r="BO8" s="639">
        <v>2</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511499</v>
      </c>
      <c r="CS8" s="587"/>
      <c r="CT8" s="587"/>
      <c r="CU8" s="587"/>
      <c r="CV8" s="587"/>
      <c r="CW8" s="587"/>
      <c r="CX8" s="587"/>
      <c r="CY8" s="588"/>
      <c r="CZ8" s="639">
        <v>21.1</v>
      </c>
      <c r="DA8" s="639"/>
      <c r="DB8" s="639"/>
      <c r="DC8" s="639"/>
      <c r="DD8" s="592">
        <v>3919</v>
      </c>
      <c r="DE8" s="587"/>
      <c r="DF8" s="587"/>
      <c r="DG8" s="587"/>
      <c r="DH8" s="587"/>
      <c r="DI8" s="587"/>
      <c r="DJ8" s="587"/>
      <c r="DK8" s="587"/>
      <c r="DL8" s="587"/>
      <c r="DM8" s="587"/>
      <c r="DN8" s="587"/>
      <c r="DO8" s="587"/>
      <c r="DP8" s="588"/>
      <c r="DQ8" s="592">
        <v>302974</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1062</v>
      </c>
      <c r="S9" s="587"/>
      <c r="T9" s="587"/>
      <c r="U9" s="587"/>
      <c r="V9" s="587"/>
      <c r="W9" s="587"/>
      <c r="X9" s="587"/>
      <c r="Y9" s="588"/>
      <c r="Z9" s="639">
        <v>0</v>
      </c>
      <c r="AA9" s="639"/>
      <c r="AB9" s="639"/>
      <c r="AC9" s="639"/>
      <c r="AD9" s="640">
        <v>1062</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80714</v>
      </c>
      <c r="BH9" s="587"/>
      <c r="BI9" s="587"/>
      <c r="BJ9" s="587"/>
      <c r="BK9" s="587"/>
      <c r="BL9" s="587"/>
      <c r="BM9" s="587"/>
      <c r="BN9" s="588"/>
      <c r="BO9" s="639">
        <v>42.8</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214371</v>
      </c>
      <c r="CS9" s="587"/>
      <c r="CT9" s="587"/>
      <c r="CU9" s="587"/>
      <c r="CV9" s="587"/>
      <c r="CW9" s="587"/>
      <c r="CX9" s="587"/>
      <c r="CY9" s="588"/>
      <c r="CZ9" s="639">
        <v>8.8000000000000007</v>
      </c>
      <c r="DA9" s="639"/>
      <c r="DB9" s="639"/>
      <c r="DC9" s="639"/>
      <c r="DD9" s="592">
        <v>14954</v>
      </c>
      <c r="DE9" s="587"/>
      <c r="DF9" s="587"/>
      <c r="DG9" s="587"/>
      <c r="DH9" s="587"/>
      <c r="DI9" s="587"/>
      <c r="DJ9" s="587"/>
      <c r="DK9" s="587"/>
      <c r="DL9" s="587"/>
      <c r="DM9" s="587"/>
      <c r="DN9" s="587"/>
      <c r="DO9" s="587"/>
      <c r="DP9" s="588"/>
      <c r="DQ9" s="592">
        <v>202944</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24713</v>
      </c>
      <c r="S10" s="587"/>
      <c r="T10" s="587"/>
      <c r="U10" s="587"/>
      <c r="V10" s="587"/>
      <c r="W10" s="587"/>
      <c r="X10" s="587"/>
      <c r="Y10" s="588"/>
      <c r="Z10" s="639">
        <v>0.9</v>
      </c>
      <c r="AA10" s="639"/>
      <c r="AB10" s="639"/>
      <c r="AC10" s="639"/>
      <c r="AD10" s="640">
        <v>24713</v>
      </c>
      <c r="AE10" s="640"/>
      <c r="AF10" s="640"/>
      <c r="AG10" s="640"/>
      <c r="AH10" s="640"/>
      <c r="AI10" s="640"/>
      <c r="AJ10" s="640"/>
      <c r="AK10" s="640"/>
      <c r="AL10" s="609">
        <v>1.3</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4927</v>
      </c>
      <c r="BH10" s="587"/>
      <c r="BI10" s="587"/>
      <c r="BJ10" s="587"/>
      <c r="BK10" s="587"/>
      <c r="BL10" s="587"/>
      <c r="BM10" s="587"/>
      <c r="BN10" s="588"/>
      <c r="BO10" s="639">
        <v>2.6</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2579</v>
      </c>
      <c r="BH11" s="587"/>
      <c r="BI11" s="587"/>
      <c r="BJ11" s="587"/>
      <c r="BK11" s="587"/>
      <c r="BL11" s="587"/>
      <c r="BM11" s="587"/>
      <c r="BN11" s="588"/>
      <c r="BO11" s="639">
        <v>1.4</v>
      </c>
      <c r="BP11" s="639"/>
      <c r="BQ11" s="639"/>
      <c r="BR11" s="639"/>
      <c r="BS11" s="592" t="s">
        <v>112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144049</v>
      </c>
      <c r="CS11" s="587"/>
      <c r="CT11" s="587"/>
      <c r="CU11" s="587"/>
      <c r="CV11" s="587"/>
      <c r="CW11" s="587"/>
      <c r="CX11" s="587"/>
      <c r="CY11" s="588"/>
      <c r="CZ11" s="639">
        <v>5.9</v>
      </c>
      <c r="DA11" s="639"/>
      <c r="DB11" s="639"/>
      <c r="DC11" s="639"/>
      <c r="DD11" s="592">
        <v>23263</v>
      </c>
      <c r="DE11" s="587"/>
      <c r="DF11" s="587"/>
      <c r="DG11" s="587"/>
      <c r="DH11" s="587"/>
      <c r="DI11" s="587"/>
      <c r="DJ11" s="587"/>
      <c r="DK11" s="587"/>
      <c r="DL11" s="587"/>
      <c r="DM11" s="587"/>
      <c r="DN11" s="587"/>
      <c r="DO11" s="587"/>
      <c r="DP11" s="588"/>
      <c r="DQ11" s="592">
        <v>117128</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77783</v>
      </c>
      <c r="BH12" s="587"/>
      <c r="BI12" s="587"/>
      <c r="BJ12" s="587"/>
      <c r="BK12" s="587"/>
      <c r="BL12" s="587"/>
      <c r="BM12" s="587"/>
      <c r="BN12" s="588"/>
      <c r="BO12" s="639">
        <v>41.3</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83203</v>
      </c>
      <c r="CS12" s="587"/>
      <c r="CT12" s="587"/>
      <c r="CU12" s="587"/>
      <c r="CV12" s="587"/>
      <c r="CW12" s="587"/>
      <c r="CX12" s="587"/>
      <c r="CY12" s="588"/>
      <c r="CZ12" s="639">
        <v>3.4</v>
      </c>
      <c r="DA12" s="639"/>
      <c r="DB12" s="639"/>
      <c r="DC12" s="639"/>
      <c r="DD12" s="592">
        <v>19408</v>
      </c>
      <c r="DE12" s="587"/>
      <c r="DF12" s="587"/>
      <c r="DG12" s="587"/>
      <c r="DH12" s="587"/>
      <c r="DI12" s="587"/>
      <c r="DJ12" s="587"/>
      <c r="DK12" s="587"/>
      <c r="DL12" s="587"/>
      <c r="DM12" s="587"/>
      <c r="DN12" s="587"/>
      <c r="DO12" s="587"/>
      <c r="DP12" s="588"/>
      <c r="DQ12" s="592">
        <v>72398</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15877</v>
      </c>
      <c r="S13" s="587"/>
      <c r="T13" s="587"/>
      <c r="U13" s="587"/>
      <c r="V13" s="587"/>
      <c r="W13" s="587"/>
      <c r="X13" s="587"/>
      <c r="Y13" s="588"/>
      <c r="Z13" s="639">
        <v>0.6</v>
      </c>
      <c r="AA13" s="639"/>
      <c r="AB13" s="639"/>
      <c r="AC13" s="639"/>
      <c r="AD13" s="640">
        <v>15877</v>
      </c>
      <c r="AE13" s="640"/>
      <c r="AF13" s="640"/>
      <c r="AG13" s="640"/>
      <c r="AH13" s="640"/>
      <c r="AI13" s="640"/>
      <c r="AJ13" s="640"/>
      <c r="AK13" s="640"/>
      <c r="AL13" s="609">
        <v>0.9</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77783</v>
      </c>
      <c r="BH13" s="587"/>
      <c r="BI13" s="587"/>
      <c r="BJ13" s="587"/>
      <c r="BK13" s="587"/>
      <c r="BL13" s="587"/>
      <c r="BM13" s="587"/>
      <c r="BN13" s="588"/>
      <c r="BO13" s="639">
        <v>41.3</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366616</v>
      </c>
      <c r="CS13" s="587"/>
      <c r="CT13" s="587"/>
      <c r="CU13" s="587"/>
      <c r="CV13" s="587"/>
      <c r="CW13" s="587"/>
      <c r="CX13" s="587"/>
      <c r="CY13" s="588"/>
      <c r="CZ13" s="639">
        <v>15.1</v>
      </c>
      <c r="DA13" s="639"/>
      <c r="DB13" s="639"/>
      <c r="DC13" s="639"/>
      <c r="DD13" s="592">
        <v>175669</v>
      </c>
      <c r="DE13" s="587"/>
      <c r="DF13" s="587"/>
      <c r="DG13" s="587"/>
      <c r="DH13" s="587"/>
      <c r="DI13" s="587"/>
      <c r="DJ13" s="587"/>
      <c r="DK13" s="587"/>
      <c r="DL13" s="587"/>
      <c r="DM13" s="587"/>
      <c r="DN13" s="587"/>
      <c r="DO13" s="587"/>
      <c r="DP13" s="588"/>
      <c r="DQ13" s="592">
        <v>281170</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8670</v>
      </c>
      <c r="BH14" s="587"/>
      <c r="BI14" s="587"/>
      <c r="BJ14" s="587"/>
      <c r="BK14" s="587"/>
      <c r="BL14" s="587"/>
      <c r="BM14" s="587"/>
      <c r="BN14" s="588"/>
      <c r="BO14" s="639">
        <v>4.5999999999999996</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101143</v>
      </c>
      <c r="CS14" s="587"/>
      <c r="CT14" s="587"/>
      <c r="CU14" s="587"/>
      <c r="CV14" s="587"/>
      <c r="CW14" s="587"/>
      <c r="CX14" s="587"/>
      <c r="CY14" s="588"/>
      <c r="CZ14" s="639">
        <v>4.2</v>
      </c>
      <c r="DA14" s="639"/>
      <c r="DB14" s="639"/>
      <c r="DC14" s="639"/>
      <c r="DD14" s="592">
        <v>861</v>
      </c>
      <c r="DE14" s="587"/>
      <c r="DF14" s="587"/>
      <c r="DG14" s="587"/>
      <c r="DH14" s="587"/>
      <c r="DI14" s="587"/>
      <c r="DJ14" s="587"/>
      <c r="DK14" s="587"/>
      <c r="DL14" s="587"/>
      <c r="DM14" s="587"/>
      <c r="DN14" s="587"/>
      <c r="DO14" s="587"/>
      <c r="DP14" s="588"/>
      <c r="DQ14" s="592">
        <v>99648</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180</v>
      </c>
      <c r="S15" s="587"/>
      <c r="T15" s="587"/>
      <c r="U15" s="587"/>
      <c r="V15" s="587"/>
      <c r="W15" s="587"/>
      <c r="X15" s="587"/>
      <c r="Y15" s="588"/>
      <c r="Z15" s="639">
        <v>0</v>
      </c>
      <c r="AA15" s="639"/>
      <c r="AB15" s="639"/>
      <c r="AC15" s="639"/>
      <c r="AD15" s="640">
        <v>180</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9957</v>
      </c>
      <c r="BH15" s="587"/>
      <c r="BI15" s="587"/>
      <c r="BJ15" s="587"/>
      <c r="BK15" s="587"/>
      <c r="BL15" s="587"/>
      <c r="BM15" s="587"/>
      <c r="BN15" s="588"/>
      <c r="BO15" s="639">
        <v>5.3</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192072</v>
      </c>
      <c r="CS15" s="587"/>
      <c r="CT15" s="587"/>
      <c r="CU15" s="587"/>
      <c r="CV15" s="587"/>
      <c r="CW15" s="587"/>
      <c r="CX15" s="587"/>
      <c r="CY15" s="588"/>
      <c r="CZ15" s="639">
        <v>7.9</v>
      </c>
      <c r="DA15" s="639"/>
      <c r="DB15" s="639"/>
      <c r="DC15" s="639"/>
      <c r="DD15" s="592">
        <v>22637</v>
      </c>
      <c r="DE15" s="587"/>
      <c r="DF15" s="587"/>
      <c r="DG15" s="587"/>
      <c r="DH15" s="587"/>
      <c r="DI15" s="587"/>
      <c r="DJ15" s="587"/>
      <c r="DK15" s="587"/>
      <c r="DL15" s="587"/>
      <c r="DM15" s="587"/>
      <c r="DN15" s="587"/>
      <c r="DO15" s="587"/>
      <c r="DP15" s="588"/>
      <c r="DQ15" s="592">
        <v>175093</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1707822</v>
      </c>
      <c r="S16" s="587"/>
      <c r="T16" s="587"/>
      <c r="U16" s="587"/>
      <c r="V16" s="587"/>
      <c r="W16" s="587"/>
      <c r="X16" s="587"/>
      <c r="Y16" s="588"/>
      <c r="Z16" s="639">
        <v>61.5</v>
      </c>
      <c r="AA16" s="639"/>
      <c r="AB16" s="639"/>
      <c r="AC16" s="639"/>
      <c r="AD16" s="640">
        <v>1562132</v>
      </c>
      <c r="AE16" s="640"/>
      <c r="AF16" s="640"/>
      <c r="AG16" s="640"/>
      <c r="AH16" s="640"/>
      <c r="AI16" s="640"/>
      <c r="AJ16" s="640"/>
      <c r="AK16" s="640"/>
      <c r="AL16" s="609">
        <v>84.1</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32771</v>
      </c>
      <c r="CS16" s="587"/>
      <c r="CT16" s="587"/>
      <c r="CU16" s="587"/>
      <c r="CV16" s="587"/>
      <c r="CW16" s="587"/>
      <c r="CX16" s="587"/>
      <c r="CY16" s="588"/>
      <c r="CZ16" s="639">
        <v>1.3</v>
      </c>
      <c r="DA16" s="639"/>
      <c r="DB16" s="639"/>
      <c r="DC16" s="639"/>
      <c r="DD16" s="592" t="s">
        <v>112</v>
      </c>
      <c r="DE16" s="587"/>
      <c r="DF16" s="587"/>
      <c r="DG16" s="587"/>
      <c r="DH16" s="587"/>
      <c r="DI16" s="587"/>
      <c r="DJ16" s="587"/>
      <c r="DK16" s="587"/>
      <c r="DL16" s="587"/>
      <c r="DM16" s="587"/>
      <c r="DN16" s="587"/>
      <c r="DO16" s="587"/>
      <c r="DP16" s="588"/>
      <c r="DQ16" s="592">
        <v>605</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1562132</v>
      </c>
      <c r="S17" s="587"/>
      <c r="T17" s="587"/>
      <c r="U17" s="587"/>
      <c r="V17" s="587"/>
      <c r="W17" s="587"/>
      <c r="X17" s="587"/>
      <c r="Y17" s="588"/>
      <c r="Z17" s="639">
        <v>56.2</v>
      </c>
      <c r="AA17" s="639"/>
      <c r="AB17" s="639"/>
      <c r="AC17" s="639"/>
      <c r="AD17" s="640">
        <v>1562132</v>
      </c>
      <c r="AE17" s="640"/>
      <c r="AF17" s="640"/>
      <c r="AG17" s="640"/>
      <c r="AH17" s="640"/>
      <c r="AI17" s="640"/>
      <c r="AJ17" s="640"/>
      <c r="AK17" s="640"/>
      <c r="AL17" s="609">
        <v>84.1</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454252</v>
      </c>
      <c r="CS17" s="587"/>
      <c r="CT17" s="587"/>
      <c r="CU17" s="587"/>
      <c r="CV17" s="587"/>
      <c r="CW17" s="587"/>
      <c r="CX17" s="587"/>
      <c r="CY17" s="588"/>
      <c r="CZ17" s="639">
        <v>18.7</v>
      </c>
      <c r="DA17" s="639"/>
      <c r="DB17" s="639"/>
      <c r="DC17" s="639"/>
      <c r="DD17" s="592" t="s">
        <v>112</v>
      </c>
      <c r="DE17" s="587"/>
      <c r="DF17" s="587"/>
      <c r="DG17" s="587"/>
      <c r="DH17" s="587"/>
      <c r="DI17" s="587"/>
      <c r="DJ17" s="587"/>
      <c r="DK17" s="587"/>
      <c r="DL17" s="587"/>
      <c r="DM17" s="587"/>
      <c r="DN17" s="587"/>
      <c r="DO17" s="587"/>
      <c r="DP17" s="588"/>
      <c r="DQ17" s="592">
        <v>432945</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145688</v>
      </c>
      <c r="S18" s="587"/>
      <c r="T18" s="587"/>
      <c r="U18" s="587"/>
      <c r="V18" s="587"/>
      <c r="W18" s="587"/>
      <c r="X18" s="587"/>
      <c r="Y18" s="588"/>
      <c r="Z18" s="639">
        <v>5.2</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1996160</v>
      </c>
      <c r="S20" s="587"/>
      <c r="T20" s="587"/>
      <c r="U20" s="587"/>
      <c r="V20" s="587"/>
      <c r="W20" s="587"/>
      <c r="X20" s="587"/>
      <c r="Y20" s="588"/>
      <c r="Z20" s="639">
        <v>71.900000000000006</v>
      </c>
      <c r="AA20" s="639"/>
      <c r="AB20" s="639"/>
      <c r="AC20" s="639"/>
      <c r="AD20" s="640">
        <v>1850470</v>
      </c>
      <c r="AE20" s="640"/>
      <c r="AF20" s="640"/>
      <c r="AG20" s="640"/>
      <c r="AH20" s="640"/>
      <c r="AI20" s="640"/>
      <c r="AJ20" s="640"/>
      <c r="AK20" s="640"/>
      <c r="AL20" s="609">
        <v>99.6</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2428263</v>
      </c>
      <c r="CS20" s="587"/>
      <c r="CT20" s="587"/>
      <c r="CU20" s="587"/>
      <c r="CV20" s="587"/>
      <c r="CW20" s="587"/>
      <c r="CX20" s="587"/>
      <c r="CY20" s="588"/>
      <c r="CZ20" s="639">
        <v>100</v>
      </c>
      <c r="DA20" s="639"/>
      <c r="DB20" s="639"/>
      <c r="DC20" s="639"/>
      <c r="DD20" s="592">
        <v>271293</v>
      </c>
      <c r="DE20" s="587"/>
      <c r="DF20" s="587"/>
      <c r="DG20" s="587"/>
      <c r="DH20" s="587"/>
      <c r="DI20" s="587"/>
      <c r="DJ20" s="587"/>
      <c r="DK20" s="587"/>
      <c r="DL20" s="587"/>
      <c r="DM20" s="587"/>
      <c r="DN20" s="587"/>
      <c r="DO20" s="587"/>
      <c r="DP20" s="588"/>
      <c r="DQ20" s="592">
        <v>1967977</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484</v>
      </c>
      <c r="S21" s="587"/>
      <c r="T21" s="587"/>
      <c r="U21" s="587"/>
      <c r="V21" s="587"/>
      <c r="W21" s="587"/>
      <c r="X21" s="587"/>
      <c r="Y21" s="588"/>
      <c r="Z21" s="639">
        <v>0</v>
      </c>
      <c r="AA21" s="639"/>
      <c r="AB21" s="639"/>
      <c r="AC21" s="639"/>
      <c r="AD21" s="640">
        <v>484</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2177</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78547</v>
      </c>
      <c r="S23" s="587"/>
      <c r="T23" s="587"/>
      <c r="U23" s="587"/>
      <c r="V23" s="587"/>
      <c r="W23" s="587"/>
      <c r="X23" s="587"/>
      <c r="Y23" s="588"/>
      <c r="Z23" s="639">
        <v>2.8</v>
      </c>
      <c r="AA23" s="639"/>
      <c r="AB23" s="639"/>
      <c r="AC23" s="639"/>
      <c r="AD23" s="640">
        <v>3157</v>
      </c>
      <c r="AE23" s="640"/>
      <c r="AF23" s="640"/>
      <c r="AG23" s="640"/>
      <c r="AH23" s="640"/>
      <c r="AI23" s="640"/>
      <c r="AJ23" s="640"/>
      <c r="AK23" s="640"/>
      <c r="AL23" s="609">
        <v>0.2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3046</v>
      </c>
      <c r="S24" s="587"/>
      <c r="T24" s="587"/>
      <c r="U24" s="587"/>
      <c r="V24" s="587"/>
      <c r="W24" s="587"/>
      <c r="X24" s="587"/>
      <c r="Y24" s="588"/>
      <c r="Z24" s="639">
        <v>0.1</v>
      </c>
      <c r="AA24" s="639"/>
      <c r="AB24" s="639"/>
      <c r="AC24" s="639"/>
      <c r="AD24" s="640">
        <v>108</v>
      </c>
      <c r="AE24" s="640"/>
      <c r="AF24" s="640"/>
      <c r="AG24" s="640"/>
      <c r="AH24" s="640"/>
      <c r="AI24" s="640"/>
      <c r="AJ24" s="640"/>
      <c r="AK24" s="640"/>
      <c r="AL24" s="609">
        <v>0</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1036572</v>
      </c>
      <c r="CS24" s="637"/>
      <c r="CT24" s="637"/>
      <c r="CU24" s="637"/>
      <c r="CV24" s="637"/>
      <c r="CW24" s="637"/>
      <c r="CX24" s="637"/>
      <c r="CY24" s="684"/>
      <c r="CZ24" s="688">
        <v>42.7</v>
      </c>
      <c r="DA24" s="689"/>
      <c r="DB24" s="689"/>
      <c r="DC24" s="690"/>
      <c r="DD24" s="683">
        <v>876312</v>
      </c>
      <c r="DE24" s="637"/>
      <c r="DF24" s="637"/>
      <c r="DG24" s="637"/>
      <c r="DH24" s="637"/>
      <c r="DI24" s="637"/>
      <c r="DJ24" s="637"/>
      <c r="DK24" s="684"/>
      <c r="DL24" s="683">
        <v>761619</v>
      </c>
      <c r="DM24" s="637"/>
      <c r="DN24" s="637"/>
      <c r="DO24" s="637"/>
      <c r="DP24" s="637"/>
      <c r="DQ24" s="637"/>
      <c r="DR24" s="637"/>
      <c r="DS24" s="637"/>
      <c r="DT24" s="637"/>
      <c r="DU24" s="637"/>
      <c r="DV24" s="684"/>
      <c r="DW24" s="685">
        <v>38.9</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121661</v>
      </c>
      <c r="S25" s="587"/>
      <c r="T25" s="587"/>
      <c r="U25" s="587"/>
      <c r="V25" s="587"/>
      <c r="W25" s="587"/>
      <c r="X25" s="587"/>
      <c r="Y25" s="588"/>
      <c r="Z25" s="639">
        <v>4.4000000000000004</v>
      </c>
      <c r="AA25" s="639"/>
      <c r="AB25" s="639"/>
      <c r="AC25" s="639"/>
      <c r="AD25" s="640" t="s">
        <v>112</v>
      </c>
      <c r="AE25" s="640"/>
      <c r="AF25" s="640"/>
      <c r="AG25" s="640"/>
      <c r="AH25" s="640"/>
      <c r="AI25" s="640"/>
      <c r="AJ25" s="640"/>
      <c r="AK25" s="640"/>
      <c r="AL25" s="609" t="s">
        <v>112</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413595</v>
      </c>
      <c r="CS25" s="605"/>
      <c r="CT25" s="605"/>
      <c r="CU25" s="605"/>
      <c r="CV25" s="605"/>
      <c r="CW25" s="605"/>
      <c r="CX25" s="605"/>
      <c r="CY25" s="606"/>
      <c r="CZ25" s="589">
        <v>17</v>
      </c>
      <c r="DA25" s="607"/>
      <c r="DB25" s="607"/>
      <c r="DC25" s="608"/>
      <c r="DD25" s="592">
        <v>396115</v>
      </c>
      <c r="DE25" s="605"/>
      <c r="DF25" s="605"/>
      <c r="DG25" s="605"/>
      <c r="DH25" s="605"/>
      <c r="DI25" s="605"/>
      <c r="DJ25" s="605"/>
      <c r="DK25" s="606"/>
      <c r="DL25" s="592">
        <v>395549</v>
      </c>
      <c r="DM25" s="605"/>
      <c r="DN25" s="605"/>
      <c r="DO25" s="605"/>
      <c r="DP25" s="605"/>
      <c r="DQ25" s="605"/>
      <c r="DR25" s="605"/>
      <c r="DS25" s="605"/>
      <c r="DT25" s="605"/>
      <c r="DU25" s="605"/>
      <c r="DV25" s="606"/>
      <c r="DW25" s="609">
        <v>20.2</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231268</v>
      </c>
      <c r="CS26" s="587"/>
      <c r="CT26" s="587"/>
      <c r="CU26" s="587"/>
      <c r="CV26" s="587"/>
      <c r="CW26" s="587"/>
      <c r="CX26" s="587"/>
      <c r="CY26" s="588"/>
      <c r="CZ26" s="589">
        <v>9.5</v>
      </c>
      <c r="DA26" s="607"/>
      <c r="DB26" s="607"/>
      <c r="DC26" s="608"/>
      <c r="DD26" s="592">
        <v>216982</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117225</v>
      </c>
      <c r="S27" s="587"/>
      <c r="T27" s="587"/>
      <c r="U27" s="587"/>
      <c r="V27" s="587"/>
      <c r="W27" s="587"/>
      <c r="X27" s="587"/>
      <c r="Y27" s="588"/>
      <c r="Z27" s="639">
        <v>4.2</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188485</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168725</v>
      </c>
      <c r="CS27" s="605"/>
      <c r="CT27" s="605"/>
      <c r="CU27" s="605"/>
      <c r="CV27" s="605"/>
      <c r="CW27" s="605"/>
      <c r="CX27" s="605"/>
      <c r="CY27" s="606"/>
      <c r="CZ27" s="589">
        <v>6.9</v>
      </c>
      <c r="DA27" s="607"/>
      <c r="DB27" s="607"/>
      <c r="DC27" s="608"/>
      <c r="DD27" s="592">
        <v>47252</v>
      </c>
      <c r="DE27" s="605"/>
      <c r="DF27" s="605"/>
      <c r="DG27" s="605"/>
      <c r="DH27" s="605"/>
      <c r="DI27" s="605"/>
      <c r="DJ27" s="605"/>
      <c r="DK27" s="606"/>
      <c r="DL27" s="592">
        <v>47252</v>
      </c>
      <c r="DM27" s="605"/>
      <c r="DN27" s="605"/>
      <c r="DO27" s="605"/>
      <c r="DP27" s="605"/>
      <c r="DQ27" s="605"/>
      <c r="DR27" s="605"/>
      <c r="DS27" s="605"/>
      <c r="DT27" s="605"/>
      <c r="DU27" s="605"/>
      <c r="DV27" s="606"/>
      <c r="DW27" s="609">
        <v>2.4</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9477</v>
      </c>
      <c r="S28" s="587"/>
      <c r="T28" s="587"/>
      <c r="U28" s="587"/>
      <c r="V28" s="587"/>
      <c r="W28" s="587"/>
      <c r="X28" s="587"/>
      <c r="Y28" s="588"/>
      <c r="Z28" s="639">
        <v>0.3</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454252</v>
      </c>
      <c r="CS28" s="587"/>
      <c r="CT28" s="587"/>
      <c r="CU28" s="587"/>
      <c r="CV28" s="587"/>
      <c r="CW28" s="587"/>
      <c r="CX28" s="587"/>
      <c r="CY28" s="588"/>
      <c r="CZ28" s="589">
        <v>18.7</v>
      </c>
      <c r="DA28" s="607"/>
      <c r="DB28" s="607"/>
      <c r="DC28" s="608"/>
      <c r="DD28" s="592">
        <v>432945</v>
      </c>
      <c r="DE28" s="587"/>
      <c r="DF28" s="587"/>
      <c r="DG28" s="587"/>
      <c r="DH28" s="587"/>
      <c r="DI28" s="587"/>
      <c r="DJ28" s="587"/>
      <c r="DK28" s="588"/>
      <c r="DL28" s="592">
        <v>318818</v>
      </c>
      <c r="DM28" s="587"/>
      <c r="DN28" s="587"/>
      <c r="DO28" s="587"/>
      <c r="DP28" s="587"/>
      <c r="DQ28" s="587"/>
      <c r="DR28" s="587"/>
      <c r="DS28" s="587"/>
      <c r="DT28" s="587"/>
      <c r="DU28" s="587"/>
      <c r="DV28" s="588"/>
      <c r="DW28" s="609">
        <v>16.3</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2289</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454252</v>
      </c>
      <c r="CS29" s="605"/>
      <c r="CT29" s="605"/>
      <c r="CU29" s="605"/>
      <c r="CV29" s="605"/>
      <c r="CW29" s="605"/>
      <c r="CX29" s="605"/>
      <c r="CY29" s="606"/>
      <c r="CZ29" s="589">
        <v>18.7</v>
      </c>
      <c r="DA29" s="607"/>
      <c r="DB29" s="607"/>
      <c r="DC29" s="608"/>
      <c r="DD29" s="592">
        <v>432945</v>
      </c>
      <c r="DE29" s="605"/>
      <c r="DF29" s="605"/>
      <c r="DG29" s="605"/>
      <c r="DH29" s="605"/>
      <c r="DI29" s="605"/>
      <c r="DJ29" s="605"/>
      <c r="DK29" s="606"/>
      <c r="DL29" s="592">
        <v>318818</v>
      </c>
      <c r="DM29" s="605"/>
      <c r="DN29" s="605"/>
      <c r="DO29" s="605"/>
      <c r="DP29" s="605"/>
      <c r="DQ29" s="605"/>
      <c r="DR29" s="605"/>
      <c r="DS29" s="605"/>
      <c r="DT29" s="605"/>
      <c r="DU29" s="605"/>
      <c r="DV29" s="606"/>
      <c r="DW29" s="609">
        <v>16.3</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555</v>
      </c>
      <c r="S30" s="587"/>
      <c r="T30" s="587"/>
      <c r="U30" s="587"/>
      <c r="V30" s="587"/>
      <c r="W30" s="587"/>
      <c r="X30" s="587"/>
      <c r="Y30" s="588"/>
      <c r="Z30" s="639">
        <v>0</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99.6</v>
      </c>
      <c r="BH30" s="653"/>
      <c r="BI30" s="653"/>
      <c r="BJ30" s="653"/>
      <c r="BK30" s="653"/>
      <c r="BL30" s="653"/>
      <c r="BM30" s="654">
        <v>97.7</v>
      </c>
      <c r="BN30" s="653"/>
      <c r="BO30" s="653"/>
      <c r="BP30" s="653"/>
      <c r="BQ30" s="655"/>
      <c r="BR30" s="652">
        <v>99.5</v>
      </c>
      <c r="BS30" s="653"/>
      <c r="BT30" s="653"/>
      <c r="BU30" s="653"/>
      <c r="BV30" s="653"/>
      <c r="BW30" s="653"/>
      <c r="BX30" s="654">
        <v>97.6</v>
      </c>
      <c r="BY30" s="653"/>
      <c r="BZ30" s="653"/>
      <c r="CA30" s="653"/>
      <c r="CB30" s="655"/>
      <c r="CD30" s="658"/>
      <c r="CE30" s="659"/>
      <c r="CF30" s="623" t="s">
        <v>291</v>
      </c>
      <c r="CG30" s="620"/>
      <c r="CH30" s="620"/>
      <c r="CI30" s="620"/>
      <c r="CJ30" s="620"/>
      <c r="CK30" s="620"/>
      <c r="CL30" s="620"/>
      <c r="CM30" s="620"/>
      <c r="CN30" s="620"/>
      <c r="CO30" s="620"/>
      <c r="CP30" s="620"/>
      <c r="CQ30" s="621"/>
      <c r="CR30" s="586">
        <v>429544</v>
      </c>
      <c r="CS30" s="587"/>
      <c r="CT30" s="587"/>
      <c r="CU30" s="587"/>
      <c r="CV30" s="587"/>
      <c r="CW30" s="587"/>
      <c r="CX30" s="587"/>
      <c r="CY30" s="588"/>
      <c r="CZ30" s="589">
        <v>17.7</v>
      </c>
      <c r="DA30" s="607"/>
      <c r="DB30" s="607"/>
      <c r="DC30" s="608"/>
      <c r="DD30" s="592">
        <v>408237</v>
      </c>
      <c r="DE30" s="587"/>
      <c r="DF30" s="587"/>
      <c r="DG30" s="587"/>
      <c r="DH30" s="587"/>
      <c r="DI30" s="587"/>
      <c r="DJ30" s="587"/>
      <c r="DK30" s="588"/>
      <c r="DL30" s="592">
        <v>294110</v>
      </c>
      <c r="DM30" s="587"/>
      <c r="DN30" s="587"/>
      <c r="DO30" s="587"/>
      <c r="DP30" s="587"/>
      <c r="DQ30" s="587"/>
      <c r="DR30" s="587"/>
      <c r="DS30" s="587"/>
      <c r="DT30" s="587"/>
      <c r="DU30" s="587"/>
      <c r="DV30" s="588"/>
      <c r="DW30" s="609">
        <v>15</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201338</v>
      </c>
      <c r="S31" s="587"/>
      <c r="T31" s="587"/>
      <c r="U31" s="587"/>
      <c r="V31" s="587"/>
      <c r="W31" s="587"/>
      <c r="X31" s="587"/>
      <c r="Y31" s="588"/>
      <c r="Z31" s="639">
        <v>7.2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99.8</v>
      </c>
      <c r="BH31" s="605"/>
      <c r="BI31" s="605"/>
      <c r="BJ31" s="605"/>
      <c r="BK31" s="605"/>
      <c r="BL31" s="605"/>
      <c r="BM31" s="641">
        <v>99.1</v>
      </c>
      <c r="BN31" s="651"/>
      <c r="BO31" s="651"/>
      <c r="BP31" s="651"/>
      <c r="BQ31" s="615"/>
      <c r="BR31" s="650">
        <v>99.6</v>
      </c>
      <c r="BS31" s="605"/>
      <c r="BT31" s="605"/>
      <c r="BU31" s="605"/>
      <c r="BV31" s="605"/>
      <c r="BW31" s="605"/>
      <c r="BX31" s="641">
        <v>98.5</v>
      </c>
      <c r="BY31" s="651"/>
      <c r="BZ31" s="651"/>
      <c r="CA31" s="651"/>
      <c r="CB31" s="615"/>
      <c r="CD31" s="658"/>
      <c r="CE31" s="659"/>
      <c r="CF31" s="623" t="s">
        <v>295</v>
      </c>
      <c r="CG31" s="620"/>
      <c r="CH31" s="620"/>
      <c r="CI31" s="620"/>
      <c r="CJ31" s="620"/>
      <c r="CK31" s="620"/>
      <c r="CL31" s="620"/>
      <c r="CM31" s="620"/>
      <c r="CN31" s="620"/>
      <c r="CO31" s="620"/>
      <c r="CP31" s="620"/>
      <c r="CQ31" s="621"/>
      <c r="CR31" s="586">
        <v>24708</v>
      </c>
      <c r="CS31" s="605"/>
      <c r="CT31" s="605"/>
      <c r="CU31" s="605"/>
      <c r="CV31" s="605"/>
      <c r="CW31" s="605"/>
      <c r="CX31" s="605"/>
      <c r="CY31" s="606"/>
      <c r="CZ31" s="589">
        <v>1</v>
      </c>
      <c r="DA31" s="607"/>
      <c r="DB31" s="607"/>
      <c r="DC31" s="608"/>
      <c r="DD31" s="592">
        <v>24708</v>
      </c>
      <c r="DE31" s="605"/>
      <c r="DF31" s="605"/>
      <c r="DG31" s="605"/>
      <c r="DH31" s="605"/>
      <c r="DI31" s="605"/>
      <c r="DJ31" s="605"/>
      <c r="DK31" s="606"/>
      <c r="DL31" s="592">
        <v>24708</v>
      </c>
      <c r="DM31" s="605"/>
      <c r="DN31" s="605"/>
      <c r="DO31" s="605"/>
      <c r="DP31" s="605"/>
      <c r="DQ31" s="605"/>
      <c r="DR31" s="605"/>
      <c r="DS31" s="605"/>
      <c r="DT31" s="605"/>
      <c r="DU31" s="605"/>
      <c r="DV31" s="606"/>
      <c r="DW31" s="609">
        <v>1.3</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63531</v>
      </c>
      <c r="S32" s="587"/>
      <c r="T32" s="587"/>
      <c r="U32" s="587"/>
      <c r="V32" s="587"/>
      <c r="W32" s="587"/>
      <c r="X32" s="587"/>
      <c r="Y32" s="588"/>
      <c r="Z32" s="639">
        <v>2.2999999999999998</v>
      </c>
      <c r="AA32" s="639"/>
      <c r="AB32" s="639"/>
      <c r="AC32" s="639"/>
      <c r="AD32" s="640">
        <v>2756</v>
      </c>
      <c r="AE32" s="640"/>
      <c r="AF32" s="640"/>
      <c r="AG32" s="640"/>
      <c r="AH32" s="640"/>
      <c r="AI32" s="640"/>
      <c r="AJ32" s="640"/>
      <c r="AK32" s="640"/>
      <c r="AL32" s="609">
        <v>0.1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99.3</v>
      </c>
      <c r="BH32" s="571"/>
      <c r="BI32" s="571"/>
      <c r="BJ32" s="571"/>
      <c r="BK32" s="571"/>
      <c r="BL32" s="571"/>
      <c r="BM32" s="634">
        <v>95.6</v>
      </c>
      <c r="BN32" s="571"/>
      <c r="BO32" s="571"/>
      <c r="BP32" s="571"/>
      <c r="BQ32" s="628"/>
      <c r="BR32" s="649">
        <v>99.3</v>
      </c>
      <c r="BS32" s="571"/>
      <c r="BT32" s="571"/>
      <c r="BU32" s="571"/>
      <c r="BV32" s="571"/>
      <c r="BW32" s="571"/>
      <c r="BX32" s="634">
        <v>96.1</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181117</v>
      </c>
      <c r="S33" s="587"/>
      <c r="T33" s="587"/>
      <c r="U33" s="587"/>
      <c r="V33" s="587"/>
      <c r="W33" s="587"/>
      <c r="X33" s="587"/>
      <c r="Y33" s="588"/>
      <c r="Z33" s="639">
        <v>6.5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1087627</v>
      </c>
      <c r="CS33" s="605"/>
      <c r="CT33" s="605"/>
      <c r="CU33" s="605"/>
      <c r="CV33" s="605"/>
      <c r="CW33" s="605"/>
      <c r="CX33" s="605"/>
      <c r="CY33" s="606"/>
      <c r="CZ33" s="589">
        <v>44.8</v>
      </c>
      <c r="DA33" s="607"/>
      <c r="DB33" s="607"/>
      <c r="DC33" s="608"/>
      <c r="DD33" s="592">
        <v>905249</v>
      </c>
      <c r="DE33" s="605"/>
      <c r="DF33" s="605"/>
      <c r="DG33" s="605"/>
      <c r="DH33" s="605"/>
      <c r="DI33" s="605"/>
      <c r="DJ33" s="605"/>
      <c r="DK33" s="606"/>
      <c r="DL33" s="592">
        <v>899980</v>
      </c>
      <c r="DM33" s="605"/>
      <c r="DN33" s="605"/>
      <c r="DO33" s="605"/>
      <c r="DP33" s="605"/>
      <c r="DQ33" s="605"/>
      <c r="DR33" s="605"/>
      <c r="DS33" s="605"/>
      <c r="DT33" s="605"/>
      <c r="DU33" s="605"/>
      <c r="DV33" s="606"/>
      <c r="DW33" s="609">
        <v>46</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402206</v>
      </c>
      <c r="CS34" s="587"/>
      <c r="CT34" s="587"/>
      <c r="CU34" s="587"/>
      <c r="CV34" s="587"/>
      <c r="CW34" s="587"/>
      <c r="CX34" s="587"/>
      <c r="CY34" s="588"/>
      <c r="CZ34" s="589">
        <v>16.600000000000001</v>
      </c>
      <c r="DA34" s="607"/>
      <c r="DB34" s="607"/>
      <c r="DC34" s="608"/>
      <c r="DD34" s="592">
        <v>283974</v>
      </c>
      <c r="DE34" s="587"/>
      <c r="DF34" s="587"/>
      <c r="DG34" s="587"/>
      <c r="DH34" s="587"/>
      <c r="DI34" s="587"/>
      <c r="DJ34" s="587"/>
      <c r="DK34" s="588"/>
      <c r="DL34" s="592">
        <v>280686</v>
      </c>
      <c r="DM34" s="587"/>
      <c r="DN34" s="587"/>
      <c r="DO34" s="587"/>
      <c r="DP34" s="587"/>
      <c r="DQ34" s="587"/>
      <c r="DR34" s="587"/>
      <c r="DS34" s="587"/>
      <c r="DT34" s="587"/>
      <c r="DU34" s="587"/>
      <c r="DV34" s="588"/>
      <c r="DW34" s="609">
        <v>14.3</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99817</v>
      </c>
      <c r="S35" s="587"/>
      <c r="T35" s="587"/>
      <c r="U35" s="587"/>
      <c r="V35" s="587"/>
      <c r="W35" s="587"/>
      <c r="X35" s="587"/>
      <c r="Y35" s="588"/>
      <c r="Z35" s="639">
        <v>3.6</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386634</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437</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76591</v>
      </c>
      <c r="CS35" s="605"/>
      <c r="CT35" s="605"/>
      <c r="CU35" s="605"/>
      <c r="CV35" s="605"/>
      <c r="CW35" s="605"/>
      <c r="CX35" s="605"/>
      <c r="CY35" s="606"/>
      <c r="CZ35" s="589">
        <v>3.2</v>
      </c>
      <c r="DA35" s="607"/>
      <c r="DB35" s="607"/>
      <c r="DC35" s="608"/>
      <c r="DD35" s="592">
        <v>63588</v>
      </c>
      <c r="DE35" s="605"/>
      <c r="DF35" s="605"/>
      <c r="DG35" s="605"/>
      <c r="DH35" s="605"/>
      <c r="DI35" s="605"/>
      <c r="DJ35" s="605"/>
      <c r="DK35" s="606"/>
      <c r="DL35" s="592">
        <v>61937</v>
      </c>
      <c r="DM35" s="605"/>
      <c r="DN35" s="605"/>
      <c r="DO35" s="605"/>
      <c r="DP35" s="605"/>
      <c r="DQ35" s="605"/>
      <c r="DR35" s="605"/>
      <c r="DS35" s="605"/>
      <c r="DT35" s="605"/>
      <c r="DU35" s="605"/>
      <c r="DV35" s="606"/>
      <c r="DW35" s="609">
        <v>3.2</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2777607</v>
      </c>
      <c r="S36" s="627"/>
      <c r="T36" s="627"/>
      <c r="U36" s="627"/>
      <c r="V36" s="627"/>
      <c r="W36" s="627"/>
      <c r="X36" s="627"/>
      <c r="Y36" s="630"/>
      <c r="Z36" s="631">
        <v>100</v>
      </c>
      <c r="AA36" s="631"/>
      <c r="AB36" s="631"/>
      <c r="AC36" s="631"/>
      <c r="AD36" s="632">
        <v>1856975</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126779</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-2563</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211982</v>
      </c>
      <c r="CS36" s="587"/>
      <c r="CT36" s="587"/>
      <c r="CU36" s="587"/>
      <c r="CV36" s="587"/>
      <c r="CW36" s="587"/>
      <c r="CX36" s="587"/>
      <c r="CY36" s="588"/>
      <c r="CZ36" s="589">
        <v>8.6999999999999993</v>
      </c>
      <c r="DA36" s="607"/>
      <c r="DB36" s="607"/>
      <c r="DC36" s="608"/>
      <c r="DD36" s="592">
        <v>192030</v>
      </c>
      <c r="DE36" s="587"/>
      <c r="DF36" s="587"/>
      <c r="DG36" s="587"/>
      <c r="DH36" s="587"/>
      <c r="DI36" s="587"/>
      <c r="DJ36" s="587"/>
      <c r="DK36" s="588"/>
      <c r="DL36" s="592">
        <v>191702</v>
      </c>
      <c r="DM36" s="587"/>
      <c r="DN36" s="587"/>
      <c r="DO36" s="587"/>
      <c r="DP36" s="587"/>
      <c r="DQ36" s="587"/>
      <c r="DR36" s="587"/>
      <c r="DS36" s="587"/>
      <c r="DT36" s="587"/>
      <c r="DU36" s="587"/>
      <c r="DV36" s="588"/>
      <c r="DW36" s="609">
        <v>9.8000000000000007</v>
      </c>
      <c r="DX36" s="610"/>
      <c r="DY36" s="610"/>
      <c r="DZ36" s="610"/>
      <c r="EA36" s="610"/>
      <c r="EB36" s="610"/>
      <c r="EC36" s="611"/>
    </row>
    <row r="37" spans="2:133" ht="11.25" customHeight="1">
      <c r="AQ37" s="612" t="s">
        <v>313</v>
      </c>
      <c r="AR37" s="613"/>
      <c r="AS37" s="613"/>
      <c r="AT37" s="613"/>
      <c r="AU37" s="613"/>
      <c r="AV37" s="613"/>
      <c r="AW37" s="613"/>
      <c r="AX37" s="613"/>
      <c r="AY37" s="614"/>
      <c r="AZ37" s="586">
        <v>105457</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447</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11784</v>
      </c>
      <c r="CS37" s="605"/>
      <c r="CT37" s="605"/>
      <c r="CU37" s="605"/>
      <c r="CV37" s="605"/>
      <c r="CW37" s="605"/>
      <c r="CX37" s="605"/>
      <c r="CY37" s="606"/>
      <c r="CZ37" s="589">
        <v>0.5</v>
      </c>
      <c r="DA37" s="607"/>
      <c r="DB37" s="607"/>
      <c r="DC37" s="608"/>
      <c r="DD37" s="592">
        <v>11784</v>
      </c>
      <c r="DE37" s="605"/>
      <c r="DF37" s="605"/>
      <c r="DG37" s="605"/>
      <c r="DH37" s="605"/>
      <c r="DI37" s="605"/>
      <c r="DJ37" s="605"/>
      <c r="DK37" s="606"/>
      <c r="DL37" s="592">
        <v>11784</v>
      </c>
      <c r="DM37" s="605"/>
      <c r="DN37" s="605"/>
      <c r="DO37" s="605"/>
      <c r="DP37" s="605"/>
      <c r="DQ37" s="605"/>
      <c r="DR37" s="605"/>
      <c r="DS37" s="605"/>
      <c r="DT37" s="605"/>
      <c r="DU37" s="605"/>
      <c r="DV37" s="606"/>
      <c r="DW37" s="609">
        <v>0.6</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730</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386634</v>
      </c>
      <c r="CS38" s="587"/>
      <c r="CT38" s="587"/>
      <c r="CU38" s="587"/>
      <c r="CV38" s="587"/>
      <c r="CW38" s="587"/>
      <c r="CX38" s="587"/>
      <c r="CY38" s="588"/>
      <c r="CZ38" s="589">
        <v>15.9</v>
      </c>
      <c r="DA38" s="607"/>
      <c r="DB38" s="607"/>
      <c r="DC38" s="608"/>
      <c r="DD38" s="592">
        <v>365655</v>
      </c>
      <c r="DE38" s="587"/>
      <c r="DF38" s="587"/>
      <c r="DG38" s="587"/>
      <c r="DH38" s="587"/>
      <c r="DI38" s="587"/>
      <c r="DJ38" s="587"/>
      <c r="DK38" s="588"/>
      <c r="DL38" s="592">
        <v>365655</v>
      </c>
      <c r="DM38" s="587"/>
      <c r="DN38" s="587"/>
      <c r="DO38" s="587"/>
      <c r="DP38" s="587"/>
      <c r="DQ38" s="587"/>
      <c r="DR38" s="587"/>
      <c r="DS38" s="587"/>
      <c r="DT38" s="587"/>
      <c r="DU38" s="587"/>
      <c r="DV38" s="588"/>
      <c r="DW38" s="609">
        <v>18.7</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80</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10214</v>
      </c>
      <c r="CS39" s="605"/>
      <c r="CT39" s="605"/>
      <c r="CU39" s="605"/>
      <c r="CV39" s="605"/>
      <c r="CW39" s="605"/>
      <c r="CX39" s="605"/>
      <c r="CY39" s="606"/>
      <c r="CZ39" s="589">
        <v>0.4</v>
      </c>
      <c r="DA39" s="607"/>
      <c r="DB39" s="607"/>
      <c r="DC39" s="608"/>
      <c r="DD39" s="592">
        <v>2</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23326</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121</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t="s">
        <v>317</v>
      </c>
      <c r="CS40" s="587"/>
      <c r="CT40" s="587"/>
      <c r="CU40" s="587"/>
      <c r="CV40" s="587"/>
      <c r="CW40" s="587"/>
      <c r="CX40" s="587"/>
      <c r="CY40" s="588"/>
      <c r="CZ40" s="589" t="s">
        <v>317</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131072</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334</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304064</v>
      </c>
      <c r="CS42" s="587"/>
      <c r="CT42" s="587"/>
      <c r="CU42" s="587"/>
      <c r="CV42" s="587"/>
      <c r="CW42" s="587"/>
      <c r="CX42" s="587"/>
      <c r="CY42" s="588"/>
      <c r="CZ42" s="589">
        <v>12.5</v>
      </c>
      <c r="DA42" s="590"/>
      <c r="DB42" s="590"/>
      <c r="DC42" s="591"/>
      <c r="DD42" s="592">
        <v>186416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977</v>
      </c>
      <c r="CS43" s="605"/>
      <c r="CT43" s="605"/>
      <c r="CU43" s="605"/>
      <c r="CV43" s="605"/>
      <c r="CW43" s="605"/>
      <c r="CX43" s="605"/>
      <c r="CY43" s="606"/>
      <c r="CZ43" s="589">
        <v>0</v>
      </c>
      <c r="DA43" s="607"/>
      <c r="DB43" s="607"/>
      <c r="DC43" s="608"/>
      <c r="DD43" s="592" t="s">
        <v>317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271293</v>
      </c>
      <c r="CS44" s="587"/>
      <c r="CT44" s="587"/>
      <c r="CU44" s="587"/>
      <c r="CV44" s="587"/>
      <c r="CW44" s="587"/>
      <c r="CX44" s="587"/>
      <c r="CY44" s="588"/>
      <c r="CZ44" s="589">
        <v>11.2</v>
      </c>
      <c r="DA44" s="590"/>
      <c r="DB44" s="590"/>
      <c r="DC44" s="591"/>
      <c r="DD44" s="592">
        <v>185811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57190</v>
      </c>
      <c r="CS45" s="605"/>
      <c r="CT45" s="605"/>
      <c r="CU45" s="605"/>
      <c r="CV45" s="605"/>
      <c r="CW45" s="605"/>
      <c r="CX45" s="605"/>
      <c r="CY45" s="606"/>
      <c r="CZ45" s="589">
        <v>2.4</v>
      </c>
      <c r="DA45" s="607"/>
      <c r="DB45" s="607"/>
      <c r="DC45" s="608"/>
      <c r="DD45" s="592">
        <v>41257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214103</v>
      </c>
      <c r="CS46" s="587"/>
      <c r="CT46" s="587"/>
      <c r="CU46" s="587"/>
      <c r="CV46" s="587"/>
      <c r="CW46" s="587"/>
      <c r="CX46" s="587"/>
      <c r="CY46" s="588"/>
      <c r="CZ46" s="589">
        <v>8.8000000000000007</v>
      </c>
      <c r="DA46" s="590"/>
      <c r="DB46" s="590"/>
      <c r="DC46" s="591"/>
      <c r="DD46" s="592">
        <v>144554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32771</v>
      </c>
      <c r="CS47" s="605"/>
      <c r="CT47" s="605"/>
      <c r="CU47" s="605"/>
      <c r="CV47" s="605"/>
      <c r="CW47" s="605"/>
      <c r="CX47" s="605"/>
      <c r="CY47" s="606"/>
      <c r="CZ47" s="589">
        <v>1.3</v>
      </c>
      <c r="DA47" s="607"/>
      <c r="DB47" s="607"/>
      <c r="DC47" s="608"/>
      <c r="DD47" s="592">
        <v>605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2428263</v>
      </c>
      <c r="CS49" s="571"/>
      <c r="CT49" s="571"/>
      <c r="CU49" s="571"/>
      <c r="CV49" s="571"/>
      <c r="CW49" s="571"/>
      <c r="CX49" s="571"/>
      <c r="CY49" s="572"/>
      <c r="CZ49" s="573">
        <v>100</v>
      </c>
      <c r="DA49" s="574"/>
      <c r="DB49" s="574"/>
      <c r="DC49" s="575"/>
      <c r="DD49" s="576">
        <v>1967977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84" zoomScale="70" zoomScaleNormal="25" zoomScaleSheetLayoutView="70" workbookViewId="0">
      <selection activeCell="AF95" sqref="AF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2773</v>
      </c>
      <c r="R7" s="1099"/>
      <c r="S7" s="1099"/>
      <c r="T7" s="1099"/>
      <c r="U7" s="1099"/>
      <c r="V7" s="1099">
        <v>2425</v>
      </c>
      <c r="W7" s="1099"/>
      <c r="X7" s="1099"/>
      <c r="Y7" s="1099"/>
      <c r="Z7" s="1099"/>
      <c r="AA7" s="1099">
        <v>349</v>
      </c>
      <c r="AB7" s="1099"/>
      <c r="AC7" s="1099"/>
      <c r="AD7" s="1099"/>
      <c r="AE7" s="1100"/>
      <c r="AF7" s="1101">
        <v>345</v>
      </c>
      <c r="AG7" s="1102"/>
      <c r="AH7" s="1102"/>
      <c r="AI7" s="1102"/>
      <c r="AJ7" s="1103"/>
      <c r="AK7" s="1085">
        <v>1</v>
      </c>
      <c r="AL7" s="1086"/>
      <c r="AM7" s="1086"/>
      <c r="AN7" s="1086"/>
      <c r="AO7" s="1086"/>
      <c r="AP7" s="1086">
        <v>1923</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530</v>
      </c>
      <c r="BT7" s="1090"/>
      <c r="BU7" s="1090"/>
      <c r="BV7" s="1090"/>
      <c r="BW7" s="1090"/>
      <c r="BX7" s="1090"/>
      <c r="BY7" s="1090"/>
      <c r="BZ7" s="1090"/>
      <c r="CA7" s="1090"/>
      <c r="CB7" s="1090"/>
      <c r="CC7" s="1090"/>
      <c r="CD7" s="1090"/>
      <c r="CE7" s="1090"/>
      <c r="CF7" s="1090"/>
      <c r="CG7" s="1091"/>
      <c r="CH7" s="1082">
        <v>0</v>
      </c>
      <c r="CI7" s="1083"/>
      <c r="CJ7" s="1083"/>
      <c r="CK7" s="1083"/>
      <c r="CL7" s="1084"/>
      <c r="CM7" s="1082">
        <v>34</v>
      </c>
      <c r="CN7" s="1083"/>
      <c r="CO7" s="1083"/>
      <c r="CP7" s="1083"/>
      <c r="CQ7" s="1084"/>
      <c r="CR7" s="1082">
        <v>5</v>
      </c>
      <c r="CS7" s="1083"/>
      <c r="CT7" s="1083"/>
      <c r="CU7" s="1083"/>
      <c r="CV7" s="1084"/>
      <c r="CW7" s="1082" t="s">
        <v>529</v>
      </c>
      <c r="CX7" s="1083"/>
      <c r="CY7" s="1083"/>
      <c r="CZ7" s="1083"/>
      <c r="DA7" s="1084"/>
      <c r="DB7" s="1082" t="s">
        <v>529</v>
      </c>
      <c r="DC7" s="1083"/>
      <c r="DD7" s="1083"/>
      <c r="DE7" s="1083"/>
      <c r="DF7" s="1084"/>
      <c r="DG7" s="1082" t="s">
        <v>528</v>
      </c>
      <c r="DH7" s="1083"/>
      <c r="DI7" s="1083"/>
      <c r="DJ7" s="1083"/>
      <c r="DK7" s="1084"/>
      <c r="DL7" s="1082" t="s">
        <v>528</v>
      </c>
      <c r="DM7" s="1083"/>
      <c r="DN7" s="1083"/>
      <c r="DO7" s="1083"/>
      <c r="DP7" s="1084"/>
      <c r="DQ7" s="1082" t="s">
        <v>528</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33</v>
      </c>
      <c r="R8" s="1038"/>
      <c r="S8" s="1038"/>
      <c r="T8" s="1038"/>
      <c r="U8" s="1038"/>
      <c r="V8" s="1038">
        <v>33</v>
      </c>
      <c r="W8" s="1038"/>
      <c r="X8" s="1038"/>
      <c r="Y8" s="1038"/>
      <c r="Z8" s="1038"/>
      <c r="AA8" s="1038">
        <v>0</v>
      </c>
      <c r="AB8" s="1038"/>
      <c r="AC8" s="1038"/>
      <c r="AD8" s="1038"/>
      <c r="AE8" s="1039"/>
      <c r="AF8" s="1013">
        <v>0</v>
      </c>
      <c r="AG8" s="1014"/>
      <c r="AH8" s="1014"/>
      <c r="AI8" s="1014"/>
      <c r="AJ8" s="1015"/>
      <c r="AK8" s="1080">
        <v>30</v>
      </c>
      <c r="AL8" s="1081"/>
      <c r="AM8" s="1081"/>
      <c r="AN8" s="1081"/>
      <c r="AO8" s="1081"/>
      <c r="AP8" s="1081" t="s">
        <v>528</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531</v>
      </c>
      <c r="BT8" s="1009"/>
      <c r="BU8" s="1009"/>
      <c r="BV8" s="1009"/>
      <c r="BW8" s="1009"/>
      <c r="BX8" s="1009"/>
      <c r="BY8" s="1009"/>
      <c r="BZ8" s="1009"/>
      <c r="CA8" s="1009"/>
      <c r="CB8" s="1009"/>
      <c r="CC8" s="1009"/>
      <c r="CD8" s="1009"/>
      <c r="CE8" s="1009"/>
      <c r="CF8" s="1009"/>
      <c r="CG8" s="1010"/>
      <c r="CH8" s="983">
        <v>0</v>
      </c>
      <c r="CI8" s="984"/>
      <c r="CJ8" s="984"/>
      <c r="CK8" s="984"/>
      <c r="CL8" s="985"/>
      <c r="CM8" s="983">
        <v>3</v>
      </c>
      <c r="CN8" s="984"/>
      <c r="CO8" s="984"/>
      <c r="CP8" s="984"/>
      <c r="CQ8" s="985"/>
      <c r="CR8" s="983">
        <v>20</v>
      </c>
      <c r="CS8" s="984"/>
      <c r="CT8" s="984"/>
      <c r="CU8" s="984"/>
      <c r="CV8" s="985"/>
      <c r="CW8" s="983">
        <v>4</v>
      </c>
      <c r="CX8" s="984"/>
      <c r="CY8" s="984"/>
      <c r="CZ8" s="984"/>
      <c r="DA8" s="985"/>
      <c r="DB8" s="983" t="s">
        <v>528</v>
      </c>
      <c r="DC8" s="984"/>
      <c r="DD8" s="984"/>
      <c r="DE8" s="984"/>
      <c r="DF8" s="985"/>
      <c r="DG8" s="983" t="s">
        <v>528</v>
      </c>
      <c r="DH8" s="984"/>
      <c r="DI8" s="984"/>
      <c r="DJ8" s="984"/>
      <c r="DK8" s="985"/>
      <c r="DL8" s="983" t="s">
        <v>528</v>
      </c>
      <c r="DM8" s="984"/>
      <c r="DN8" s="984"/>
      <c r="DO8" s="984"/>
      <c r="DP8" s="985"/>
      <c r="DQ8" s="983" t="s">
        <v>528</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2776</v>
      </c>
      <c r="R23" s="1063"/>
      <c r="S23" s="1063"/>
      <c r="T23" s="1063"/>
      <c r="U23" s="1063"/>
      <c r="V23" s="1063">
        <v>2427</v>
      </c>
      <c r="W23" s="1063"/>
      <c r="X23" s="1063"/>
      <c r="Y23" s="1063"/>
      <c r="Z23" s="1063"/>
      <c r="AA23" s="1063">
        <v>349</v>
      </c>
      <c r="AB23" s="1063"/>
      <c r="AC23" s="1063"/>
      <c r="AD23" s="1063"/>
      <c r="AE23" s="1064"/>
      <c r="AF23" s="1065">
        <v>346</v>
      </c>
      <c r="AG23" s="1063"/>
      <c r="AH23" s="1063"/>
      <c r="AI23" s="1063"/>
      <c r="AJ23" s="1066"/>
      <c r="AK23" s="1067"/>
      <c r="AL23" s="1068"/>
      <c r="AM23" s="1068"/>
      <c r="AN23" s="1068"/>
      <c r="AO23" s="1068"/>
      <c r="AP23" s="1063">
        <v>1923</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523</v>
      </c>
      <c r="R28" s="1048"/>
      <c r="S28" s="1048"/>
      <c r="T28" s="1048"/>
      <c r="U28" s="1048"/>
      <c r="V28" s="1048">
        <v>478</v>
      </c>
      <c r="W28" s="1048"/>
      <c r="X28" s="1048"/>
      <c r="Y28" s="1048"/>
      <c r="Z28" s="1048"/>
      <c r="AA28" s="1048">
        <v>45</v>
      </c>
      <c r="AB28" s="1048"/>
      <c r="AC28" s="1048"/>
      <c r="AD28" s="1048"/>
      <c r="AE28" s="1049"/>
      <c r="AF28" s="1050">
        <v>45</v>
      </c>
      <c r="AG28" s="1048"/>
      <c r="AH28" s="1048"/>
      <c r="AI28" s="1048"/>
      <c r="AJ28" s="1051"/>
      <c r="AK28" s="1052">
        <v>23</v>
      </c>
      <c r="AL28" s="1040"/>
      <c r="AM28" s="1040"/>
      <c r="AN28" s="1040"/>
      <c r="AO28" s="1040"/>
      <c r="AP28" s="1040" t="s">
        <v>529</v>
      </c>
      <c r="AQ28" s="1040"/>
      <c r="AR28" s="1040"/>
      <c r="AS28" s="1040"/>
      <c r="AT28" s="1040"/>
      <c r="AU28" s="1040" t="s">
        <v>529</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485</v>
      </c>
      <c r="R29" s="1038"/>
      <c r="S29" s="1038"/>
      <c r="T29" s="1038"/>
      <c r="U29" s="1038"/>
      <c r="V29" s="1038">
        <v>485</v>
      </c>
      <c r="W29" s="1038"/>
      <c r="X29" s="1038"/>
      <c r="Y29" s="1038"/>
      <c r="Z29" s="1038"/>
      <c r="AA29" s="1038">
        <v>0</v>
      </c>
      <c r="AB29" s="1038"/>
      <c r="AC29" s="1038"/>
      <c r="AD29" s="1038"/>
      <c r="AE29" s="1039"/>
      <c r="AF29" s="1013">
        <v>0</v>
      </c>
      <c r="AG29" s="1014"/>
      <c r="AH29" s="1014"/>
      <c r="AI29" s="1014"/>
      <c r="AJ29" s="1015"/>
      <c r="AK29" s="974">
        <v>70</v>
      </c>
      <c r="AL29" s="965"/>
      <c r="AM29" s="965"/>
      <c r="AN29" s="965"/>
      <c r="AO29" s="965"/>
      <c r="AP29" s="965" t="s">
        <v>529</v>
      </c>
      <c r="AQ29" s="965"/>
      <c r="AR29" s="965"/>
      <c r="AS29" s="965"/>
      <c r="AT29" s="965"/>
      <c r="AU29" s="965" t="s">
        <v>529</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37</v>
      </c>
      <c r="R30" s="1038"/>
      <c r="S30" s="1038"/>
      <c r="T30" s="1038"/>
      <c r="U30" s="1038"/>
      <c r="V30" s="1038">
        <v>37</v>
      </c>
      <c r="W30" s="1038"/>
      <c r="X30" s="1038"/>
      <c r="Y30" s="1038"/>
      <c r="Z30" s="1038"/>
      <c r="AA30" s="1038">
        <v>0</v>
      </c>
      <c r="AB30" s="1038"/>
      <c r="AC30" s="1038"/>
      <c r="AD30" s="1038"/>
      <c r="AE30" s="1039"/>
      <c r="AF30" s="1013">
        <v>0</v>
      </c>
      <c r="AG30" s="1014"/>
      <c r="AH30" s="1014"/>
      <c r="AI30" s="1014"/>
      <c r="AJ30" s="1015"/>
      <c r="AK30" s="974">
        <v>18</v>
      </c>
      <c r="AL30" s="965"/>
      <c r="AM30" s="965"/>
      <c r="AN30" s="965"/>
      <c r="AO30" s="965"/>
      <c r="AP30" s="965" t="s">
        <v>529</v>
      </c>
      <c r="AQ30" s="965"/>
      <c r="AR30" s="965"/>
      <c r="AS30" s="965"/>
      <c r="AT30" s="965"/>
      <c r="AU30" s="965" t="s">
        <v>529</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178</v>
      </c>
      <c r="R31" s="1038"/>
      <c r="S31" s="1038"/>
      <c r="T31" s="1038"/>
      <c r="U31" s="1038"/>
      <c r="V31" s="1038">
        <v>173</v>
      </c>
      <c r="W31" s="1038"/>
      <c r="X31" s="1038"/>
      <c r="Y31" s="1038"/>
      <c r="Z31" s="1038"/>
      <c r="AA31" s="1038">
        <v>5</v>
      </c>
      <c r="AB31" s="1038"/>
      <c r="AC31" s="1038"/>
      <c r="AD31" s="1038"/>
      <c r="AE31" s="1039"/>
      <c r="AF31" s="1013">
        <v>5</v>
      </c>
      <c r="AG31" s="1014"/>
      <c r="AH31" s="1014"/>
      <c r="AI31" s="1014"/>
      <c r="AJ31" s="1015"/>
      <c r="AK31" s="974">
        <v>106</v>
      </c>
      <c r="AL31" s="965"/>
      <c r="AM31" s="965"/>
      <c r="AN31" s="965"/>
      <c r="AO31" s="965"/>
      <c r="AP31" s="965">
        <v>1012</v>
      </c>
      <c r="AQ31" s="965"/>
      <c r="AR31" s="965"/>
      <c r="AS31" s="965"/>
      <c r="AT31" s="965"/>
      <c r="AU31" s="965">
        <v>852</v>
      </c>
      <c r="AV31" s="965"/>
      <c r="AW31" s="965"/>
      <c r="AX31" s="965"/>
      <c r="AY31" s="965"/>
      <c r="AZ31" s="1036"/>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c r="R32" s="1038"/>
      <c r="S32" s="1038"/>
      <c r="T32" s="1038"/>
      <c r="U32" s="1038"/>
      <c r="V32" s="1038"/>
      <c r="W32" s="1038"/>
      <c r="X32" s="1038"/>
      <c r="Y32" s="1038"/>
      <c r="Z32" s="1038"/>
      <c r="AA32" s="1038"/>
      <c r="AB32" s="1038"/>
      <c r="AC32" s="1038"/>
      <c r="AD32" s="1038"/>
      <c r="AE32" s="1039"/>
      <c r="AF32" s="1013"/>
      <c r="AG32" s="1014"/>
      <c r="AH32" s="1014"/>
      <c r="AI32" s="1014"/>
      <c r="AJ32" s="1015"/>
      <c r="AK32" s="974"/>
      <c r="AL32" s="965"/>
      <c r="AM32" s="965"/>
      <c r="AN32" s="965"/>
      <c r="AO32" s="965"/>
      <c r="AP32" s="965"/>
      <c r="AQ32" s="965"/>
      <c r="AR32" s="965"/>
      <c r="AS32" s="965"/>
      <c r="AT32" s="965"/>
      <c r="AU32" s="965"/>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547</v>
      </c>
      <c r="C33" s="1032"/>
      <c r="D33" s="1032"/>
      <c r="E33" s="1032"/>
      <c r="F33" s="1032"/>
      <c r="G33" s="1032"/>
      <c r="H33" s="1032"/>
      <c r="I33" s="1032"/>
      <c r="J33" s="1032"/>
      <c r="K33" s="1032"/>
      <c r="L33" s="1032"/>
      <c r="M33" s="1032"/>
      <c r="N33" s="1032"/>
      <c r="O33" s="1032"/>
      <c r="P33" s="1033"/>
      <c r="Q33" s="1037">
        <v>134</v>
      </c>
      <c r="R33" s="1038"/>
      <c r="S33" s="1038"/>
      <c r="T33" s="1038"/>
      <c r="U33" s="1038"/>
      <c r="V33" s="1038">
        <v>127</v>
      </c>
      <c r="W33" s="1038"/>
      <c r="X33" s="1038"/>
      <c r="Y33" s="1038"/>
      <c r="Z33" s="1038"/>
      <c r="AA33" s="1038">
        <v>8</v>
      </c>
      <c r="AB33" s="1038"/>
      <c r="AC33" s="1038"/>
      <c r="AD33" s="1038"/>
      <c r="AE33" s="1039"/>
      <c r="AF33" s="1013">
        <v>8</v>
      </c>
      <c r="AG33" s="1014"/>
      <c r="AH33" s="1014"/>
      <c r="AI33" s="1014"/>
      <c r="AJ33" s="1015"/>
      <c r="AK33" s="974">
        <v>93</v>
      </c>
      <c r="AL33" s="965"/>
      <c r="AM33" s="965"/>
      <c r="AN33" s="965"/>
      <c r="AO33" s="965"/>
      <c r="AP33" s="965">
        <v>1076</v>
      </c>
      <c r="AQ33" s="965"/>
      <c r="AR33" s="965"/>
      <c r="AS33" s="965"/>
      <c r="AT33" s="965"/>
      <c r="AU33" s="965">
        <v>1076</v>
      </c>
      <c r="AV33" s="965"/>
      <c r="AW33" s="965"/>
      <c r="AX33" s="965"/>
      <c r="AY33" s="965"/>
      <c r="AZ33" s="1036"/>
      <c r="BA33" s="1036"/>
      <c r="BB33" s="1036"/>
      <c r="BC33" s="1036"/>
      <c r="BD33" s="1036"/>
      <c r="BE33" s="1026" t="s">
        <v>383</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548</v>
      </c>
      <c r="C34" s="1032"/>
      <c r="D34" s="1032"/>
      <c r="E34" s="1032"/>
      <c r="F34" s="1032"/>
      <c r="G34" s="1032"/>
      <c r="H34" s="1032"/>
      <c r="I34" s="1032"/>
      <c r="J34" s="1032"/>
      <c r="K34" s="1032"/>
      <c r="L34" s="1032"/>
      <c r="M34" s="1032"/>
      <c r="N34" s="1032"/>
      <c r="O34" s="1032"/>
      <c r="P34" s="1033"/>
      <c r="Q34" s="1037">
        <v>41</v>
      </c>
      <c r="R34" s="1038"/>
      <c r="S34" s="1038"/>
      <c r="T34" s="1038"/>
      <c r="U34" s="1038"/>
      <c r="V34" s="1038">
        <v>37</v>
      </c>
      <c r="W34" s="1038"/>
      <c r="X34" s="1038"/>
      <c r="Y34" s="1038"/>
      <c r="Z34" s="1038"/>
      <c r="AA34" s="1038">
        <v>4</v>
      </c>
      <c r="AB34" s="1038"/>
      <c r="AC34" s="1038"/>
      <c r="AD34" s="1038"/>
      <c r="AE34" s="1039"/>
      <c r="AF34" s="1013">
        <v>4</v>
      </c>
      <c r="AG34" s="1014"/>
      <c r="AH34" s="1014"/>
      <c r="AI34" s="1014"/>
      <c r="AJ34" s="1015"/>
      <c r="AK34" s="974">
        <v>34</v>
      </c>
      <c r="AL34" s="965"/>
      <c r="AM34" s="965"/>
      <c r="AN34" s="965"/>
      <c r="AO34" s="965"/>
      <c r="AP34" s="965">
        <v>375</v>
      </c>
      <c r="AQ34" s="965"/>
      <c r="AR34" s="965"/>
      <c r="AS34" s="965"/>
      <c r="AT34" s="965"/>
      <c r="AU34" s="965">
        <v>375</v>
      </c>
      <c r="AV34" s="965"/>
      <c r="AW34" s="965"/>
      <c r="AX34" s="965"/>
      <c r="AY34" s="965"/>
      <c r="AZ34" s="1036"/>
      <c r="BA34" s="1036"/>
      <c r="BB34" s="1036"/>
      <c r="BC34" s="1036"/>
      <c r="BD34" s="1036"/>
      <c r="BE34" s="1026" t="s">
        <v>383</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62</v>
      </c>
      <c r="AG63" s="953"/>
      <c r="AH63" s="953"/>
      <c r="AI63" s="953"/>
      <c r="AJ63" s="1024"/>
      <c r="AK63" s="1025"/>
      <c r="AL63" s="957"/>
      <c r="AM63" s="957"/>
      <c r="AN63" s="957"/>
      <c r="AO63" s="957"/>
      <c r="AP63" s="953">
        <v>2463</v>
      </c>
      <c r="AQ63" s="953"/>
      <c r="AR63" s="953"/>
      <c r="AS63" s="953"/>
      <c r="AT63" s="953"/>
      <c r="AU63" s="953">
        <v>2303</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389</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532</v>
      </c>
      <c r="C68" s="980"/>
      <c r="D68" s="980"/>
      <c r="E68" s="980"/>
      <c r="F68" s="980"/>
      <c r="G68" s="980"/>
      <c r="H68" s="980"/>
      <c r="I68" s="980"/>
      <c r="J68" s="980"/>
      <c r="K68" s="980"/>
      <c r="L68" s="980"/>
      <c r="M68" s="980"/>
      <c r="N68" s="980"/>
      <c r="O68" s="980"/>
      <c r="P68" s="981"/>
      <c r="Q68" s="982"/>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533</v>
      </c>
      <c r="C69" s="969"/>
      <c r="D69" s="969"/>
      <c r="E69" s="969"/>
      <c r="F69" s="969"/>
      <c r="G69" s="969"/>
      <c r="H69" s="969"/>
      <c r="I69" s="969"/>
      <c r="J69" s="969"/>
      <c r="K69" s="969"/>
      <c r="L69" s="969"/>
      <c r="M69" s="969"/>
      <c r="N69" s="969"/>
      <c r="O69" s="969"/>
      <c r="P69" s="970"/>
      <c r="Q69" s="971">
        <v>680</v>
      </c>
      <c r="R69" s="965"/>
      <c r="S69" s="965"/>
      <c r="T69" s="965"/>
      <c r="U69" s="965"/>
      <c r="V69" s="965">
        <v>541</v>
      </c>
      <c r="W69" s="965"/>
      <c r="X69" s="965"/>
      <c r="Y69" s="965"/>
      <c r="Z69" s="965"/>
      <c r="AA69" s="965">
        <v>139</v>
      </c>
      <c r="AB69" s="965"/>
      <c r="AC69" s="965"/>
      <c r="AD69" s="965"/>
      <c r="AE69" s="965"/>
      <c r="AF69" s="965">
        <v>139</v>
      </c>
      <c r="AG69" s="965"/>
      <c r="AH69" s="965"/>
      <c r="AI69" s="965"/>
      <c r="AJ69" s="965"/>
      <c r="AK69" s="965" t="s">
        <v>536</v>
      </c>
      <c r="AL69" s="965"/>
      <c r="AM69" s="965"/>
      <c r="AN69" s="965"/>
      <c r="AO69" s="965"/>
      <c r="AP69" s="965" t="s">
        <v>536</v>
      </c>
      <c r="AQ69" s="965"/>
      <c r="AR69" s="965"/>
      <c r="AS69" s="965"/>
      <c r="AT69" s="965"/>
      <c r="AU69" s="965" t="s">
        <v>537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534</v>
      </c>
      <c r="C70" s="969"/>
      <c r="D70" s="969"/>
      <c r="E70" s="969"/>
      <c r="F70" s="969"/>
      <c r="G70" s="969"/>
      <c r="H70" s="969"/>
      <c r="I70" s="969"/>
      <c r="J70" s="969"/>
      <c r="K70" s="969"/>
      <c r="L70" s="969"/>
      <c r="M70" s="969"/>
      <c r="N70" s="969"/>
      <c r="O70" s="969"/>
      <c r="P70" s="970"/>
      <c r="Q70" s="971">
        <v>3242</v>
      </c>
      <c r="R70" s="965"/>
      <c r="S70" s="965"/>
      <c r="T70" s="965"/>
      <c r="U70" s="965"/>
      <c r="V70" s="965">
        <v>3144</v>
      </c>
      <c r="W70" s="965"/>
      <c r="X70" s="965"/>
      <c r="Y70" s="965"/>
      <c r="Z70" s="965"/>
      <c r="AA70" s="965">
        <v>98</v>
      </c>
      <c r="AB70" s="965"/>
      <c r="AC70" s="965"/>
      <c r="AD70" s="965"/>
      <c r="AE70" s="965"/>
      <c r="AF70" s="965">
        <v>98</v>
      </c>
      <c r="AG70" s="965"/>
      <c r="AH70" s="965"/>
      <c r="AI70" s="965"/>
      <c r="AJ70" s="965"/>
      <c r="AK70" s="965" t="s">
        <v>536</v>
      </c>
      <c r="AL70" s="965"/>
      <c r="AM70" s="965"/>
      <c r="AN70" s="965"/>
      <c r="AO70" s="965"/>
      <c r="AP70" s="965" t="s">
        <v>536</v>
      </c>
      <c r="AQ70" s="965"/>
      <c r="AR70" s="965"/>
      <c r="AS70" s="965"/>
      <c r="AT70" s="965"/>
      <c r="AU70" s="965" t="s">
        <v>538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535</v>
      </c>
      <c r="C71" s="969"/>
      <c r="D71" s="969"/>
      <c r="E71" s="969"/>
      <c r="F71" s="969"/>
      <c r="G71" s="969"/>
      <c r="H71" s="969"/>
      <c r="I71" s="969"/>
      <c r="J71" s="969"/>
      <c r="K71" s="969"/>
      <c r="L71" s="969"/>
      <c r="M71" s="969"/>
      <c r="N71" s="969"/>
      <c r="O71" s="969"/>
      <c r="P71" s="970"/>
      <c r="Q71" s="971">
        <v>235</v>
      </c>
      <c r="R71" s="965"/>
      <c r="S71" s="965"/>
      <c r="T71" s="965"/>
      <c r="U71" s="965"/>
      <c r="V71" s="965">
        <v>227</v>
      </c>
      <c r="W71" s="965"/>
      <c r="X71" s="965"/>
      <c r="Y71" s="965"/>
      <c r="Z71" s="965"/>
      <c r="AA71" s="965">
        <v>8</v>
      </c>
      <c r="AB71" s="965"/>
      <c r="AC71" s="965"/>
      <c r="AD71" s="965"/>
      <c r="AE71" s="965"/>
      <c r="AF71" s="965">
        <v>8</v>
      </c>
      <c r="AG71" s="965"/>
      <c r="AH71" s="965"/>
      <c r="AI71" s="965"/>
      <c r="AJ71" s="965"/>
      <c r="AK71" s="965" t="s">
        <v>536</v>
      </c>
      <c r="AL71" s="965"/>
      <c r="AM71" s="965"/>
      <c r="AN71" s="965"/>
      <c r="AO71" s="965"/>
      <c r="AP71" s="965" t="s">
        <v>536</v>
      </c>
      <c r="AQ71" s="965"/>
      <c r="AR71" s="965"/>
      <c r="AS71" s="965"/>
      <c r="AT71" s="965"/>
      <c r="AU71" s="965" t="s">
        <v>538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195</v>
      </c>
      <c r="R72" s="965"/>
      <c r="S72" s="965"/>
      <c r="T72" s="965"/>
      <c r="U72" s="965"/>
      <c r="V72" s="965">
        <v>192</v>
      </c>
      <c r="W72" s="965"/>
      <c r="X72" s="965"/>
      <c r="Y72" s="965"/>
      <c r="Z72" s="965"/>
      <c r="AA72" s="965">
        <v>3</v>
      </c>
      <c r="AB72" s="965"/>
      <c r="AC72" s="965"/>
      <c r="AD72" s="965"/>
      <c r="AE72" s="965"/>
      <c r="AF72" s="965">
        <v>3</v>
      </c>
      <c r="AG72" s="965"/>
      <c r="AH72" s="965"/>
      <c r="AI72" s="965"/>
      <c r="AJ72" s="965"/>
      <c r="AK72" s="965" t="s">
        <v>536</v>
      </c>
      <c r="AL72" s="965"/>
      <c r="AM72" s="965"/>
      <c r="AN72" s="965"/>
      <c r="AO72" s="965"/>
      <c r="AP72" s="965" t="s">
        <v>536</v>
      </c>
      <c r="AQ72" s="965"/>
      <c r="AR72" s="965"/>
      <c r="AS72" s="965"/>
      <c r="AT72" s="965"/>
      <c r="AU72" s="965" t="s">
        <v>538</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201</v>
      </c>
      <c r="R73" s="965"/>
      <c r="S73" s="965"/>
      <c r="T73" s="965"/>
      <c r="U73" s="965"/>
      <c r="V73" s="965">
        <v>175</v>
      </c>
      <c r="W73" s="965"/>
      <c r="X73" s="965"/>
      <c r="Y73" s="965"/>
      <c r="Z73" s="965"/>
      <c r="AA73" s="965">
        <v>26</v>
      </c>
      <c r="AB73" s="965"/>
      <c r="AC73" s="965"/>
      <c r="AD73" s="965"/>
      <c r="AE73" s="965"/>
      <c r="AF73" s="965">
        <v>26</v>
      </c>
      <c r="AG73" s="965"/>
      <c r="AH73" s="965"/>
      <c r="AI73" s="965"/>
      <c r="AJ73" s="965"/>
      <c r="AK73" s="965" t="s">
        <v>536</v>
      </c>
      <c r="AL73" s="965"/>
      <c r="AM73" s="965"/>
      <c r="AN73" s="965"/>
      <c r="AO73" s="965"/>
      <c r="AP73" s="965" t="s">
        <v>536</v>
      </c>
      <c r="AQ73" s="965"/>
      <c r="AR73" s="965"/>
      <c r="AS73" s="965"/>
      <c r="AT73" s="965"/>
      <c r="AU73" s="965" t="s">
        <v>536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533</v>
      </c>
      <c r="C75" s="969"/>
      <c r="D75" s="969"/>
      <c r="E75" s="969"/>
      <c r="F75" s="969"/>
      <c r="G75" s="969"/>
      <c r="H75" s="969"/>
      <c r="I75" s="969"/>
      <c r="J75" s="969"/>
      <c r="K75" s="969"/>
      <c r="L75" s="969"/>
      <c r="M75" s="969"/>
      <c r="N75" s="969"/>
      <c r="O75" s="969"/>
      <c r="P75" s="970"/>
      <c r="Q75" s="972">
        <v>8349</v>
      </c>
      <c r="R75" s="973"/>
      <c r="S75" s="973"/>
      <c r="T75" s="973"/>
      <c r="U75" s="974"/>
      <c r="V75" s="975">
        <v>8162</v>
      </c>
      <c r="W75" s="973"/>
      <c r="X75" s="973"/>
      <c r="Y75" s="973"/>
      <c r="Z75" s="974"/>
      <c r="AA75" s="975">
        <v>187</v>
      </c>
      <c r="AB75" s="973"/>
      <c r="AC75" s="973"/>
      <c r="AD75" s="973"/>
      <c r="AE75" s="974"/>
      <c r="AF75" s="975">
        <v>187</v>
      </c>
      <c r="AG75" s="973"/>
      <c r="AH75" s="973"/>
      <c r="AI75" s="973"/>
      <c r="AJ75" s="974"/>
      <c r="AK75" s="975">
        <v>1670</v>
      </c>
      <c r="AL75" s="973"/>
      <c r="AM75" s="973"/>
      <c r="AN75" s="973"/>
      <c r="AO75" s="974"/>
      <c r="AP75" s="975" t="s">
        <v>536</v>
      </c>
      <c r="AQ75" s="973"/>
      <c r="AR75" s="973"/>
      <c r="AS75" s="973"/>
      <c r="AT75" s="974"/>
      <c r="AU75" s="975" t="s">
        <v>536</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542</v>
      </c>
      <c r="C76" s="969"/>
      <c r="D76" s="969"/>
      <c r="E76" s="969"/>
      <c r="F76" s="969"/>
      <c r="G76" s="969"/>
      <c r="H76" s="969"/>
      <c r="I76" s="969"/>
      <c r="J76" s="969"/>
      <c r="K76" s="969"/>
      <c r="L76" s="969"/>
      <c r="M76" s="969"/>
      <c r="N76" s="969"/>
      <c r="O76" s="969"/>
      <c r="P76" s="970"/>
      <c r="Q76" s="972">
        <v>13</v>
      </c>
      <c r="R76" s="973"/>
      <c r="S76" s="973"/>
      <c r="T76" s="973"/>
      <c r="U76" s="974"/>
      <c r="V76" s="975">
        <v>12</v>
      </c>
      <c r="W76" s="973"/>
      <c r="X76" s="973"/>
      <c r="Y76" s="973"/>
      <c r="Z76" s="974"/>
      <c r="AA76" s="975">
        <v>2</v>
      </c>
      <c r="AB76" s="973"/>
      <c r="AC76" s="973"/>
      <c r="AD76" s="973"/>
      <c r="AE76" s="974"/>
      <c r="AF76" s="975">
        <v>1</v>
      </c>
      <c r="AG76" s="973"/>
      <c r="AH76" s="973"/>
      <c r="AI76" s="973"/>
      <c r="AJ76" s="974"/>
      <c r="AK76" s="975">
        <v>7</v>
      </c>
      <c r="AL76" s="973"/>
      <c r="AM76" s="973"/>
      <c r="AN76" s="973"/>
      <c r="AO76" s="974"/>
      <c r="AP76" s="975" t="s">
        <v>536</v>
      </c>
      <c r="AQ76" s="973"/>
      <c r="AR76" s="973"/>
      <c r="AS76" s="973"/>
      <c r="AT76" s="974"/>
      <c r="AU76" s="975" t="s">
        <v>538</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543</v>
      </c>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533</v>
      </c>
      <c r="C78" s="969"/>
      <c r="D78" s="969"/>
      <c r="E78" s="969"/>
      <c r="F78" s="969"/>
      <c r="G78" s="969"/>
      <c r="H78" s="969"/>
      <c r="I78" s="969"/>
      <c r="J78" s="969"/>
      <c r="K78" s="969"/>
      <c r="L78" s="969"/>
      <c r="M78" s="969"/>
      <c r="N78" s="969"/>
      <c r="O78" s="969"/>
      <c r="P78" s="970"/>
      <c r="Q78" s="971">
        <v>388</v>
      </c>
      <c r="R78" s="965"/>
      <c r="S78" s="965"/>
      <c r="T78" s="965"/>
      <c r="U78" s="965"/>
      <c r="V78" s="965">
        <v>283</v>
      </c>
      <c r="W78" s="965"/>
      <c r="X78" s="965"/>
      <c r="Y78" s="965"/>
      <c r="Z78" s="965"/>
      <c r="AA78" s="965">
        <v>104</v>
      </c>
      <c r="AB78" s="965"/>
      <c r="AC78" s="965"/>
      <c r="AD78" s="965"/>
      <c r="AE78" s="965"/>
      <c r="AF78" s="965">
        <v>104</v>
      </c>
      <c r="AG78" s="965"/>
      <c r="AH78" s="965"/>
      <c r="AI78" s="965"/>
      <c r="AJ78" s="965"/>
      <c r="AK78" s="965">
        <v>153</v>
      </c>
      <c r="AL78" s="965"/>
      <c r="AM78" s="965"/>
      <c r="AN78" s="965"/>
      <c r="AO78" s="965"/>
      <c r="AP78" s="965" t="s">
        <v>536</v>
      </c>
      <c r="AQ78" s="965"/>
      <c r="AR78" s="965"/>
      <c r="AS78" s="965"/>
      <c r="AT78" s="965"/>
      <c r="AU78" s="965" t="s">
        <v>538</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544</v>
      </c>
      <c r="C79" s="969"/>
      <c r="D79" s="969"/>
      <c r="E79" s="969"/>
      <c r="F79" s="969"/>
      <c r="G79" s="969"/>
      <c r="H79" s="969"/>
      <c r="I79" s="969"/>
      <c r="J79" s="969"/>
      <c r="K79" s="969"/>
      <c r="L79" s="969"/>
      <c r="M79" s="969"/>
      <c r="N79" s="969"/>
      <c r="O79" s="969"/>
      <c r="P79" s="970"/>
      <c r="Q79" s="971">
        <v>256025</v>
      </c>
      <c r="R79" s="965"/>
      <c r="S79" s="965"/>
      <c r="T79" s="965"/>
      <c r="U79" s="965"/>
      <c r="V79" s="965">
        <v>245776</v>
      </c>
      <c r="W79" s="965"/>
      <c r="X79" s="965"/>
      <c r="Y79" s="965"/>
      <c r="Z79" s="965"/>
      <c r="AA79" s="965">
        <v>10249</v>
      </c>
      <c r="AB79" s="965"/>
      <c r="AC79" s="965"/>
      <c r="AD79" s="965"/>
      <c r="AE79" s="965"/>
      <c r="AF79" s="965">
        <v>10249</v>
      </c>
      <c r="AG79" s="965"/>
      <c r="AH79" s="965"/>
      <c r="AI79" s="965"/>
      <c r="AJ79" s="965"/>
      <c r="AK79" s="965">
        <v>1593</v>
      </c>
      <c r="AL79" s="965"/>
      <c r="AM79" s="965"/>
      <c r="AN79" s="965"/>
      <c r="AO79" s="965"/>
      <c r="AP79" s="965" t="s">
        <v>536</v>
      </c>
      <c r="AQ79" s="965"/>
      <c r="AR79" s="965"/>
      <c r="AS79" s="965"/>
      <c r="AT79" s="965"/>
      <c r="AU79" s="965" t="s">
        <v>538</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545</v>
      </c>
      <c r="C80" s="969"/>
      <c r="D80" s="969"/>
      <c r="E80" s="969"/>
      <c r="F80" s="969"/>
      <c r="G80" s="969"/>
      <c r="H80" s="969"/>
      <c r="I80" s="969"/>
      <c r="J80" s="969"/>
      <c r="K80" s="969"/>
      <c r="L80" s="969"/>
      <c r="M80" s="969"/>
      <c r="N80" s="969"/>
      <c r="O80" s="969"/>
      <c r="P80" s="970"/>
      <c r="Q80" s="971">
        <v>0</v>
      </c>
      <c r="R80" s="965"/>
      <c r="S80" s="965"/>
      <c r="T80" s="965"/>
      <c r="U80" s="965"/>
      <c r="V80" s="965">
        <v>0</v>
      </c>
      <c r="W80" s="965"/>
      <c r="X80" s="965"/>
      <c r="Y80" s="965"/>
      <c r="Z80" s="965"/>
      <c r="AA80" s="965">
        <v>0</v>
      </c>
      <c r="AB80" s="965"/>
      <c r="AC80" s="965"/>
      <c r="AD80" s="965"/>
      <c r="AE80" s="965"/>
      <c r="AF80" s="965">
        <v>0</v>
      </c>
      <c r="AG80" s="965"/>
      <c r="AH80" s="965"/>
      <c r="AI80" s="965"/>
      <c r="AJ80" s="965"/>
      <c r="AK80" s="965" t="s">
        <v>536</v>
      </c>
      <c r="AL80" s="965"/>
      <c r="AM80" s="965"/>
      <c r="AN80" s="965"/>
      <c r="AO80" s="965"/>
      <c r="AP80" s="965" t="s">
        <v>536</v>
      </c>
      <c r="AQ80" s="965"/>
      <c r="AR80" s="965"/>
      <c r="AS80" s="965"/>
      <c r="AT80" s="965"/>
      <c r="AU80" s="965" t="s">
        <v>538</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546</v>
      </c>
      <c r="C81" s="969"/>
      <c r="D81" s="969"/>
      <c r="E81" s="969"/>
      <c r="F81" s="969"/>
      <c r="G81" s="969"/>
      <c r="H81" s="969"/>
      <c r="I81" s="969"/>
      <c r="J81" s="969"/>
      <c r="K81" s="969"/>
      <c r="L81" s="969"/>
      <c r="M81" s="969"/>
      <c r="N81" s="969"/>
      <c r="O81" s="969"/>
      <c r="P81" s="970"/>
      <c r="Q81" s="971">
        <v>42</v>
      </c>
      <c r="R81" s="965"/>
      <c r="S81" s="965"/>
      <c r="T81" s="965"/>
      <c r="U81" s="965"/>
      <c r="V81" s="965">
        <v>33</v>
      </c>
      <c r="W81" s="965"/>
      <c r="X81" s="965"/>
      <c r="Y81" s="965"/>
      <c r="Z81" s="965"/>
      <c r="AA81" s="965">
        <v>9</v>
      </c>
      <c r="AB81" s="965"/>
      <c r="AC81" s="965"/>
      <c r="AD81" s="965"/>
      <c r="AE81" s="965"/>
      <c r="AF81" s="965">
        <v>4</v>
      </c>
      <c r="AG81" s="965"/>
      <c r="AH81" s="965"/>
      <c r="AI81" s="965"/>
      <c r="AJ81" s="965"/>
      <c r="AK81" s="965">
        <v>13</v>
      </c>
      <c r="AL81" s="965"/>
      <c r="AM81" s="965"/>
      <c r="AN81" s="965"/>
      <c r="AO81" s="965"/>
      <c r="AP81" s="965" t="s">
        <v>536</v>
      </c>
      <c r="AQ81" s="965"/>
      <c r="AR81" s="965"/>
      <c r="AS81" s="965"/>
      <c r="AT81" s="965"/>
      <c r="AU81" s="965" t="s">
        <v>538</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10819</v>
      </c>
      <c r="AG88" s="953"/>
      <c r="AH88" s="953"/>
      <c r="AI88" s="953"/>
      <c r="AJ88" s="953"/>
      <c r="AK88" s="957"/>
      <c r="AL88" s="957"/>
      <c r="AM88" s="957"/>
      <c r="AN88" s="957"/>
      <c r="AO88" s="957"/>
      <c r="AP88" s="953">
        <v>0</v>
      </c>
      <c r="AQ88" s="953"/>
      <c r="AR88" s="953"/>
      <c r="AS88" s="953"/>
      <c r="AT88" s="953"/>
      <c r="AU88" s="953">
        <v>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25</v>
      </c>
      <c r="CS102" s="945"/>
      <c r="CT102" s="945"/>
      <c r="CU102" s="945"/>
      <c r="CV102" s="946"/>
      <c r="CW102" s="944">
        <v>4</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285</v>
      </c>
      <c r="AG109" s="886"/>
      <c r="AH109" s="886"/>
      <c r="AI109" s="886"/>
      <c r="AJ109" s="887"/>
      <c r="AK109" s="888" t="s">
        <v>284</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285</v>
      </c>
      <c r="BW109" s="886"/>
      <c r="BX109" s="886"/>
      <c r="BY109" s="886"/>
      <c r="BZ109" s="887"/>
      <c r="CA109" s="888" t="s">
        <v>284</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285</v>
      </c>
      <c r="DM109" s="886"/>
      <c r="DN109" s="886"/>
      <c r="DO109" s="886"/>
      <c r="DP109" s="887"/>
      <c r="DQ109" s="888" t="s">
        <v>284</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344631</v>
      </c>
      <c r="AB110" s="871"/>
      <c r="AC110" s="871"/>
      <c r="AD110" s="871"/>
      <c r="AE110" s="872"/>
      <c r="AF110" s="873">
        <v>346386</v>
      </c>
      <c r="AG110" s="871"/>
      <c r="AH110" s="871"/>
      <c r="AI110" s="871"/>
      <c r="AJ110" s="872"/>
      <c r="AK110" s="873">
        <v>340125</v>
      </c>
      <c r="AL110" s="871"/>
      <c r="AM110" s="871"/>
      <c r="AN110" s="871"/>
      <c r="AO110" s="872"/>
      <c r="AP110" s="874">
        <v>21.7</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2452902</v>
      </c>
      <c r="BR110" s="798"/>
      <c r="BS110" s="798"/>
      <c r="BT110" s="798"/>
      <c r="BU110" s="798"/>
      <c r="BV110" s="798">
        <v>2171828</v>
      </c>
      <c r="BW110" s="798"/>
      <c r="BX110" s="798"/>
      <c r="BY110" s="798"/>
      <c r="BZ110" s="798"/>
      <c r="CA110" s="798">
        <v>1923401</v>
      </c>
      <c r="CB110" s="798"/>
      <c r="CC110" s="798"/>
      <c r="CD110" s="798"/>
      <c r="CE110" s="798"/>
      <c r="CF110" s="859">
        <v>122.5</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406</v>
      </c>
      <c r="DH110" s="798"/>
      <c r="DI110" s="798"/>
      <c r="DJ110" s="798"/>
      <c r="DK110" s="798"/>
      <c r="DL110" s="798" t="s">
        <v>406</v>
      </c>
      <c r="DM110" s="798"/>
      <c r="DN110" s="798"/>
      <c r="DO110" s="798"/>
      <c r="DP110" s="798"/>
      <c r="DQ110" s="798" t="s">
        <v>406</v>
      </c>
      <c r="DR110" s="798"/>
      <c r="DS110" s="798"/>
      <c r="DT110" s="798"/>
      <c r="DU110" s="798"/>
      <c r="DV110" s="799" t="s">
        <v>406</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2637477</v>
      </c>
      <c r="BR112" s="769"/>
      <c r="BS112" s="769"/>
      <c r="BT112" s="769"/>
      <c r="BU112" s="769"/>
      <c r="BV112" s="769">
        <v>2474221</v>
      </c>
      <c r="BW112" s="769"/>
      <c r="BX112" s="769"/>
      <c r="BY112" s="769"/>
      <c r="BZ112" s="769"/>
      <c r="CA112" s="769">
        <v>2302772</v>
      </c>
      <c r="CB112" s="769"/>
      <c r="CC112" s="769"/>
      <c r="CD112" s="769"/>
      <c r="CE112" s="769"/>
      <c r="CF112" s="846">
        <v>146.69999999999999</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260658</v>
      </c>
      <c r="AB113" s="907"/>
      <c r="AC113" s="907"/>
      <c r="AD113" s="907"/>
      <c r="AE113" s="908"/>
      <c r="AF113" s="909">
        <v>237537</v>
      </c>
      <c r="AG113" s="907"/>
      <c r="AH113" s="907"/>
      <c r="AI113" s="907"/>
      <c r="AJ113" s="908"/>
      <c r="AK113" s="909">
        <v>232817</v>
      </c>
      <c r="AL113" s="907"/>
      <c r="AM113" s="907"/>
      <c r="AN113" s="907"/>
      <c r="AO113" s="908"/>
      <c r="AP113" s="910">
        <v>14.8</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32</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663225</v>
      </c>
      <c r="BR114" s="769"/>
      <c r="BS114" s="769"/>
      <c r="BT114" s="769"/>
      <c r="BU114" s="769"/>
      <c r="BV114" s="769">
        <v>662236</v>
      </c>
      <c r="BW114" s="769"/>
      <c r="BX114" s="769"/>
      <c r="BY114" s="769"/>
      <c r="BZ114" s="769"/>
      <c r="CA114" s="769">
        <v>667312</v>
      </c>
      <c r="CB114" s="769"/>
      <c r="CC114" s="769"/>
      <c r="CD114" s="769"/>
      <c r="CE114" s="769"/>
      <c r="CF114" s="846">
        <v>42.5</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v>26</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605321</v>
      </c>
      <c r="AB117" s="893"/>
      <c r="AC117" s="893"/>
      <c r="AD117" s="893"/>
      <c r="AE117" s="894"/>
      <c r="AF117" s="896">
        <v>583949</v>
      </c>
      <c r="AG117" s="893"/>
      <c r="AH117" s="893"/>
      <c r="AI117" s="893"/>
      <c r="AJ117" s="894"/>
      <c r="AK117" s="896">
        <v>572942</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285</v>
      </c>
      <c r="AG118" s="886"/>
      <c r="AH118" s="886"/>
      <c r="AI118" s="886"/>
      <c r="AJ118" s="887"/>
      <c r="AK118" s="888" t="s">
        <v>284</v>
      </c>
      <c r="AL118" s="886"/>
      <c r="AM118" s="886"/>
      <c r="AN118" s="886"/>
      <c r="AO118" s="887"/>
      <c r="AP118" s="889" t="s">
        <v>400</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429</v>
      </c>
      <c r="BP118" s="836"/>
      <c r="BQ118" s="855">
        <v>5753604</v>
      </c>
      <c r="BR118" s="856"/>
      <c r="BS118" s="856"/>
      <c r="BT118" s="856"/>
      <c r="BU118" s="856"/>
      <c r="BV118" s="856">
        <v>5308285</v>
      </c>
      <c r="BW118" s="856"/>
      <c r="BX118" s="856"/>
      <c r="BY118" s="856"/>
      <c r="BZ118" s="856"/>
      <c r="CA118" s="856">
        <v>4893485</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2479479</v>
      </c>
      <c r="BR119" s="798"/>
      <c r="BS119" s="798"/>
      <c r="BT119" s="798"/>
      <c r="BU119" s="798"/>
      <c r="BV119" s="798">
        <v>2775003</v>
      </c>
      <c r="BW119" s="798"/>
      <c r="BX119" s="798"/>
      <c r="BY119" s="798"/>
      <c r="BZ119" s="798"/>
      <c r="CA119" s="798">
        <v>2767343</v>
      </c>
      <c r="CB119" s="798"/>
      <c r="CC119" s="798"/>
      <c r="CD119" s="798"/>
      <c r="CE119" s="798"/>
      <c r="CF119" s="859">
        <v>176.3</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183466</v>
      </c>
      <c r="BR120" s="769"/>
      <c r="BS120" s="769"/>
      <c r="BT120" s="769"/>
      <c r="BU120" s="769"/>
      <c r="BV120" s="769">
        <v>164318</v>
      </c>
      <c r="BW120" s="769"/>
      <c r="BX120" s="769"/>
      <c r="BY120" s="769"/>
      <c r="BZ120" s="769"/>
      <c r="CA120" s="769">
        <v>151213</v>
      </c>
      <c r="CB120" s="769"/>
      <c r="CC120" s="769"/>
      <c r="CD120" s="769"/>
      <c r="CE120" s="769"/>
      <c r="CF120" s="846">
        <v>9.6</v>
      </c>
      <c r="CG120" s="847"/>
      <c r="CH120" s="847"/>
      <c r="CI120" s="847"/>
      <c r="CJ120" s="847"/>
      <c r="CK120" s="848" t="s">
        <v>435</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1624515</v>
      </c>
      <c r="DH120" s="798"/>
      <c r="DI120" s="798"/>
      <c r="DJ120" s="798"/>
      <c r="DK120" s="798"/>
      <c r="DL120" s="798">
        <v>1543465</v>
      </c>
      <c r="DM120" s="798"/>
      <c r="DN120" s="798"/>
      <c r="DO120" s="798"/>
      <c r="DP120" s="798"/>
      <c r="DQ120" s="798">
        <v>1450980</v>
      </c>
      <c r="DR120" s="798"/>
      <c r="DS120" s="798"/>
      <c r="DT120" s="798"/>
      <c r="DU120" s="798"/>
      <c r="DV120" s="799">
        <v>92.4</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3426936</v>
      </c>
      <c r="BR121" s="856"/>
      <c r="BS121" s="856"/>
      <c r="BT121" s="856"/>
      <c r="BU121" s="856"/>
      <c r="BV121" s="856">
        <v>3295402</v>
      </c>
      <c r="BW121" s="856"/>
      <c r="BX121" s="856"/>
      <c r="BY121" s="856"/>
      <c r="BZ121" s="856"/>
      <c r="CA121" s="856">
        <v>3148559</v>
      </c>
      <c r="CB121" s="856"/>
      <c r="CC121" s="856"/>
      <c r="CD121" s="856"/>
      <c r="CE121" s="856"/>
      <c r="CF121" s="857">
        <v>200.6</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1012962</v>
      </c>
      <c r="DH121" s="769"/>
      <c r="DI121" s="769"/>
      <c r="DJ121" s="769"/>
      <c r="DK121" s="769"/>
      <c r="DL121" s="769">
        <v>930756</v>
      </c>
      <c r="DM121" s="769"/>
      <c r="DN121" s="769"/>
      <c r="DO121" s="769"/>
      <c r="DP121" s="769"/>
      <c r="DQ121" s="769">
        <v>851792</v>
      </c>
      <c r="DR121" s="769"/>
      <c r="DS121" s="769"/>
      <c r="DT121" s="769"/>
      <c r="DU121" s="769"/>
      <c r="DV121" s="821">
        <v>54.3</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6089881</v>
      </c>
      <c r="BR122" s="838"/>
      <c r="BS122" s="838"/>
      <c r="BT122" s="838"/>
      <c r="BU122" s="838"/>
      <c r="BV122" s="838">
        <v>6234723</v>
      </c>
      <c r="BW122" s="838"/>
      <c r="BX122" s="838"/>
      <c r="BY122" s="838"/>
      <c r="BZ122" s="838"/>
      <c r="CA122" s="838">
        <v>6067115</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449</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19637</v>
      </c>
      <c r="AB128" s="722"/>
      <c r="AC128" s="722"/>
      <c r="AD128" s="722"/>
      <c r="AE128" s="723"/>
      <c r="AF128" s="724">
        <v>23209</v>
      </c>
      <c r="AG128" s="722"/>
      <c r="AH128" s="722"/>
      <c r="AI128" s="722"/>
      <c r="AJ128" s="723"/>
      <c r="AK128" s="724">
        <v>21307</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2005031</v>
      </c>
      <c r="AB129" s="782"/>
      <c r="AC129" s="782"/>
      <c r="AD129" s="782"/>
      <c r="AE129" s="783"/>
      <c r="AF129" s="784">
        <v>1932184</v>
      </c>
      <c r="AG129" s="782"/>
      <c r="AH129" s="782"/>
      <c r="AI129" s="782"/>
      <c r="AJ129" s="783"/>
      <c r="AK129" s="784">
        <v>1950280</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375689</v>
      </c>
      <c r="AB130" s="782"/>
      <c r="AC130" s="782"/>
      <c r="AD130" s="782"/>
      <c r="AE130" s="783"/>
      <c r="AF130" s="784">
        <v>369433</v>
      </c>
      <c r="AG130" s="782"/>
      <c r="AH130" s="782"/>
      <c r="AI130" s="782"/>
      <c r="AJ130" s="783"/>
      <c r="AK130" s="784">
        <v>380564</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1629342</v>
      </c>
      <c r="AB131" s="715"/>
      <c r="AC131" s="715"/>
      <c r="AD131" s="715"/>
      <c r="AE131" s="716"/>
      <c r="AF131" s="717">
        <v>1562751</v>
      </c>
      <c r="AG131" s="715"/>
      <c r="AH131" s="715"/>
      <c r="AI131" s="715"/>
      <c r="AJ131" s="716"/>
      <c r="AK131" s="717">
        <v>1569716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12.88833161</v>
      </c>
      <c r="AB132" s="738"/>
      <c r="AC132" s="738"/>
      <c r="AD132" s="738"/>
      <c r="AE132" s="739"/>
      <c r="AF132" s="740">
        <v>12.2416815</v>
      </c>
      <c r="AG132" s="738"/>
      <c r="AH132" s="738"/>
      <c r="AI132" s="738"/>
      <c r="AJ132" s="739"/>
      <c r="AK132" s="740">
        <v>10.89821343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15.2</v>
      </c>
      <c r="AB133" s="747"/>
      <c r="AC133" s="747"/>
      <c r="AD133" s="747"/>
      <c r="AE133" s="748"/>
      <c r="AF133" s="746">
        <v>13.2</v>
      </c>
      <c r="AG133" s="747"/>
      <c r="AH133" s="747"/>
      <c r="AI133" s="747"/>
      <c r="AJ133" s="748"/>
      <c r="AK133" s="746">
        <v>12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25" zoomScaleNormal="85" zoomScaleSheetLayoutView="55" workbookViewId="0">
      <selection activeCell="B3" sqref="B3:K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31" zoomScaleNormal="40" zoomScaleSheetLayoutView="55" workbookViewId="0">
      <selection activeCell="B3" sqref="B3:K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I19" zoomScale="70" zoomScaleSheetLayoutView="70" workbookViewId="0">
      <selection activeCell="B3" sqref="B3:K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413595</v>
      </c>
      <c r="L9" s="264">
        <v>141885</v>
      </c>
      <c r="M9" s="265">
        <v>155907</v>
      </c>
      <c r="N9" s="266">
        <v>-9</v>
      </c>
    </row>
    <row r="10" spans="1:16">
      <c r="A10" s="248"/>
      <c r="B10" s="244"/>
      <c r="C10" s="244"/>
      <c r="D10" s="244"/>
      <c r="E10" s="244"/>
      <c r="F10" s="244"/>
      <c r="G10" s="1131" t="s">
        <v>471</v>
      </c>
      <c r="H10" s="1132"/>
      <c r="I10" s="1132"/>
      <c r="J10" s="1133"/>
      <c r="K10" s="267">
        <v>79592</v>
      </c>
      <c r="L10" s="268">
        <v>27304</v>
      </c>
      <c r="M10" s="269">
        <v>16417</v>
      </c>
      <c r="N10" s="270">
        <v>66.3</v>
      </c>
    </row>
    <row r="11" spans="1:16" ht="13.5" customHeight="1">
      <c r="A11" s="248"/>
      <c r="B11" s="244"/>
      <c r="C11" s="244"/>
      <c r="D11" s="244"/>
      <c r="E11" s="244"/>
      <c r="F11" s="244"/>
      <c r="G11" s="1131" t="s">
        <v>472</v>
      </c>
      <c r="H11" s="1132"/>
      <c r="I11" s="1132"/>
      <c r="J11" s="1133"/>
      <c r="K11" s="267">
        <v>6663</v>
      </c>
      <c r="L11" s="268">
        <v>2286</v>
      </c>
      <c r="M11" s="269">
        <v>24304</v>
      </c>
      <c r="N11" s="270">
        <v>-90.6</v>
      </c>
    </row>
    <row r="12" spans="1:16" ht="13.5" customHeight="1">
      <c r="A12" s="248"/>
      <c r="B12" s="244"/>
      <c r="C12" s="244"/>
      <c r="D12" s="244"/>
      <c r="E12" s="244"/>
      <c r="F12" s="244"/>
      <c r="G12" s="1131" t="s">
        <v>473</v>
      </c>
      <c r="H12" s="1132"/>
      <c r="I12" s="1132"/>
      <c r="J12" s="1133"/>
      <c r="K12" s="267" t="s">
        <v>474</v>
      </c>
      <c r="L12" s="268" t="s">
        <v>474</v>
      </c>
      <c r="M12" s="269">
        <v>2039</v>
      </c>
      <c r="N12" s="270" t="s">
        <v>474</v>
      </c>
    </row>
    <row r="13" spans="1:16" ht="13.5" customHeight="1">
      <c r="A13" s="248"/>
      <c r="B13" s="244"/>
      <c r="C13" s="244"/>
      <c r="D13" s="244"/>
      <c r="E13" s="244"/>
      <c r="F13" s="244"/>
      <c r="G13" s="1131" t="s">
        <v>475</v>
      </c>
      <c r="H13" s="1132"/>
      <c r="I13" s="1132"/>
      <c r="J13" s="1133"/>
      <c r="K13" s="267" t="s">
        <v>474</v>
      </c>
      <c r="L13" s="268" t="s">
        <v>474</v>
      </c>
      <c r="M13" s="269" t="s">
        <v>474</v>
      </c>
      <c r="N13" s="270" t="s">
        <v>474</v>
      </c>
    </row>
    <row r="14" spans="1:16" ht="13.5" customHeight="1">
      <c r="A14" s="248"/>
      <c r="B14" s="244"/>
      <c r="C14" s="244"/>
      <c r="D14" s="244"/>
      <c r="E14" s="244"/>
      <c r="F14" s="244"/>
      <c r="G14" s="1131" t="s">
        <v>476</v>
      </c>
      <c r="H14" s="1132"/>
      <c r="I14" s="1132"/>
      <c r="J14" s="1133"/>
      <c r="K14" s="267">
        <v>10291</v>
      </c>
      <c r="L14" s="268">
        <v>3530</v>
      </c>
      <c r="M14" s="269">
        <v>6543</v>
      </c>
      <c r="N14" s="270">
        <v>-46</v>
      </c>
    </row>
    <row r="15" spans="1:16" ht="13.5" customHeight="1">
      <c r="A15" s="248"/>
      <c r="B15" s="244"/>
      <c r="C15" s="244"/>
      <c r="D15" s="244"/>
      <c r="E15" s="244"/>
      <c r="F15" s="244"/>
      <c r="G15" s="1131" t="s">
        <v>477</v>
      </c>
      <c r="H15" s="1132"/>
      <c r="I15" s="1132"/>
      <c r="J15" s="1133"/>
      <c r="K15" s="267">
        <v>977</v>
      </c>
      <c r="L15" s="268">
        <v>335</v>
      </c>
      <c r="M15" s="269">
        <v>3878</v>
      </c>
      <c r="N15" s="270">
        <v>-91.4</v>
      </c>
    </row>
    <row r="16" spans="1:16">
      <c r="A16" s="248"/>
      <c r="B16" s="244"/>
      <c r="C16" s="244"/>
      <c r="D16" s="244"/>
      <c r="E16" s="244"/>
      <c r="F16" s="244"/>
      <c r="G16" s="1134" t="s">
        <v>478</v>
      </c>
      <c r="H16" s="1135"/>
      <c r="I16" s="1135"/>
      <c r="J16" s="1136"/>
      <c r="K16" s="268">
        <v>-25591</v>
      </c>
      <c r="L16" s="268">
        <v>-8779</v>
      </c>
      <c r="M16" s="269">
        <v>-17821</v>
      </c>
      <c r="N16" s="270">
        <v>-50.7</v>
      </c>
    </row>
    <row r="17" spans="1:16">
      <c r="A17" s="248"/>
      <c r="B17" s="244"/>
      <c r="C17" s="244"/>
      <c r="D17" s="244"/>
      <c r="E17" s="244"/>
      <c r="F17" s="244"/>
      <c r="G17" s="1134" t="s">
        <v>169</v>
      </c>
      <c r="H17" s="1135"/>
      <c r="I17" s="1135"/>
      <c r="J17" s="1136"/>
      <c r="K17" s="268">
        <v>485527</v>
      </c>
      <c r="L17" s="268">
        <v>166562</v>
      </c>
      <c r="M17" s="269">
        <v>191267</v>
      </c>
      <c r="N17" s="270">
        <v>-12.9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14.41</v>
      </c>
      <c r="L21" s="281">
        <v>17.39</v>
      </c>
      <c r="M21" s="282">
        <v>-2.98</v>
      </c>
      <c r="N21" s="249"/>
      <c r="O21" s="283"/>
      <c r="P21" s="279"/>
    </row>
    <row r="22" spans="1:16" s="284" customFormat="1">
      <c r="A22" s="279"/>
      <c r="B22" s="249"/>
      <c r="C22" s="249"/>
      <c r="D22" s="249"/>
      <c r="E22" s="249"/>
      <c r="F22" s="249"/>
      <c r="G22" s="1128" t="s">
        <v>484</v>
      </c>
      <c r="H22" s="1129"/>
      <c r="I22" s="1129"/>
      <c r="J22" s="1130"/>
      <c r="K22" s="285">
        <v>90.6</v>
      </c>
      <c r="L22" s="286">
        <v>93.7</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340125</v>
      </c>
      <c r="L32" s="294">
        <v>116681</v>
      </c>
      <c r="M32" s="295">
        <v>118563</v>
      </c>
      <c r="N32" s="296">
        <v>-1.6</v>
      </c>
    </row>
    <row r="33" spans="1:16" ht="13.5" customHeight="1">
      <c r="A33" s="248"/>
      <c r="B33" s="244"/>
      <c r="C33" s="244"/>
      <c r="D33" s="244"/>
      <c r="E33" s="244"/>
      <c r="F33" s="244"/>
      <c r="G33" s="1119" t="s">
        <v>489</v>
      </c>
      <c r="H33" s="1120"/>
      <c r="I33" s="1120"/>
      <c r="J33" s="1121"/>
      <c r="K33" s="294" t="s">
        <v>474</v>
      </c>
      <c r="L33" s="294" t="s">
        <v>474</v>
      </c>
      <c r="M33" s="295" t="s">
        <v>474</v>
      </c>
      <c r="N33" s="296" t="s">
        <v>474</v>
      </c>
    </row>
    <row r="34" spans="1:16" ht="27" customHeight="1">
      <c r="A34" s="248"/>
      <c r="B34" s="244"/>
      <c r="C34" s="244"/>
      <c r="D34" s="244"/>
      <c r="E34" s="244"/>
      <c r="F34" s="244"/>
      <c r="G34" s="1119" t="s">
        <v>490</v>
      </c>
      <c r="H34" s="1120"/>
      <c r="I34" s="1120"/>
      <c r="J34" s="1121"/>
      <c r="K34" s="294" t="s">
        <v>474</v>
      </c>
      <c r="L34" s="294" t="s">
        <v>474</v>
      </c>
      <c r="M34" s="295" t="s">
        <v>474</v>
      </c>
      <c r="N34" s="296" t="s">
        <v>474</v>
      </c>
    </row>
    <row r="35" spans="1:16" ht="27" customHeight="1">
      <c r="A35" s="248"/>
      <c r="B35" s="244"/>
      <c r="C35" s="244"/>
      <c r="D35" s="244"/>
      <c r="E35" s="244"/>
      <c r="F35" s="244"/>
      <c r="G35" s="1119" t="s">
        <v>491</v>
      </c>
      <c r="H35" s="1120"/>
      <c r="I35" s="1120"/>
      <c r="J35" s="1121"/>
      <c r="K35" s="294">
        <v>232817</v>
      </c>
      <c r="L35" s="294">
        <v>79869</v>
      </c>
      <c r="M35" s="295">
        <v>28838</v>
      </c>
      <c r="N35" s="296">
        <v>177</v>
      </c>
    </row>
    <row r="36" spans="1:16" ht="27" customHeight="1">
      <c r="A36" s="248"/>
      <c r="B36" s="244"/>
      <c r="C36" s="244"/>
      <c r="D36" s="244"/>
      <c r="E36" s="244"/>
      <c r="F36" s="244"/>
      <c r="G36" s="1119" t="s">
        <v>492</v>
      </c>
      <c r="H36" s="1120"/>
      <c r="I36" s="1120"/>
      <c r="J36" s="1121"/>
      <c r="K36" s="294" t="s">
        <v>474</v>
      </c>
      <c r="L36" s="294" t="s">
        <v>474</v>
      </c>
      <c r="M36" s="295">
        <v>4559</v>
      </c>
      <c r="N36" s="296" t="s">
        <v>474</v>
      </c>
    </row>
    <row r="37" spans="1:16" ht="13.5" customHeight="1">
      <c r="A37" s="248"/>
      <c r="B37" s="244"/>
      <c r="C37" s="244"/>
      <c r="D37" s="244"/>
      <c r="E37" s="244"/>
      <c r="F37" s="244"/>
      <c r="G37" s="1119" t="s">
        <v>493</v>
      </c>
      <c r="H37" s="1120"/>
      <c r="I37" s="1120"/>
      <c r="J37" s="1121"/>
      <c r="K37" s="294" t="s">
        <v>474</v>
      </c>
      <c r="L37" s="294" t="s">
        <v>474</v>
      </c>
      <c r="M37" s="295">
        <v>1134</v>
      </c>
      <c r="N37" s="296" t="s">
        <v>474</v>
      </c>
    </row>
    <row r="38" spans="1:16" ht="27" customHeight="1">
      <c r="A38" s="248"/>
      <c r="B38" s="244"/>
      <c r="C38" s="244"/>
      <c r="D38" s="244"/>
      <c r="E38" s="244"/>
      <c r="F38" s="244"/>
      <c r="G38" s="1122" t="s">
        <v>494</v>
      </c>
      <c r="H38" s="1123"/>
      <c r="I38" s="1123"/>
      <c r="J38" s="1124"/>
      <c r="K38" s="297" t="s">
        <v>474</v>
      </c>
      <c r="L38" s="297" t="s">
        <v>474</v>
      </c>
      <c r="M38" s="298">
        <v>64</v>
      </c>
      <c r="N38" s="299" t="s">
        <v>474</v>
      </c>
      <c r="O38" s="293"/>
    </row>
    <row r="39" spans="1:16">
      <c r="A39" s="248"/>
      <c r="B39" s="244"/>
      <c r="C39" s="244"/>
      <c r="D39" s="244"/>
      <c r="E39" s="244"/>
      <c r="F39" s="244"/>
      <c r="G39" s="1122" t="s">
        <v>495</v>
      </c>
      <c r="H39" s="1123"/>
      <c r="I39" s="1123"/>
      <c r="J39" s="1124"/>
      <c r="K39" s="300">
        <v>-21307</v>
      </c>
      <c r="L39" s="300">
        <v>-7309</v>
      </c>
      <c r="M39" s="301">
        <v>-3486</v>
      </c>
      <c r="N39" s="302">
        <v>109.7</v>
      </c>
      <c r="O39" s="293"/>
    </row>
    <row r="40" spans="1:16" ht="27" customHeight="1">
      <c r="A40" s="248"/>
      <c r="B40" s="244"/>
      <c r="C40" s="244"/>
      <c r="D40" s="244"/>
      <c r="E40" s="244"/>
      <c r="F40" s="244"/>
      <c r="G40" s="1119" t="s">
        <v>496</v>
      </c>
      <c r="H40" s="1120"/>
      <c r="I40" s="1120"/>
      <c r="J40" s="1121"/>
      <c r="K40" s="300">
        <v>-380564</v>
      </c>
      <c r="L40" s="300">
        <v>-130554</v>
      </c>
      <c r="M40" s="301">
        <v>-111332</v>
      </c>
      <c r="N40" s="302">
        <v>17.3</v>
      </c>
      <c r="O40" s="293"/>
    </row>
    <row r="41" spans="1:16">
      <c r="A41" s="248"/>
      <c r="B41" s="244"/>
      <c r="C41" s="244"/>
      <c r="D41" s="244"/>
      <c r="E41" s="244"/>
      <c r="F41" s="244"/>
      <c r="G41" s="1125" t="s">
        <v>279</v>
      </c>
      <c r="H41" s="1126"/>
      <c r="I41" s="1126"/>
      <c r="J41" s="1127"/>
      <c r="K41" s="294">
        <v>171071</v>
      </c>
      <c r="L41" s="300">
        <v>58686</v>
      </c>
      <c r="M41" s="301">
        <v>38340</v>
      </c>
      <c r="N41" s="302">
        <v>53.1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624208</v>
      </c>
      <c r="J51" s="320">
        <v>201552</v>
      </c>
      <c r="K51" s="321">
        <v>5.2</v>
      </c>
      <c r="L51" s="322">
        <v>262834</v>
      </c>
      <c r="M51" s="323">
        <v>48.9</v>
      </c>
      <c r="N51" s="324">
        <v>-43.7</v>
      </c>
    </row>
    <row r="52" spans="1:14">
      <c r="A52" s="248"/>
      <c r="B52" s="244"/>
      <c r="C52" s="244"/>
      <c r="D52" s="244"/>
      <c r="E52" s="244"/>
      <c r="F52" s="244"/>
      <c r="G52" s="325"/>
      <c r="H52" s="326" t="s">
        <v>507</v>
      </c>
      <c r="I52" s="327">
        <v>434773</v>
      </c>
      <c r="J52" s="328">
        <v>140385</v>
      </c>
      <c r="K52" s="329">
        <v>52.7</v>
      </c>
      <c r="L52" s="330">
        <v>147509</v>
      </c>
      <c r="M52" s="331">
        <v>95.6</v>
      </c>
      <c r="N52" s="332">
        <v>-42.9</v>
      </c>
    </row>
    <row r="53" spans="1:14">
      <c r="A53" s="248"/>
      <c r="B53" s="244"/>
      <c r="C53" s="244"/>
      <c r="D53" s="244"/>
      <c r="E53" s="244"/>
      <c r="F53" s="244"/>
      <c r="G53" s="310" t="s">
        <v>508</v>
      </c>
      <c r="H53" s="311"/>
      <c r="I53" s="319">
        <v>607340</v>
      </c>
      <c r="J53" s="320">
        <v>201373</v>
      </c>
      <c r="K53" s="321">
        <v>-0.1</v>
      </c>
      <c r="L53" s="322">
        <v>334234</v>
      </c>
      <c r="M53" s="323">
        <v>27.2</v>
      </c>
      <c r="N53" s="324">
        <v>-27.3</v>
      </c>
    </row>
    <row r="54" spans="1:14">
      <c r="A54" s="248"/>
      <c r="B54" s="244"/>
      <c r="C54" s="244"/>
      <c r="D54" s="244"/>
      <c r="E54" s="244"/>
      <c r="F54" s="244"/>
      <c r="G54" s="325"/>
      <c r="H54" s="326" t="s">
        <v>507</v>
      </c>
      <c r="I54" s="327">
        <v>325906</v>
      </c>
      <c r="J54" s="328">
        <v>108059</v>
      </c>
      <c r="K54" s="329">
        <v>-23</v>
      </c>
      <c r="L54" s="330">
        <v>135366</v>
      </c>
      <c r="M54" s="331">
        <v>-8.1999999999999993</v>
      </c>
      <c r="N54" s="332">
        <v>-14.8</v>
      </c>
    </row>
    <row r="55" spans="1:14">
      <c r="A55" s="248"/>
      <c r="B55" s="244"/>
      <c r="C55" s="244"/>
      <c r="D55" s="244"/>
      <c r="E55" s="244"/>
      <c r="F55" s="244"/>
      <c r="G55" s="310" t="s">
        <v>509</v>
      </c>
      <c r="H55" s="311"/>
      <c r="I55" s="319">
        <v>368781</v>
      </c>
      <c r="J55" s="320">
        <v>123752</v>
      </c>
      <c r="K55" s="321">
        <v>-38.5</v>
      </c>
      <c r="L55" s="322">
        <v>201428</v>
      </c>
      <c r="M55" s="323">
        <v>-39.700000000000003</v>
      </c>
      <c r="N55" s="324">
        <v>1.2</v>
      </c>
    </row>
    <row r="56" spans="1:14">
      <c r="A56" s="248"/>
      <c r="B56" s="244"/>
      <c r="C56" s="244"/>
      <c r="D56" s="244"/>
      <c r="E56" s="244"/>
      <c r="F56" s="244"/>
      <c r="G56" s="325"/>
      <c r="H56" s="326" t="s">
        <v>507</v>
      </c>
      <c r="I56" s="327">
        <v>108269</v>
      </c>
      <c r="J56" s="328">
        <v>36332</v>
      </c>
      <c r="K56" s="329">
        <v>-66.400000000000006</v>
      </c>
      <c r="L56" s="330">
        <v>118373</v>
      </c>
      <c r="M56" s="331">
        <v>-12.6</v>
      </c>
      <c r="N56" s="332">
        <v>-53.8</v>
      </c>
    </row>
    <row r="57" spans="1:14">
      <c r="A57" s="248"/>
      <c r="B57" s="244"/>
      <c r="C57" s="244"/>
      <c r="D57" s="244"/>
      <c r="E57" s="244"/>
      <c r="F57" s="244"/>
      <c r="G57" s="310" t="s">
        <v>510</v>
      </c>
      <c r="H57" s="311"/>
      <c r="I57" s="319">
        <v>240887</v>
      </c>
      <c r="J57" s="320">
        <v>81271</v>
      </c>
      <c r="K57" s="321">
        <v>-34.299999999999997</v>
      </c>
      <c r="L57" s="322">
        <v>221823</v>
      </c>
      <c r="M57" s="323">
        <v>10.1</v>
      </c>
      <c r="N57" s="324">
        <v>-44.4</v>
      </c>
    </row>
    <row r="58" spans="1:14">
      <c r="A58" s="248"/>
      <c r="B58" s="244"/>
      <c r="C58" s="244"/>
      <c r="D58" s="244"/>
      <c r="E58" s="244"/>
      <c r="F58" s="244"/>
      <c r="G58" s="325"/>
      <c r="H58" s="326" t="s">
        <v>507</v>
      </c>
      <c r="I58" s="327">
        <v>198271</v>
      </c>
      <c r="J58" s="328">
        <v>66893</v>
      </c>
      <c r="K58" s="329">
        <v>84.1</v>
      </c>
      <c r="L58" s="330">
        <v>104431</v>
      </c>
      <c r="M58" s="331">
        <v>-11.8</v>
      </c>
      <c r="N58" s="332">
        <v>95.9</v>
      </c>
    </row>
    <row r="59" spans="1:14">
      <c r="A59" s="248"/>
      <c r="B59" s="244"/>
      <c r="C59" s="244"/>
      <c r="D59" s="244"/>
      <c r="E59" s="244"/>
      <c r="F59" s="244"/>
      <c r="G59" s="310" t="s">
        <v>511</v>
      </c>
      <c r="H59" s="311"/>
      <c r="I59" s="319">
        <v>271293</v>
      </c>
      <c r="J59" s="320">
        <v>93068</v>
      </c>
      <c r="K59" s="321">
        <v>14.5</v>
      </c>
      <c r="L59" s="322">
        <v>263041</v>
      </c>
      <c r="M59" s="323">
        <v>18.600000000000001</v>
      </c>
      <c r="N59" s="324">
        <v>-4.0999999999999996</v>
      </c>
    </row>
    <row r="60" spans="1:14">
      <c r="A60" s="248"/>
      <c r="B60" s="244"/>
      <c r="C60" s="244"/>
      <c r="D60" s="244"/>
      <c r="E60" s="244"/>
      <c r="F60" s="244"/>
      <c r="G60" s="325"/>
      <c r="H60" s="326" t="s">
        <v>507</v>
      </c>
      <c r="I60" s="333">
        <v>214103</v>
      </c>
      <c r="J60" s="328">
        <v>73449</v>
      </c>
      <c r="K60" s="329">
        <v>9.8000000000000007</v>
      </c>
      <c r="L60" s="330">
        <v>103171</v>
      </c>
      <c r="M60" s="331">
        <v>-1.2</v>
      </c>
      <c r="N60" s="332">
        <v>11</v>
      </c>
    </row>
    <row r="61" spans="1:14">
      <c r="A61" s="248"/>
      <c r="B61" s="244"/>
      <c r="C61" s="244"/>
      <c r="D61" s="244"/>
      <c r="E61" s="244"/>
      <c r="F61" s="244"/>
      <c r="G61" s="310" t="s">
        <v>512</v>
      </c>
      <c r="H61" s="334"/>
      <c r="I61" s="335">
        <v>422502</v>
      </c>
      <c r="J61" s="336">
        <v>140203</v>
      </c>
      <c r="K61" s="337">
        <v>-10.6</v>
      </c>
      <c r="L61" s="338">
        <v>256672</v>
      </c>
      <c r="M61" s="339">
        <v>13</v>
      </c>
      <c r="N61" s="324">
        <v>-23.6</v>
      </c>
    </row>
    <row r="62" spans="1:14">
      <c r="A62" s="248"/>
      <c r="B62" s="244"/>
      <c r="C62" s="244"/>
      <c r="D62" s="244"/>
      <c r="E62" s="244"/>
      <c r="F62" s="244"/>
      <c r="G62" s="325"/>
      <c r="H62" s="326" t="s">
        <v>507</v>
      </c>
      <c r="I62" s="327">
        <v>256264</v>
      </c>
      <c r="J62" s="328">
        <v>85024</v>
      </c>
      <c r="K62" s="329">
        <v>11.4</v>
      </c>
      <c r="L62" s="330">
        <v>121770</v>
      </c>
      <c r="M62" s="331">
        <v>12.4</v>
      </c>
      <c r="N62" s="332">
        <v>-1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22" zoomScale="85" zoomScaleNormal="85" zoomScaleSheetLayoutView="100" workbookViewId="0">
      <selection activeCell="B3" sqref="B3:K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19.22</v>
      </c>
      <c r="G47" s="12">
        <v>27.75</v>
      </c>
      <c r="H47" s="12">
        <v>30.32</v>
      </c>
      <c r="I47" s="12">
        <v>41.89</v>
      </c>
      <c r="J47" s="13">
        <v>41.59</v>
      </c>
    </row>
    <row r="48" spans="2:10" ht="57.75" customHeight="1">
      <c r="B48" s="14"/>
      <c r="C48" s="1139" t="s">
        <v>4</v>
      </c>
      <c r="D48" s="1139"/>
      <c r="E48" s="1140"/>
      <c r="F48" s="15">
        <v>13.6</v>
      </c>
      <c r="G48" s="16">
        <v>11.25</v>
      </c>
      <c r="H48" s="16">
        <v>18.29</v>
      </c>
      <c r="I48" s="16">
        <v>10.42</v>
      </c>
      <c r="J48" s="17">
        <v>17.739999999999998</v>
      </c>
    </row>
    <row r="49" spans="2:10" ht="57.75" customHeight="1" thickBot="1">
      <c r="B49" s="18"/>
      <c r="C49" s="1141" t="s">
        <v>5</v>
      </c>
      <c r="D49" s="1141"/>
      <c r="E49" s="1142"/>
      <c r="F49" s="19">
        <v>12.9</v>
      </c>
      <c r="G49" s="20">
        <v>14.91</v>
      </c>
      <c r="H49" s="20">
        <v>9.9600000000000009</v>
      </c>
      <c r="I49" s="20">
        <v>9.08</v>
      </c>
      <c r="J49" s="21">
        <v>13.36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3" sqref="B3:K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519</v>
      </c>
      <c r="D34" s="1149"/>
      <c r="E34" s="1150"/>
      <c r="F34" s="32">
        <v>13.27</v>
      </c>
      <c r="G34" s="33">
        <v>11.11</v>
      </c>
      <c r="H34" s="33">
        <v>18.23</v>
      </c>
      <c r="I34" s="33">
        <v>10.36</v>
      </c>
      <c r="J34" s="34">
        <v>17.7</v>
      </c>
      <c r="K34" s="22"/>
      <c r="L34" s="22"/>
      <c r="M34" s="22"/>
      <c r="N34" s="22"/>
      <c r="O34" s="22"/>
      <c r="P34" s="22"/>
    </row>
    <row r="35" spans="1:16" ht="39" customHeight="1">
      <c r="A35" s="22"/>
      <c r="B35" s="35"/>
      <c r="C35" s="1143" t="s">
        <v>520</v>
      </c>
      <c r="D35" s="1144"/>
      <c r="E35" s="1145"/>
      <c r="F35" s="36">
        <v>2.23</v>
      </c>
      <c r="G35" s="37">
        <v>1.99</v>
      </c>
      <c r="H35" s="37">
        <v>2.11</v>
      </c>
      <c r="I35" s="37">
        <v>2.5499999999999998</v>
      </c>
      <c r="J35" s="38">
        <v>2.31</v>
      </c>
      <c r="K35" s="22"/>
      <c r="L35" s="22"/>
      <c r="M35" s="22"/>
      <c r="N35" s="22"/>
      <c r="O35" s="22"/>
      <c r="P35" s="22"/>
    </row>
    <row r="36" spans="1:16" ht="39" customHeight="1">
      <c r="A36" s="22"/>
      <c r="B36" s="35"/>
      <c r="C36" s="1143" t="s">
        <v>521</v>
      </c>
      <c r="D36" s="1144"/>
      <c r="E36" s="1145"/>
      <c r="F36" s="36">
        <v>0.27</v>
      </c>
      <c r="G36" s="37">
        <v>0.24</v>
      </c>
      <c r="H36" s="37">
        <v>0.23</v>
      </c>
      <c r="I36" s="37">
        <v>0.36</v>
      </c>
      <c r="J36" s="38">
        <v>0.62</v>
      </c>
      <c r="K36" s="22"/>
      <c r="L36" s="22"/>
      <c r="M36" s="22"/>
      <c r="N36" s="22"/>
      <c r="O36" s="22"/>
      <c r="P36" s="22"/>
    </row>
    <row r="37" spans="1:16" ht="39" customHeight="1">
      <c r="A37" s="22"/>
      <c r="B37" s="35"/>
      <c r="C37" s="1143" t="s">
        <v>522</v>
      </c>
      <c r="D37" s="1144"/>
      <c r="E37" s="1145"/>
      <c r="F37" s="36">
        <v>0.23</v>
      </c>
      <c r="G37" s="37">
        <v>0.18</v>
      </c>
      <c r="H37" s="37">
        <v>0.14000000000000001</v>
      </c>
      <c r="I37" s="37">
        <v>0.18</v>
      </c>
      <c r="J37" s="38">
        <v>0.27</v>
      </c>
      <c r="K37" s="22"/>
      <c r="L37" s="22"/>
      <c r="M37" s="22"/>
      <c r="N37" s="22"/>
      <c r="O37" s="22"/>
      <c r="P37" s="22"/>
    </row>
    <row r="38" spans="1:16" ht="39" customHeight="1">
      <c r="A38" s="22"/>
      <c r="B38" s="35"/>
      <c r="C38" s="1143" t="s">
        <v>523</v>
      </c>
      <c r="D38" s="1144"/>
      <c r="E38" s="1145"/>
      <c r="F38" s="36">
        <v>0.11</v>
      </c>
      <c r="G38" s="37">
        <v>0.09</v>
      </c>
      <c r="H38" s="37">
        <v>0.05</v>
      </c>
      <c r="I38" s="37">
        <v>0.04</v>
      </c>
      <c r="J38" s="38">
        <v>0.02</v>
      </c>
      <c r="K38" s="22"/>
      <c r="L38" s="22"/>
      <c r="M38" s="22"/>
      <c r="N38" s="22"/>
      <c r="O38" s="22"/>
      <c r="P38" s="22"/>
    </row>
    <row r="39" spans="1:16" ht="39" customHeight="1">
      <c r="A39" s="22"/>
      <c r="B39" s="35"/>
      <c r="C39" s="1143" t="s">
        <v>524</v>
      </c>
      <c r="D39" s="1144"/>
      <c r="E39" s="1145"/>
      <c r="F39" s="36">
        <v>0</v>
      </c>
      <c r="G39" s="37">
        <v>0.02</v>
      </c>
      <c r="H39" s="37">
        <v>0.02</v>
      </c>
      <c r="I39" s="37">
        <v>0</v>
      </c>
      <c r="J39" s="38">
        <v>0.01</v>
      </c>
      <c r="K39" s="22"/>
      <c r="L39" s="22"/>
      <c r="M39" s="22"/>
      <c r="N39" s="22"/>
      <c r="O39" s="22"/>
      <c r="P39" s="22"/>
    </row>
    <row r="40" spans="1:16" ht="39" customHeight="1">
      <c r="A40" s="22"/>
      <c r="B40" s="35"/>
      <c r="C40" s="1143" t="s">
        <v>525</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526</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527</v>
      </c>
      <c r="D43" s="1147"/>
      <c r="E43" s="1148"/>
      <c r="F43" s="41">
        <v>0.05</v>
      </c>
      <c r="G43" s="42">
        <v>0.05</v>
      </c>
      <c r="H43" s="42">
        <v>0</v>
      </c>
      <c r="I43" s="42">
        <v>0</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2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495</v>
      </c>
      <c r="L45" s="60">
        <v>450</v>
      </c>
      <c r="M45" s="60">
        <v>345</v>
      </c>
      <c r="N45" s="60">
        <v>346</v>
      </c>
      <c r="O45" s="61">
        <v>340</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301</v>
      </c>
      <c r="L48" s="64">
        <v>280</v>
      </c>
      <c r="M48" s="64">
        <v>261</v>
      </c>
      <c r="N48" s="64">
        <v>238</v>
      </c>
      <c r="O48" s="65">
        <v>233</v>
      </c>
      <c r="P48" s="48"/>
      <c r="Q48" s="48"/>
      <c r="R48" s="48"/>
      <c r="S48" s="48"/>
      <c r="T48" s="48"/>
      <c r="U48" s="48"/>
    </row>
    <row r="49" spans="1:21" ht="30.75" customHeight="1">
      <c r="A49" s="48"/>
      <c r="B49" s="1161"/>
      <c r="C49" s="1162"/>
      <c r="D49" s="62"/>
      <c r="E49" s="1153" t="s">
        <v>16</v>
      </c>
      <c r="F49" s="1153"/>
      <c r="G49" s="1153"/>
      <c r="H49" s="1153"/>
      <c r="I49" s="1153"/>
      <c r="J49" s="1154"/>
      <c r="K49" s="63">
        <v>0</v>
      </c>
      <c r="L49" s="64">
        <v>0</v>
      </c>
      <c r="M49" s="64">
        <v>0</v>
      </c>
      <c r="N49" s="64" t="s">
        <v>474</v>
      </c>
      <c r="O49" s="65" t="s">
        <v>474</v>
      </c>
      <c r="P49" s="48"/>
      <c r="Q49" s="48"/>
      <c r="R49" s="48"/>
      <c r="S49" s="48"/>
      <c r="T49" s="48"/>
      <c r="U49" s="48"/>
    </row>
    <row r="50" spans="1:21" ht="30.75" customHeight="1">
      <c r="A50" s="48"/>
      <c r="B50" s="1161"/>
      <c r="C50" s="1162"/>
      <c r="D50" s="62"/>
      <c r="E50" s="1153" t="s">
        <v>17</v>
      </c>
      <c r="F50" s="1153"/>
      <c r="G50" s="1153"/>
      <c r="H50" s="1153"/>
      <c r="I50" s="1153"/>
      <c r="J50" s="1154"/>
      <c r="K50" s="63" t="s">
        <v>474</v>
      </c>
      <c r="L50" s="64" t="s">
        <v>474</v>
      </c>
      <c r="M50" s="64" t="s">
        <v>474</v>
      </c>
      <c r="N50" s="64" t="s">
        <v>474</v>
      </c>
      <c r="O50" s="65" t="s">
        <v>474</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v>0</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504</v>
      </c>
      <c r="L52" s="64">
        <v>475</v>
      </c>
      <c r="M52" s="64">
        <v>396</v>
      </c>
      <c r="N52" s="64">
        <v>393</v>
      </c>
      <c r="O52" s="65">
        <v>402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292</v>
      </c>
      <c r="L53" s="69">
        <v>255</v>
      </c>
      <c r="M53" s="69">
        <v>210</v>
      </c>
      <c r="N53" s="69">
        <v>191</v>
      </c>
      <c r="O53" s="70">
        <v>171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2015-04-28T05:17:36Z</cp:lastPrinted>
  <dcterms:created xsi:type="dcterms:W3CDTF">2015-02-17T06:53:34Z</dcterms:created>
  <dcterms:modified xsi:type="dcterms:W3CDTF">2015-04-28T08:22:25Z</dcterms:modified>
</cp:coreProperties>
</file>