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BW34" i="9"/>
  <c r="BW35" i="9" s="1"/>
  <c r="BW36" i="9" s="1"/>
  <c r="BW37" i="9" s="1"/>
  <c r="BW38" i="9" s="1"/>
  <c r="BW39" i="9" s="1"/>
  <c r="BW40" i="9" s="1"/>
  <c r="BW41" i="9" s="1"/>
  <c r="BW42" i="9" s="1"/>
  <c r="BW43" i="9" s="1"/>
  <c r="C34" i="9"/>
  <c r="C35" i="9" s="1"/>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<sst xmlns="http://schemas.openxmlformats.org/spreadsheetml/2006/main" count="1081" uniqueCount="560">
  <si>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</si>
  <si>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</si>
  <si>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</si>
  <si>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</si>
  <si>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</si>
  <si>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</si>
  <si>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</si>
  <si>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</si>
  <si>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</si>
  <si>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</si>
  <si>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</si>
  <si>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</si>
  <si>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</si>
  <si>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</si>
  <si>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</si>
  <si>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</si>
  <si>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</si>
  <si>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</si>
  <si>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</si>
  <si>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</si>
  <si>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</si>
  <si>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</si>
  <si>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</si>
  <si>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</si>
  <si>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</si>
  <si>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</si>
  <si>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</si>
  <si>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</si>
  <si>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</si>
  <si>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</si>
  <si>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</si>
  <si>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</si>
  <si>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</si>
  <si>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</si>
  <si>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</si>
  <si>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</si>
  <si>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</si>
  <si>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</si>
  <si>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</si>
  <si>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</si>
  <si>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</si>
  <si>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</si>
  <si>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</si>
  <si>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</si>
  <si>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</si>
  <si>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</si>
  <si>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</si>
  <si>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</si>
  <si>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</si>
  <si>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</si>
  <si>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</si>
  <si>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</si>
  <si>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</si>
  <si>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</si>
  <si>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</si>
  <si>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</si>
  <si>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</si>
  <si>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</si>
  <si>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</si>
  <si>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</si>
  <si>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</si>
  <si>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</si>
  <si>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</si>
  <si>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</si>
  <si>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</si>
  <si>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</si>
  <si>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</si>
  <si>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</si>
  <si>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</si>
  <si>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</si>
  <si>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</si>
  <si>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</si>
  <si>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</si>
  <si>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</si>
  <si>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</si>
  <si>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</si>
  <si>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</si>
  <si>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</si>
  <si>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</si>
  <si>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</si>
  <si>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</si>
  <si>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</si>
  <si>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信濃町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</si>
  <si>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</si>
  <si>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</si>
  <si>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</si>
  <si>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</si>
  <si>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</si>
  <si>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</si>
  <si>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</si>
  <si>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</si>
  <si>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</si>
  <si>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</si>
  <si>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</si>
  <si>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</si>
  <si>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</si>
  <si>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</si>
  <si>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</si>
  <si>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</si>
  <si>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</si>
  <si>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</si>
  <si>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</si>
  <si>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</si>
  <si>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</si>
  <si>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</si>
  <si>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</si>
  <si>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</si>
  <si>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</si>
  <si>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</si>
  <si>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</si>
  <si>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</si>
  <si>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</si>
  <si>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</si>
  <si>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</si>
  <si>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</si>
  <si>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</si>
  <si>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</si>
  <si>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</si>
  <si>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</si>
  <si>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</si>
  <si>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</si>
  <si>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</si>
  <si>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</si>
  <si>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</si>
  <si>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</si>
  <si>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</si>
  <si>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</si>
  <si>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</si>
  <si>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</si>
  <si>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</si>
  <si>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</si>
  <si>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</si>
  <si>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</si>
  <si>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</si>
  <si>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</si>
  <si>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</si>
  <si>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</si>
  <si>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</si>
  <si>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</si>
  <si>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</si>
  <si>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</si>
  <si>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</si>
  <si>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</si>
  <si>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</si>
  <si>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</si>
  <si>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</si>
  <si>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</si>
  <si>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</si>
  <si>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</si>
  <si>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</si>
  <si>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</si>
  <si>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</si>
  <si>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</si>
  <si>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</si>
  <si>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</si>
  <si>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</si>
  <si>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</si>
  <si>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</si>
  <si>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</si>
  <si>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</si>
  <si>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</si>
  <si>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</si>
  <si>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</si>
  <si>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</si>
  <si>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</si>
  <si>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</si>
  <si>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</si>
  <si>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</si>
  <si>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</si>
  <si>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</si>
  <si>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</si>
  <si>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</si>
  <si>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</si>
  <si>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</si>
  <si>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</si>
  <si>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</si>
  <si>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</si>
  <si>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</si>
  <si>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</si>
  <si>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</si>
  <si>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</si>
  <si>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</si>
  <si>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</si>
  <si>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</si>
  <si>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</si>
  <si>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</si>
  <si>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</si>
  <si>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</si>
  <si>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</si>
  <si>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</si>
  <si>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</si>
  <si>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</si>
  <si>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</si>
  <si>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</si>
  <si>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</si>
  <si>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</si>
  <si>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長野県信濃町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</si>
  <si>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</si>
  <si>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</si>
  <si>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</si>
  <si>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</si>
  <si>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</si>
  <si>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</si>
  <si>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</si>
  <si>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</si>
  <si>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</si>
  <si>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</si>
  <si>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</si>
  <si>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</si>
  <si>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</si>
  <si>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</si>
  <si>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</si>
  <si>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</si>
  <si>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</si>
  <si>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</si>
  <si>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</si>
  <si>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</si>
  <si>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</si>
  <si>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</si>
  <si>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</si>
  <si>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</si>
  <si>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</si>
  <si>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</si>
  <si>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</si>
  <si>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</si>
  <si>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</si>
  <si>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</si>
  <si>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</si>
  <si>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</si>
  <si>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</si>
  <si>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</si>
  <si>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</si>
  <si>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</si>
  <si>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</si>
  <si>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</si>
  <si>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</si>
  <si>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</si>
  <si>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</si>
  <si>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</si>
  <si>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</si>
  <si>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</si>
  <si>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</si>
  <si>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</si>
  <si>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</si>
  <si>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</si>
  <si>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</si>
  <si>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</si>
  <si>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</si>
  <si>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</si>
  <si>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</si>
  <si>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</si>
  <si>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</si>
  <si>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</si>
  <si>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</si>
  <si>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</si>
  <si>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</si>
  <si>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</si>
  <si>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</si>
  <si>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</si>
  <si>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</si>
  <si>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</si>
  <si>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</si>
  <si>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</si>
  <si>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</si>
  <si>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</si>
  <si>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</si>
  <si>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</si>
  <si>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</si>
  <si>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</si>
  <si>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</si>
  <si>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</si>
  <si>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</si>
  <si>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</si>
  <si>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</si>
  <si>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</si>
  <si>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</si>
  <si>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</si>
  <si>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</si>
  <si>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</si>
  <si>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</si>
  <si>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</si>
  <si>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</si>
  <si>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</si>
  <si>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</si>
  <si>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</si>
  <si>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</si>
  <si>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</si>
  <si>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</si>
  <si>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</si>
  <si>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</si>
  <si>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</si>
  <si>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</si>
  <si>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</si>
  <si>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</si>
  <si>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</si>
  <si>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</si>
  <si>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</si>
  <si>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</si>
  <si>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</si>
  <si>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</si>
  <si>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</si>
  <si>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</si>
  <si>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</si>
  <si>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</si>
  <si>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</si>
  <si>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</si>
  <si>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</si>
  <si>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</si>
  <si>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</si>
  <si>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</si>
  <si>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</si>
  <si>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</si>
  <si>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</si>
  <si>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</si>
  <si>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</si>
  <si>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</si>
  <si>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</si>
  <si>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</si>
  <si>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</si>
  <si>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</si>
  <si>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</si>
  <si>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</si>
  <si>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</si>
  <si>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</si>
  <si>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</si>
  <si>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</si>
  <si>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</si>
  <si>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</si>
  <si>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</si>
  <si>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</si>
  <si>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</si>
  <si>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</si>
  <si>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</si>
  <si>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</si>
  <si>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</si>
  <si>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</si>
  <si>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</si>
  <si>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</si>
  <si>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</si>
  <si>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</si>
  <si>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</si>
  <si>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</si>
  <si>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</si>
  <si>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</si>
  <si>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</si>
  <si>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</si>
  <si>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</si>
  <si>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長野県信濃町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</si>
  <si>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</si>
  <si>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</si>
  <si>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</si>
  <si>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</si>
  <si>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</si>
  <si>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</si>
  <si>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</si>
  <si>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</si>
  <si>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</si>
  <si>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</si>
  <si>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</si>
  <si>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</si>
  <si>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</si>
  <si>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</si>
  <si>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</si>
  <si>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</si>
  <si>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</si>
  <si>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</si>
  <si>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</si>
  <si>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</si>
  <si>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信濃町立古海診療所特別会計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</si>
  <si>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</si>
  <si>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</si>
  <si>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</si>
  <si>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</si>
  <si>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</si>
  <si>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</si>
  <si>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</si>
  <si>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</si>
  <si>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</si>
  <si>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</si>
  <si>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</si>
  <si>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</si>
  <si>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</si>
  <si>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信濃町国民健康保険特別会計</t>
    <phoneticPr fontId="5"/>
  </si>
  <si>
    <t>信濃町介護保険事業特別会計</t>
    <phoneticPr fontId="5"/>
  </si>
  <si>
    <t>信濃町後期高齢者医療特別会計</t>
    <phoneticPr fontId="5"/>
  </si>
  <si>
    <t>信濃町水道事業会計</t>
    <phoneticPr fontId="5"/>
  </si>
  <si>
    <t>法適用企業</t>
    <phoneticPr fontId="5"/>
  </si>
  <si>
    <t>信濃町立病院事業会計</t>
    <phoneticPr fontId="5"/>
  </si>
  <si>
    <t>信濃町水道事業特別会計</t>
    <phoneticPr fontId="5"/>
  </si>
  <si>
    <t>法非適用企業</t>
    <phoneticPr fontId="5"/>
  </si>
  <si>
    <t>信濃町下水道事業特別会計</t>
    <phoneticPr fontId="5"/>
  </si>
  <si>
    <t>信濃町農業集落排水事業特別会計</t>
    <phoneticPr fontId="5"/>
  </si>
  <si>
    <t>信濃町特定環境保全公共下水道事業特別会計</t>
    <phoneticPr fontId="5"/>
  </si>
  <si>
    <t>信濃町個別排水処理施設整備事業特別会計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</si>
  <si>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</si>
  <si>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</si>
  <si>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</si>
  <si>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</si>
  <si>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</si>
  <si>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</si>
  <si>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</si>
  <si>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</si>
  <si>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</si>
  <si>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</si>
  <si>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</si>
  <si>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</si>
  <si>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</si>
  <si>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</si>
  <si>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</si>
  <si>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</si>
  <si>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</si>
  <si>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</si>
  <si>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</si>
  <si>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</si>
  <si>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</si>
  <si>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</si>
  <si>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</si>
  <si>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</si>
  <si>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</si>
  <si>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</si>
  <si>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</si>
  <si>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</si>
  <si>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</si>
  <si>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</si>
  <si>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</si>
  <si>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</si>
  <si>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</si>
  <si>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</si>
  <si>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</si>
  <si>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</si>
  <si>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</si>
  <si>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</si>
  <si>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</si>
  <si>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</si>
  <si>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</si>
  <si>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</si>
  <si>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</si>
  <si>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</si>
  <si>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</si>
  <si>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</si>
  <si>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</si>
  <si>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</si>
  <si>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</si>
  <si>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</si>
  <si>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</si>
  <si>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</si>
  <si>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</si>
  <si>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</si>
  <si>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</si>
  <si>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</si>
  <si>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</si>
  <si>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</si>
  <si>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</si>
  <si>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</si>
  <si>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</si>
  <si>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</si>
  <si>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</si>
  <si>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</si>
  <si>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</si>
  <si>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</si>
  <si>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</si>
  <si>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</si>
  <si>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</si>
  <si>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</si>
  <si>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</si>
  <si>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</si>
  <si>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</si>
  <si>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</si>
  <si>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</si>
  <si>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</si>
  <si>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</si>
  <si>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</si>
  <si>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</si>
  <si>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</si>
  <si>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</si>
  <si>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</si>
  <si>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</si>
  <si>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</si>
  <si>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</si>
  <si>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</si>
  <si>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</si>
  <si>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</si>
  <si>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</si>
  <si>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</si>
  <si>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</si>
  <si>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</si>
  <si>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</si>
  <si>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</si>
  <si>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</si>
  <si>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</si>
  <si>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</si>
  <si>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</si>
  <si>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</si>
  <si>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</si>
  <si>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</si>
  <si>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</si>
  <si>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</si>
  <si>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</si>
  <si>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</si>
  <si>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</si>
  <si>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</si>
  <si>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</si>
  <si>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</si>
  <si>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</si>
  <si>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</si>
  <si>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</si>
  <si>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</si>
  <si>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</si>
  <si>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</si>
  <si>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</si>
  <si>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</si>
  <si>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</si>
  <si>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</si>
  <si>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</si>
  <si>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</si>
  <si>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</si>
  <si>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</si>
  <si>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</si>
  <si>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</si>
  <si>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</si>
  <si>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</si>
  <si>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</si>
  <si>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</si>
  <si>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</si>
  <si>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</si>
  <si>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</si>
  <si>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信濃町立病院事業会計</t>
  </si>
  <si>
    <t>信濃町水道事業会計</t>
  </si>
  <si>
    <t>一般会計</t>
  </si>
  <si>
    <t>信濃町国民健康保険特別会計</t>
  </si>
  <si>
    <t>信濃町介護保険事業特別会計</t>
  </si>
  <si>
    <t>信濃町下水道事業特別会計</t>
  </si>
  <si>
    <t>信濃町農業集落排水事業特別会計</t>
  </si>
  <si>
    <t>信濃町後期高齢者医療特別会計</t>
  </si>
  <si>
    <t>その他会計（赤字）</t>
  </si>
  <si>
    <t>その他会計（黒字）</t>
  </si>
  <si>
    <t>有限会社信濃町ふるさと振興公社</t>
    <rPh sb="0" eb="4">
      <t>ユウゲンガイシャ</t>
    </rPh>
    <rPh sb="4" eb="7">
      <t>シナノマチ</t>
    </rPh>
    <rPh sb="11" eb="13">
      <t>シンコウ</t>
    </rPh>
    <rPh sb="13" eb="15">
      <t>コウシャ</t>
    </rPh>
    <phoneticPr fontId="24"/>
  </si>
  <si>
    <t>信濃町土地開発基金</t>
    <rPh sb="0" eb="3">
      <t>シナノマチ</t>
    </rPh>
    <rPh sb="3" eb="5">
      <t>トチ</t>
    </rPh>
    <rPh sb="5" eb="7">
      <t>カイハツ</t>
    </rPh>
    <rPh sb="7" eb="9">
      <t>キキン</t>
    </rPh>
    <phoneticPr fontId="24"/>
  </si>
  <si>
    <t>長野広域連合</t>
    <rPh sb="0" eb="2">
      <t>ナガノ</t>
    </rPh>
    <rPh sb="2" eb="4">
      <t>コウイキ</t>
    </rPh>
    <rPh sb="4" eb="6">
      <t>レンゴウ</t>
    </rPh>
    <phoneticPr fontId="24"/>
  </si>
  <si>
    <t>　(一般会計)</t>
  </si>
  <si>
    <t>　(老人福祉施設等運営事業特別会計)</t>
  </si>
  <si>
    <t>　(長野地域ふるさと事業特別会計)</t>
    <rPh sb="2" eb="4">
      <t>ナガノ</t>
    </rPh>
    <rPh sb="4" eb="6">
      <t>チイキ</t>
    </rPh>
    <phoneticPr fontId="24"/>
  </si>
  <si>
    <t>北部衛生施設組合</t>
  </si>
  <si>
    <t>北信保健衛生施設組合</t>
  </si>
  <si>
    <t>　(一般会計)</t>
    <rPh sb="2" eb="4">
      <t>イッパン</t>
    </rPh>
    <rPh sb="4" eb="6">
      <t>カイケイ</t>
    </rPh>
    <phoneticPr fontId="24"/>
  </si>
  <si>
    <t>　(斎場事業特別会計)</t>
  </si>
  <si>
    <t>　(じん芥処理事業特別会計)</t>
  </si>
  <si>
    <t>　(し尿処理事業特別会計)</t>
  </si>
  <si>
    <t>長野県後期高齢者医療広域連合</t>
    <rPh sb="2" eb="3">
      <t>ケン</t>
    </rPh>
    <phoneticPr fontId="24"/>
  </si>
  <si>
    <t>　(後期高齢者医療事業会計)</t>
  </si>
  <si>
    <t>長野県市町村自治振興組合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</si>
  <si>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</si>
  <si>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</si>
  <si>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北信地域町村交通災害共済事務組合</t>
  </si>
  <si>
    <t>長水部分林組合</t>
  </si>
  <si>
    <t>長野県地方税滞納整理機構</t>
    <rPh sb="0" eb="3">
      <t>ナガノケン</t>
    </rPh>
    <rPh sb="3" eb="6">
      <t>チホウゼイ</t>
    </rPh>
    <rPh sb="6" eb="8">
      <t>タイノウ</t>
    </rPh>
    <rPh sb="8" eb="10">
      <t>セイリ</t>
    </rPh>
    <rPh sb="10" eb="12">
      <t>キコウ</t>
    </rPh>
    <phoneticPr fontId="24"/>
  </si>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</sst>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159937</c:v>
                </c:pt>
                <c:pt idx="1">
                  <c:v>160221</c:v>
                </c:pt>
                <c:pt idx="2">
                  <c:v>73927</c:v>
                </c:pt>
                <c:pt idx="3">
                  <c:v>121902</c:v>
                </c:pt>
                <c:pt idx="4">
                  <c:v>55080</c:v>
                </c:pt>
              </c:numCache>
            </c:numRef>
          </c:val>
          <c:smooth val="0"/>
        </c:ser>
        <c:dLbls>
          <c:showLegendKey val="0"/>
          <c:showVal val="0"/>
          <c:showCatName val="0"/>
          <c:showSerName val="0"/>
          <c:showPercent val="0"/>
          <c:showBubbleSize val="0"/>
        </c:dLbls>
        <c:marker val="1"/>
        <c:smooth val="0"/>
        <c:axId val="90436352"/>
        <c:axId val="91671936"/>
      </c:lineChart>
      <c:catAx>
        <c:axId val="90436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71936"/>
        <c:crosses val="autoZero"/>
        <c:auto val="1"/>
        <c:lblAlgn val="ctr"/>
        <c:lblOffset val="100"/>
        <c:tickLblSkip val="1"/>
        <c:tickMarkSkip val="1"/>
        <c:noMultiLvlLbl val="0"/>
      </c:catAx>
      <c:valAx>
        <c:axId val="916719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3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4.74</c:v>
                </c:pt>
                <c:pt idx="1">
                  <c:v>4.18</c:v>
                </c:pt>
                <c:pt idx="2">
                  <c:v>3.77</c:v>
                </c:pt>
                <c:pt idx="3">
                  <c:v>4.54</c:v>
                </c:pt>
                <c:pt idx="4">
                  <c:v>4.88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16.82</c:v>
                </c:pt>
                <c:pt idx="1">
                  <c:v>20.53</c:v>
                </c:pt>
                <c:pt idx="2">
                  <c:v>24.12</c:v>
                </c:pt>
                <c:pt idx="3">
                  <c:v>28.21</c:v>
                </c:pt>
                <c:pt idx="4">
                  <c:v>31.01</c:v>
                </c:pt>
              </c:numCache>
            </c:numRef>
          </c:val>
        </c:ser>
        <c:dLbls>
          <c:showLegendKey val="0"/>
          <c:showVal val="0"/>
          <c:showCatName val="0"/>
          <c:showSerName val="0"/>
          <c:showPercent val="0"/>
          <c:showBubbleSize val="0"/>
        </c:dLbls>
        <c:gapWidth val="250"/>
        <c:overlap val="100"/>
        <c:axId val="92727552"/>
        <c:axId val="8100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1.35</c:v>
                </c:pt>
                <c:pt idx="1">
                  <c:v>0.38</c:v>
                </c:pt>
                <c:pt idx="2">
                  <c:v>1.33</c:v>
                </c:pt>
                <c:pt idx="3">
                  <c:v>3.15</c:v>
                </c:pt>
                <c:pt idx="4">
                  <c:v>0.9</c:v>
                </c:pt>
              </c:numCache>
            </c:numRef>
          </c:val>
          <c:smooth val="0"/>
        </c:ser>
        <c:dLbls>
          <c:showLegendKey val="0"/>
          <c:showVal val="0"/>
          <c:showCatName val="0"/>
          <c:showSerName val="0"/>
          <c:showPercent val="0"/>
          <c:showBubbleSize val="0"/>
        </c:dLbls>
        <c:marker val="1"/>
        <c:smooth val="0"/>
        <c:axId val="92727552"/>
        <c:axId val="81002496"/>
      </c:lineChart>
      <c:catAx>
        <c:axId val="927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002496"/>
        <c:crosses val="autoZero"/>
        <c:auto val="1"/>
        <c:lblAlgn val="ctr"/>
        <c:lblOffset val="100"/>
        <c:tickLblSkip val="1"/>
        <c:tickMarkSkip val="1"/>
        <c:noMultiLvlLbl val="0"/>
      </c:catAx>
      <c:valAx>
        <c:axId val="8100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2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0.11</c:v>
                </c:pt>
                <c:pt idx="4">
                  <c:v>#N/A</c:v>
                </c:pt>
                <c:pt idx="5">
                  <c:v>0.12</c:v>
                </c:pt>
                <c:pt idx="6">
                  <c:v>#N/A</c:v>
                </c:pt>
                <c:pt idx="7">
                  <c:v>0.13</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信濃町後期高齢者医療特別会計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7.0000000000000007E-2</c:v>
                </c:pt>
                <c:pt idx="4">
                  <c:v>#N/A</c:v>
                </c:pt>
                <c:pt idx="5">
                  <c:v>0.06</c:v>
                </c:pt>
                <c:pt idx="6">
                  <c:v>#N/A</c:v>
                </c:pt>
                <c:pt idx="7">
                  <c:v>0.04</c:v>
                </c:pt>
                <c:pt idx="8">
                  <c:v>#N/A</c:v>
                </c:pt>
                <c:pt idx="9">
                  <c:v>0.06</c:v>
                </c:pt>
              </c:numCache>
            </c:numRef>
          </c:val>
        </c:ser>
        <c:ser>
          <c:idx val="3"/>
          <c:order val="3"/>
          <c:tx>
            <c:strRef>
              <c:f>データシート!$A$30</c:f>
              <c:strCache>
                <c:ptCount val="1"/>
                <c:pt idx="0">
                  <c:v>信濃町農業集落排水事業特別会計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0.19</c:v>
                </c:pt>
                <c:pt idx="4">
                  <c:v>#N/A</c:v>
                </c:pt>
                <c:pt idx="5">
                  <c:v>0.14000000000000001</c:v>
                </c:pt>
                <c:pt idx="6">
                  <c:v>#N/A</c:v>
                </c:pt>
                <c:pt idx="7">
                  <c:v>0.17</c:v>
                </c:pt>
                <c:pt idx="8">
                  <c:v>#N/A</c:v>
                </c:pt>
                <c:pt idx="9">
                  <c:v>0.14000000000000001</c:v>
                </c:pt>
              </c:numCache>
            </c:numRef>
          </c:val>
        </c:ser>
        <c:ser>
          <c:idx val="4"/>
          <c:order val="4"/>
          <c:tx>
            <c:strRef>
              <c:f>データシート!$A$31</c:f>
              <c:strCache>
                <c:ptCount val="1"/>
                <c:pt idx="0">
                  <c:v>信濃町下水道事業特別会計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0.16</c:v>
                </c:pt>
                <c:pt idx="4">
                  <c:v>#N/A</c:v>
                </c:pt>
                <c:pt idx="5">
                  <c:v>0.17</c:v>
                </c:pt>
                <c:pt idx="6">
                  <c:v>#N/A</c:v>
                </c:pt>
                <c:pt idx="7">
                  <c:v>0.18</c:v>
                </c:pt>
                <c:pt idx="8">
                  <c:v>#N/A</c:v>
                </c:pt>
                <c:pt idx="9">
                  <c:v>0.17</c:v>
                </c:pt>
              </c:numCache>
            </c:numRef>
          </c:val>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0.99</c:v>
                </c:pt>
                <c:pt idx="2">
                  <c:v>#N/A</c:v>
                </c:pt>
                <c:pt idx="3">
                  <c:v>0.48</c:v>
                </c:pt>
                <c:pt idx="4">
                  <c:v>#N/A</c:v>
                </c:pt>
                <c:pt idx="5">
                  <c:v>0.41</c:v>
                </c:pt>
                <c:pt idx="6">
                  <c:v>#N/A</c:v>
                </c:pt>
                <c:pt idx="7">
                  <c:v>1.0900000000000001</c:v>
                </c:pt>
                <c:pt idx="8">
                  <c:v>#N/A</c:v>
                </c:pt>
                <c:pt idx="9">
                  <c:v>0.97</c:v>
                </c:pt>
              </c:numCache>
            </c:numRef>
          </c:val>
        </c:ser>
        <c:ser>
          <c:idx val="6"/>
          <c:order val="6"/>
          <c:tx>
            <c:strRef>
              <c:f>データシート!$A$33</c:f>
              <c:strCache>
                <c:ptCount val="1"/>
                <c:pt idx="0">
                  <c:v>信濃町国民健康保険特別会計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1.68</c:v>
                </c:pt>
                <c:pt idx="2">
                  <c:v>#N/A</c:v>
                </c:pt>
                <c:pt idx="3">
                  <c:v>2.13</c:v>
                </c:pt>
                <c:pt idx="4">
                  <c:v>#N/A</c:v>
                </c:pt>
                <c:pt idx="5">
                  <c:v>1.79</c:v>
                </c:pt>
                <c:pt idx="6">
                  <c:v>#N/A</c:v>
                </c:pt>
                <c:pt idx="7">
                  <c:v>1.47</c:v>
                </c:pt>
                <c:pt idx="8">
                  <c:v>#N/A</c:v>
                </c:pt>
                <c:pt idx="9">
                  <c:v>2.77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4.7300000000000004</c:v>
                </c:pt>
                <c:pt idx="2">
                  <c:v>#N/A</c:v>
                </c:pt>
                <c:pt idx="3">
                  <c:v>4.17</c:v>
                </c:pt>
                <c:pt idx="4">
                  <c:v>#N/A</c:v>
                </c:pt>
                <c:pt idx="5">
                  <c:v>3.77</c:v>
                </c:pt>
                <c:pt idx="6">
                  <c:v>#N/A</c:v>
                </c:pt>
                <c:pt idx="7">
                  <c:v>4.53</c:v>
                </c:pt>
                <c:pt idx="8">
                  <c:v>#N/A</c:v>
                </c:pt>
                <c:pt idx="9">
                  <c:v>4.87</c:v>
                </c:pt>
              </c:numCache>
            </c:numRef>
          </c:val>
        </c:ser>
        <c:ser>
          <c:idx val="8"/>
          <c:order val="8"/>
          <c:tx>
            <c:strRef>
              <c:f>データシート!$A$35</c:f>
              <c:strCache>
                <c:ptCount val="1"/>
                <c:pt idx="0">
                  <c:v>信濃町水道事業会計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7.58</c:v>
                </c:pt>
                <c:pt idx="2">
                  <c:v>#N/A</c:v>
                </c:pt>
                <c:pt idx="3">
                  <c:v>7.8</c:v>
                </c:pt>
                <c:pt idx="4">
                  <c:v>#N/A</c:v>
                </c:pt>
                <c:pt idx="5">
                  <c:v>5.82</c:v>
                </c:pt>
                <c:pt idx="6">
                  <c:v>#N/A</c:v>
                </c:pt>
                <c:pt idx="7">
                  <c:v>5.53</c:v>
                </c:pt>
                <c:pt idx="8">
                  <c:v>#N/A</c:v>
                </c:pt>
                <c:pt idx="9">
                  <c:v>5.41</c:v>
                </c:pt>
              </c:numCache>
            </c:numRef>
          </c:val>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7.42</c:v>
                </c:pt>
                <c:pt idx="2">
                  <c:v>#N/A</c:v>
                </c:pt>
                <c:pt idx="3">
                  <c:v>10.53</c:v>
                </c:pt>
                <c:pt idx="4">
                  <c:v>#N/A</c:v>
                </c:pt>
                <c:pt idx="5">
                  <c:v>13.38</c:v>
                </c:pt>
                <c:pt idx="6">
                  <c:v>#N/A</c:v>
                </c:pt>
                <c:pt idx="7">
                  <c:v>14.3</c:v>
                </c:pt>
                <c:pt idx="8">
                  <c:v>#N/A</c:v>
                </c:pt>
                <c:pt idx="9">
                  <c:v>13.75</c:v>
                </c:pt>
              </c:numCache>
            </c:numRef>
          </c:val>
        </c:ser>
        <c:dLbls>
          <c:showLegendKey val="0"/>
          <c:showVal val="0"/>
          <c:showCatName val="0"/>
          <c:showSerName val="0"/>
          <c:showPercent val="0"/>
          <c:showBubbleSize val="0"/>
        </c:dLbls>
        <c:gapWidth val="150"/>
        <c:overlap val="100"/>
        <c:axId val="92802432"/>
        <c:axId val="92804224"/>
      </c:barChart>
      <c:catAx>
        <c:axId val="928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04224"/>
        <c:crosses val="autoZero"/>
        <c:auto val="1"/>
        <c:lblAlgn val="ctr"/>
        <c:lblOffset val="100"/>
        <c:tickLblSkip val="1"/>
        <c:tickMarkSkip val="1"/>
        <c:noMultiLvlLbl val="0"/>
      </c:catAx>
      <c:valAx>
        <c:axId val="9280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0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506</c:v>
                </c:pt>
                <c:pt idx="5">
                  <c:v>520</c:v>
                </c:pt>
                <c:pt idx="8">
                  <c:v>565</c:v>
                </c:pt>
                <c:pt idx="11">
                  <c:v>582</c:v>
                </c:pt>
                <c:pt idx="14">
                  <c:v>622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13</c:v>
                </c:pt>
                <c:pt idx="6">
                  <c:v>13</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86</c:v>
                </c:pt>
                <c:pt idx="3">
                  <c:v>60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372</c:v>
                </c:pt>
                <c:pt idx="3">
                  <c:v>347</c:v>
                </c:pt>
                <c:pt idx="6">
                  <c:v>390</c:v>
                </c:pt>
                <c:pt idx="9">
                  <c:v>400</c:v>
                </c:pt>
                <c:pt idx="12">
                  <c:v>407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462</c:v>
                </c:pt>
                <c:pt idx="3">
                  <c:v>443</c:v>
                </c:pt>
                <c:pt idx="6">
                  <c:v>449</c:v>
                </c:pt>
                <c:pt idx="9">
                  <c:v>423</c:v>
                </c:pt>
                <c:pt idx="12">
                  <c:v>440</c:v>
                </c:pt>
              </c:numCache>
            </c:numRef>
          </c:val>
        </c:ser>
        <c:dLbls>
          <c:showLegendKey val="0"/>
          <c:showVal val="0"/>
          <c:showCatName val="0"/>
          <c:showSerName val="0"/>
          <c:showPercent val="0"/>
          <c:showBubbleSize val="0"/>
        </c:dLbls>
        <c:gapWidth val="100"/>
        <c:overlap val="100"/>
        <c:axId val="91724416"/>
        <c:axId val="9173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427</c:v>
                </c:pt>
                <c:pt idx="2">
                  <c:v>#N/A</c:v>
                </c:pt>
                <c:pt idx="3">
                  <c:v>#N/A</c:v>
                </c:pt>
                <c:pt idx="4">
                  <c:v>343</c:v>
                </c:pt>
                <c:pt idx="5">
                  <c:v>#N/A</c:v>
                </c:pt>
                <c:pt idx="6">
                  <c:v>#N/A</c:v>
                </c:pt>
                <c:pt idx="7">
                  <c:v>287</c:v>
                </c:pt>
                <c:pt idx="8">
                  <c:v>#N/A</c:v>
                </c:pt>
                <c:pt idx="9">
                  <c:v>#N/A</c:v>
                </c:pt>
                <c:pt idx="10">
                  <c:v>253</c:v>
                </c:pt>
                <c:pt idx="11">
                  <c:v>#N/A</c:v>
                </c:pt>
                <c:pt idx="12">
                  <c:v>#N/A</c:v>
                </c:pt>
                <c:pt idx="13">
                  <c:v>237</c:v>
                </c:pt>
                <c:pt idx="14">
                  <c:v>#N/A</c:v>
                </c:pt>
              </c:numCache>
            </c:numRef>
          </c:val>
          <c:smooth val="0"/>
        </c:ser>
        <c:dLbls>
          <c:showLegendKey val="0"/>
          <c:showVal val="0"/>
          <c:showCatName val="0"/>
          <c:showSerName val="0"/>
          <c:showPercent val="0"/>
          <c:showBubbleSize val="0"/>
        </c:dLbls>
        <c:marker val="1"/>
        <c:smooth val="0"/>
        <c:axId val="91724416"/>
        <c:axId val="91730688"/>
      </c:lineChart>
      <c:catAx>
        <c:axId val="917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30688"/>
        <c:crosses val="autoZero"/>
        <c:auto val="1"/>
        <c:lblAlgn val="ctr"/>
        <c:lblOffset val="100"/>
        <c:tickLblSkip val="1"/>
        <c:tickMarkSkip val="1"/>
        <c:noMultiLvlLbl val="0"/>
      </c:catAx>
      <c:valAx>
        <c:axId val="9173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6358</c:v>
                </c:pt>
                <c:pt idx="5">
                  <c:v>6592</c:v>
                </c:pt>
                <c:pt idx="8">
                  <c:v>6522</c:v>
                </c:pt>
                <c:pt idx="11">
                  <c:v>6631</c:v>
                </c:pt>
                <c:pt idx="14">
                  <c:v>6653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115</c:v>
                </c:pt>
                <c:pt idx="5">
                  <c:v>100</c:v>
                </c:pt>
                <c:pt idx="8">
                  <c:v>80</c:v>
                </c:pt>
                <c:pt idx="11">
                  <c:v>68</c:v>
                </c:pt>
                <c:pt idx="14">
                  <c:v>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2337</c:v>
                </c:pt>
                <c:pt idx="5">
                  <c:v>2502</c:v>
                </c:pt>
                <c:pt idx="8">
                  <c:v>2584</c:v>
                </c:pt>
                <c:pt idx="11">
                  <c:v>2718</c:v>
                </c:pt>
                <c:pt idx="14">
                  <c:v>2804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1345</c:v>
                </c:pt>
                <c:pt idx="3">
                  <c:v>1294</c:v>
                </c:pt>
                <c:pt idx="6">
                  <c:v>1317</c:v>
                </c:pt>
                <c:pt idx="9">
                  <c:v>1351</c:v>
                </c:pt>
                <c:pt idx="12">
                  <c:v>1302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61</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5893</c:v>
                </c:pt>
                <c:pt idx="3">
                  <c:v>5482</c:v>
                </c:pt>
                <c:pt idx="6">
                  <c:v>5303</c:v>
                </c:pt>
                <c:pt idx="9">
                  <c:v>5110</c:v>
                </c:pt>
                <c:pt idx="12">
                  <c:v>5210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62</c:v>
                </c:pt>
                <c:pt idx="3">
                  <c:v>49</c:v>
                </c:pt>
                <c:pt idx="6">
                  <c:v>25</c:v>
                </c:pt>
                <c:pt idx="9">
                  <c:v>12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3506</c:v>
                </c:pt>
                <c:pt idx="3">
                  <c:v>3783</c:v>
                </c:pt>
                <c:pt idx="6">
                  <c:v>3817</c:v>
                </c:pt>
                <c:pt idx="9">
                  <c:v>4073</c:v>
                </c:pt>
                <c:pt idx="12">
                  <c:v>4179</c:v>
                </c:pt>
              </c:numCache>
            </c:numRef>
          </c:val>
        </c:ser>
        <c:dLbls>
          <c:showLegendKey val="0"/>
          <c:showVal val="0"/>
          <c:showCatName val="0"/>
          <c:showSerName val="0"/>
          <c:showPercent val="0"/>
          <c:showBubbleSize val="0"/>
        </c:dLbls>
        <c:gapWidth val="100"/>
        <c:overlap val="100"/>
        <c:axId val="94689536"/>
        <c:axId val="9273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2057</c:v>
                </c:pt>
                <c:pt idx="2">
                  <c:v>#N/A</c:v>
                </c:pt>
                <c:pt idx="3">
                  <c:v>#N/A</c:v>
                </c:pt>
                <c:pt idx="4">
                  <c:v>1413</c:v>
                </c:pt>
                <c:pt idx="5">
                  <c:v>#N/A</c:v>
                </c:pt>
                <c:pt idx="6">
                  <c:v>#N/A</c:v>
                </c:pt>
                <c:pt idx="7">
                  <c:v>1275</c:v>
                </c:pt>
                <c:pt idx="8">
                  <c:v>#N/A</c:v>
                </c:pt>
                <c:pt idx="9">
                  <c:v>#N/A</c:v>
                </c:pt>
                <c:pt idx="10">
                  <c:v>1129</c:v>
                </c:pt>
                <c:pt idx="11">
                  <c:v>#N/A</c:v>
                </c:pt>
                <c:pt idx="12">
                  <c:v>#N/A</c:v>
                </c:pt>
                <c:pt idx="13">
                  <c:v>1177</c:v>
                </c:pt>
                <c:pt idx="14">
                  <c:v>#N/A</c:v>
                </c:pt>
              </c:numCache>
            </c:numRef>
          </c:val>
          <c:smooth val="0"/>
        </c:ser>
        <c:dLbls>
          <c:showLegendKey val="0"/>
          <c:showVal val="0"/>
          <c:showCatName val="0"/>
          <c:showSerName val="0"/>
          <c:showPercent val="0"/>
          <c:showBubbleSize val="0"/>
        </c:dLbls>
        <c:marker val="1"/>
        <c:smooth val="0"/>
        <c:axId val="94689536"/>
        <c:axId val="92737920"/>
      </c:lineChart>
      <c:catAx>
        <c:axId val="946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37920"/>
        <c:crosses val="autoZero"/>
        <c:auto val="1"/>
        <c:lblAlgn val="ctr"/>
        <c:lblOffset val="100"/>
        <c:tickLblSkip val="1"/>
        <c:tickMarkSkip val="1"/>
        <c:noMultiLvlLbl val="0"/>
      </c:catAx>
      <c:valAx>
        <c:axId val="9273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8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9,084
9,024
149.30
5,539,750
5,344,031
175,972
3,608,955
4,178,747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長引く景気低迷及び人口減少や高齢化進行に伴う納税義務者の減少により個人・法人住民税の減収等により基準財政収入額の減少が続いており、自主財源の確保が難しいことなどにより類似団体平均と比べ財政力指数は下回っている。</a:t>
          </a:r>
          <a:endParaRPr lang="ja-JP" altLang="ja-JP" sz="1400">
            <a:effectLst/>
          </a:endParaRPr>
        </a:p>
        <a:p>
          <a:pPr rtl="0"/>
          <a:r>
            <a:rPr lang="ja-JP" altLang="ja-JP" sz="1100" b="0" i="0" baseline="0">
              <a:solidFill>
                <a:schemeClr val="dk1"/>
              </a:solidFill>
              <a:effectLst/>
              <a:latin typeface="+mn-lt"/>
              <a:ea typeface="+mn-ea"/>
              <a:cs typeface="+mn-cs"/>
            </a:rPr>
            <a:t>　基準財政需要額は、過疎地域の指定により過疎対策事業債並びに臨時財政対策債の発行により増加しており、財政力指数は減少傾向にある。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今後も「行財政改革プラン」に基づき、人件費の抑制や「選択と集中」による施策の厳選、経常経費の削減を行い財政基盤の強化に努める。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127423</xdr:rowOff>
    </xdr:to>
    <xdr:cxnSp macro="">
      <xdr:nvCxnSpPr>
        <xdr:cNvPr id="66" name="直線コネクタ 65"/>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127423</xdr:rowOff>
    </xdr:to>
    <xdr:cxnSp macro="">
      <xdr:nvCxnSpPr>
        <xdr:cNvPr id="69" name="直線コネクタ 68"/>
        <xdr:cNvCxnSpPr/>
      </xdr:nvCxnSpPr>
      <xdr:spPr>
        <a:xfrm>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103294</xdr:rowOff>
    </xdr:from>
    <xdr:to>
      <xdr:col>4</xdr:col>
      <xdr:colOff>482600</xdr:colOff>
      <xdr:row>43</xdr:row>
      <xdr:rowOff>119380</xdr:rowOff>
    </xdr:to>
    <xdr:cxnSp macro="">
      <xdr:nvCxnSpPr>
        <xdr:cNvPr id="72" name="直線コネクタ 71"/>
        <xdr:cNvCxnSpPr/>
      </xdr:nvCxnSpPr>
      <xdr:spPr>
        <a:xfrm>
          <a:off x="2336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79163</xdr:rowOff>
    </xdr:from>
    <xdr:to>
      <xdr:col>3</xdr:col>
      <xdr:colOff>279400</xdr:colOff>
      <xdr:row>43</xdr:row>
      <xdr:rowOff>103294</xdr:rowOff>
    </xdr:to>
    <xdr:cxnSp macro="">
      <xdr:nvCxnSpPr>
        <xdr:cNvPr id="75" name="直線コネクタ 74"/>
        <xdr:cNvCxnSpPr/>
      </xdr:nvCxnSpPr>
      <xdr:spPr>
        <a:xfrm>
          <a:off x="1447800" y="745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78" name="フローチャート : 判断 77"/>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79" name="テキスト ボックス 78"/>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5" name="円/楕円 84"/>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48700</xdr:rowOff>
    </xdr:from>
    <xdr:ext cx="762000" cy="259045"/>
    <xdr:sp macro="" textlink="">
      <xdr:nvSpPr>
        <xdr:cNvPr id="86" name="財政力該当値テキスト"/>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7" name="円/楕円 86"/>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163000</xdr:rowOff>
    </xdr:from>
    <xdr:ext cx="736600" cy="259045"/>
    <xdr:sp macro="" textlink="">
      <xdr:nvSpPr>
        <xdr:cNvPr id="88" name="テキスト ボックス 87"/>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9" name="円/楕円 88"/>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90" name="テキスト ボックス 89"/>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52494</xdr:rowOff>
    </xdr:from>
    <xdr:to>
      <xdr:col>3</xdr:col>
      <xdr:colOff>330200</xdr:colOff>
      <xdr:row>43</xdr:row>
      <xdr:rowOff>154094</xdr:rowOff>
    </xdr:to>
    <xdr:sp macro="" textlink="">
      <xdr:nvSpPr>
        <xdr:cNvPr id="91" name="円/楕円 90"/>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138871</xdr:rowOff>
    </xdr:from>
    <xdr:ext cx="762000" cy="259045"/>
    <xdr:sp macro="" textlink="">
      <xdr:nvSpPr>
        <xdr:cNvPr id="92" name="テキスト ボックス 91"/>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93" name="円/楕円 92"/>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140140</xdr:rowOff>
    </xdr:from>
    <xdr:ext cx="762000" cy="259045"/>
    <xdr:sp macro="" textlink="">
      <xdr:nvSpPr>
        <xdr:cNvPr id="94" name="テキスト ボックス 93"/>
        <xdr:cNvSpPr txBox="1"/>
      </xdr:nvSpPr>
      <xdr:spPr>
        <a:xfrm>
          <a:off x="1066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年々増加している過疎対策事業債並びに臨時財政対策債に係る元利償還金へ充当している一般財源の増加や</a:t>
          </a:r>
          <a:r>
            <a:rPr lang="ja-JP" altLang="en-US" sz="1100" b="0" i="0" baseline="0">
              <a:solidFill>
                <a:schemeClr val="dk1"/>
              </a:solidFill>
              <a:effectLst/>
              <a:latin typeface="+mn-lt"/>
              <a:ea typeface="+mn-ea"/>
              <a:cs typeface="+mn-cs"/>
            </a:rPr>
            <a:t>国民健康保険特別会計等の保険会計や</a:t>
          </a:r>
          <a:r>
            <a:rPr lang="ja-JP" altLang="ja-JP" sz="1100" b="0" i="0" baseline="0">
              <a:solidFill>
                <a:schemeClr val="dk1"/>
              </a:solidFill>
              <a:effectLst/>
              <a:latin typeface="+mn-lt"/>
              <a:ea typeface="+mn-ea"/>
              <a:cs typeface="+mn-cs"/>
            </a:rPr>
            <a:t>病院事業会計及び下水道事業特別会計に対する繰出しが増加したことにより、前年度より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ポイント増加し、類似団体平均を上回っている。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今後も、財源確保の強化は元より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経常的経費の削減及び事務事業の選択並びに新規起債発行の抑制を継続的に進め、病院事業については「病院改革プラン」等に沿った増収策及びコスト削減に努め、経営健全化に向けた取り組みを進める。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64</xdr:row>
      <xdr:rowOff>164042</xdr:rowOff>
    </xdr:to>
    <xdr:cxnSp macro="">
      <xdr:nvCxnSpPr>
        <xdr:cNvPr id="129" name="直線コネクタ 128"/>
        <xdr:cNvCxnSpPr/>
      </xdr:nvCxnSpPr>
      <xdr:spPr>
        <a:xfrm>
          <a:off x="4114800" y="1113282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64</xdr:row>
      <xdr:rowOff>160020</xdr:rowOff>
    </xdr:to>
    <xdr:cxnSp macro="">
      <xdr:nvCxnSpPr>
        <xdr:cNvPr id="132" name="直線コネクタ 131"/>
        <xdr:cNvCxnSpPr/>
      </xdr:nvCxnSpPr>
      <xdr:spPr>
        <a:xfrm>
          <a:off x="3225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119804</xdr:rowOff>
    </xdr:to>
    <xdr:cxnSp macro="">
      <xdr:nvCxnSpPr>
        <xdr:cNvPr id="135" name="直線コネクタ 134"/>
        <xdr:cNvCxnSpPr/>
      </xdr:nvCxnSpPr>
      <xdr:spPr>
        <a:xfrm>
          <a:off x="2336800" y="1084326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63</xdr:row>
      <xdr:rowOff>41910</xdr:rowOff>
    </xdr:to>
    <xdr:cxnSp macro="">
      <xdr:nvCxnSpPr>
        <xdr:cNvPr id="138" name="直線コネクタ 137"/>
        <xdr:cNvCxnSpPr/>
      </xdr:nvCxnSpPr>
      <xdr:spPr>
        <a:xfrm>
          <a:off x="1447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2" name="テキスト ボックス 141"/>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48" name="円/楕円 147"/>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85319</xdr:rowOff>
    </xdr:from>
    <xdr:ext cx="762000" cy="259045"/>
    <xdr:sp macro="" textlink="">
      <xdr:nvSpPr>
        <xdr:cNvPr id="149" name="財政構造の弾力性該当値テキスト"/>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0" name="円/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2" name="円/楕円 151"/>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155381</xdr:rowOff>
    </xdr:from>
    <xdr:ext cx="762000" cy="259045"/>
    <xdr:sp macro="" textlink="">
      <xdr:nvSpPr>
        <xdr:cNvPr id="153" name="テキスト ボックス 152"/>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4" name="円/楕円 153"/>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5" name="テキスト ボックス 154"/>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6" name="円/楕円 155"/>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57" name="テキスト ボックス 156"/>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[223,927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、各種計画の見直し時期となり委員報酬等が伸び計画策定等による委託業務の増加により物件費についても</a:t>
          </a:r>
          <a:r>
            <a:rPr lang="ja-JP" altLang="ja-JP" sz="1100" b="0" i="0" baseline="0">
              <a:solidFill>
                <a:schemeClr val="dk1"/>
              </a:solidFill>
              <a:effectLst/>
              <a:latin typeface="+mn-lt"/>
              <a:ea typeface="+mn-ea"/>
              <a:cs typeface="+mn-cs"/>
            </a:rPr>
            <a:t>前年に比べ</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当町は人口規模に対する面積が大きいため保育園・博物館・スポーツ施設などが複数点在しており、この施設運営を直営</a:t>
          </a:r>
          <a:r>
            <a:rPr lang="ja-JP" altLang="en-US" sz="1100" b="0" i="0" baseline="0">
              <a:solidFill>
                <a:schemeClr val="dk1"/>
              </a:solidFill>
              <a:effectLst/>
              <a:latin typeface="+mn-lt"/>
              <a:ea typeface="+mn-ea"/>
              <a:cs typeface="+mn-cs"/>
            </a:rPr>
            <a:t>及び指定管理業務委託</a:t>
          </a:r>
          <a:r>
            <a:rPr lang="ja-JP" altLang="ja-JP" sz="1100" b="0" i="0" baseline="0">
              <a:solidFill>
                <a:schemeClr val="dk1"/>
              </a:solidFill>
              <a:effectLst/>
              <a:latin typeface="+mn-lt"/>
              <a:ea typeface="+mn-ea"/>
              <a:cs typeface="+mn-cs"/>
            </a:rPr>
            <a:t>で行って</a:t>
          </a:r>
          <a:r>
            <a:rPr lang="ja-JP" altLang="en-US" sz="1100" b="0" i="0" baseline="0">
              <a:solidFill>
                <a:schemeClr val="dk1"/>
              </a:solidFill>
              <a:effectLst/>
              <a:latin typeface="+mn-lt"/>
              <a:ea typeface="+mn-ea"/>
              <a:cs typeface="+mn-cs"/>
            </a:rPr>
            <a:t>おり、維持管理費等の</a:t>
          </a:r>
          <a:r>
            <a:rPr lang="ja-JP" altLang="ja-JP" sz="1100" b="0" i="0" baseline="0">
              <a:solidFill>
                <a:schemeClr val="dk1"/>
              </a:solidFill>
              <a:effectLst/>
              <a:latin typeface="+mn-lt"/>
              <a:ea typeface="+mn-ea"/>
              <a:cs typeface="+mn-cs"/>
            </a:rPr>
            <a:t>経常的な数値も各種比較可能数値と比べると高い水準である。</a:t>
          </a:r>
          <a:endParaRPr lang="ja-JP" altLang="ja-JP" sz="1400">
            <a:effectLst/>
          </a:endParaRPr>
        </a:p>
        <a:p>
          <a:pPr rtl="0"/>
          <a:r>
            <a:rPr lang="ja-JP" altLang="ja-JP" sz="1100" b="0" i="0" baseline="0">
              <a:solidFill>
                <a:schemeClr val="dk1"/>
              </a:solidFill>
              <a:effectLst/>
              <a:latin typeface="+mn-lt"/>
              <a:ea typeface="+mn-ea"/>
              <a:cs typeface="+mn-cs"/>
            </a:rPr>
            <a:t>　今後は、行財政改革プランに基づき人件費抑制を図ると共に、指定管理者制度等の導入を通じ、更なるコスト削減を図っていく。</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27560</xdr:rowOff>
    </xdr:from>
    <xdr:to>
      <xdr:col>7</xdr:col>
      <xdr:colOff>152400</xdr:colOff>
      <xdr:row>82</xdr:row>
      <xdr:rowOff>70269</xdr:rowOff>
    </xdr:to>
    <xdr:cxnSp macro="">
      <xdr:nvCxnSpPr>
        <xdr:cNvPr id="193" name="直線コネクタ 192"/>
        <xdr:cNvCxnSpPr/>
      </xdr:nvCxnSpPr>
      <xdr:spPr>
        <a:xfrm>
          <a:off x="4114800" y="14086460"/>
          <a:ext cx="8382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27560</xdr:rowOff>
    </xdr:from>
    <xdr:to>
      <xdr:col>6</xdr:col>
      <xdr:colOff>0</xdr:colOff>
      <xdr:row>82</xdr:row>
      <xdr:rowOff>36757</xdr:rowOff>
    </xdr:to>
    <xdr:cxnSp macro="">
      <xdr:nvCxnSpPr>
        <xdr:cNvPr id="196" name="直線コネクタ 195"/>
        <xdr:cNvCxnSpPr/>
      </xdr:nvCxnSpPr>
      <xdr:spPr>
        <a:xfrm flipV="1">
          <a:off x="3225800" y="14086460"/>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23656</xdr:rowOff>
    </xdr:from>
    <xdr:to>
      <xdr:col>4</xdr:col>
      <xdr:colOff>482600</xdr:colOff>
      <xdr:row>82</xdr:row>
      <xdr:rowOff>36757</xdr:rowOff>
    </xdr:to>
    <xdr:cxnSp macro="">
      <xdr:nvCxnSpPr>
        <xdr:cNvPr id="199" name="直線コネクタ 198"/>
        <xdr:cNvCxnSpPr/>
      </xdr:nvCxnSpPr>
      <xdr:spPr>
        <a:xfrm>
          <a:off x="2336800" y="14082556"/>
          <a:ext cx="8890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161444</xdr:rowOff>
    </xdr:from>
    <xdr:to>
      <xdr:col>3</xdr:col>
      <xdr:colOff>279400</xdr:colOff>
      <xdr:row>82</xdr:row>
      <xdr:rowOff>23656</xdr:rowOff>
    </xdr:to>
    <xdr:cxnSp macro="">
      <xdr:nvCxnSpPr>
        <xdr:cNvPr id="202" name="直線コネクタ 201"/>
        <xdr:cNvCxnSpPr/>
      </xdr:nvCxnSpPr>
      <xdr:spPr>
        <a:xfrm>
          <a:off x="1447800" y="14048894"/>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117563</xdr:rowOff>
    </xdr:from>
    <xdr:to>
      <xdr:col>2</xdr:col>
      <xdr:colOff>127000</xdr:colOff>
      <xdr:row>82</xdr:row>
      <xdr:rowOff>47713</xdr:rowOff>
    </xdr:to>
    <xdr:sp macro="" textlink="">
      <xdr:nvSpPr>
        <xdr:cNvPr id="205" name="フローチャート : 判断 204"/>
        <xdr:cNvSpPr/>
      </xdr:nvSpPr>
      <xdr:spPr>
        <a:xfrm>
          <a:off x="1397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32490</xdr:rowOff>
    </xdr:from>
    <xdr:ext cx="762000" cy="259045"/>
    <xdr:sp macro="" textlink="">
      <xdr:nvSpPr>
        <xdr:cNvPr id="206" name="テキスト ボックス 205"/>
        <xdr:cNvSpPr txBox="1"/>
      </xdr:nvSpPr>
      <xdr:spPr>
        <a:xfrm>
          <a:off x="1066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19469</xdr:rowOff>
    </xdr:from>
    <xdr:to>
      <xdr:col>7</xdr:col>
      <xdr:colOff>203200</xdr:colOff>
      <xdr:row>82</xdr:row>
      <xdr:rowOff>121069</xdr:rowOff>
    </xdr:to>
    <xdr:sp macro="" textlink="">
      <xdr:nvSpPr>
        <xdr:cNvPr id="212" name="円/楕円 211"/>
        <xdr:cNvSpPr/>
      </xdr:nvSpPr>
      <xdr:spPr>
        <a:xfrm>
          <a:off x="4902200" y="140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162996</xdr:rowOff>
    </xdr:from>
    <xdr:ext cx="762000" cy="259045"/>
    <xdr:sp macro="" textlink="">
      <xdr:nvSpPr>
        <xdr:cNvPr id="213" name="人件費・物件費等の状況該当値テキスト"/>
        <xdr:cNvSpPr txBox="1"/>
      </xdr:nvSpPr>
      <xdr:spPr>
        <a:xfrm>
          <a:off x="5041900" y="1405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223,927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148210</xdr:rowOff>
    </xdr:from>
    <xdr:to>
      <xdr:col>6</xdr:col>
      <xdr:colOff>50800</xdr:colOff>
      <xdr:row>82</xdr:row>
      <xdr:rowOff>78360</xdr:rowOff>
    </xdr:to>
    <xdr:sp macro="" textlink="">
      <xdr:nvSpPr>
        <xdr:cNvPr id="214" name="円/楕円 213"/>
        <xdr:cNvSpPr/>
      </xdr:nvSpPr>
      <xdr:spPr>
        <a:xfrm>
          <a:off x="4064000" y="140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88537</xdr:rowOff>
    </xdr:from>
    <xdr:ext cx="736600" cy="259045"/>
    <xdr:sp macro="" textlink="">
      <xdr:nvSpPr>
        <xdr:cNvPr id="215" name="テキスト ボックス 214"/>
        <xdr:cNvSpPr txBox="1"/>
      </xdr:nvSpPr>
      <xdr:spPr>
        <a:xfrm>
          <a:off x="3733800" y="1380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157407</xdr:rowOff>
    </xdr:from>
    <xdr:to>
      <xdr:col>4</xdr:col>
      <xdr:colOff>533400</xdr:colOff>
      <xdr:row>82</xdr:row>
      <xdr:rowOff>87557</xdr:rowOff>
    </xdr:to>
    <xdr:sp macro="" textlink="">
      <xdr:nvSpPr>
        <xdr:cNvPr id="216" name="円/楕円 215"/>
        <xdr:cNvSpPr/>
      </xdr:nvSpPr>
      <xdr:spPr>
        <a:xfrm>
          <a:off x="3175000" y="140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97734</xdr:rowOff>
    </xdr:from>
    <xdr:ext cx="762000" cy="259045"/>
    <xdr:sp macro="" textlink="">
      <xdr:nvSpPr>
        <xdr:cNvPr id="217" name="テキスト ボックス 216"/>
        <xdr:cNvSpPr txBox="1"/>
      </xdr:nvSpPr>
      <xdr:spPr>
        <a:xfrm>
          <a:off x="2844800" y="138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144306</xdr:rowOff>
    </xdr:from>
    <xdr:to>
      <xdr:col>3</xdr:col>
      <xdr:colOff>330200</xdr:colOff>
      <xdr:row>82</xdr:row>
      <xdr:rowOff>74456</xdr:rowOff>
    </xdr:to>
    <xdr:sp macro="" textlink="">
      <xdr:nvSpPr>
        <xdr:cNvPr id="218" name="円/楕円 217"/>
        <xdr:cNvSpPr/>
      </xdr:nvSpPr>
      <xdr:spPr>
        <a:xfrm>
          <a:off x="2286000" y="140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59233</xdr:rowOff>
    </xdr:from>
    <xdr:ext cx="762000" cy="259045"/>
    <xdr:sp macro="" textlink="">
      <xdr:nvSpPr>
        <xdr:cNvPr id="219" name="テキスト ボックス 218"/>
        <xdr:cNvSpPr txBox="1"/>
      </xdr:nvSpPr>
      <xdr:spPr>
        <a:xfrm>
          <a:off x="1955800" y="141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110644</xdr:rowOff>
    </xdr:from>
    <xdr:to>
      <xdr:col>2</xdr:col>
      <xdr:colOff>127000</xdr:colOff>
      <xdr:row>82</xdr:row>
      <xdr:rowOff>40794</xdr:rowOff>
    </xdr:to>
    <xdr:sp macro="" textlink="">
      <xdr:nvSpPr>
        <xdr:cNvPr id="220" name="円/楕円 219"/>
        <xdr:cNvSpPr/>
      </xdr:nvSpPr>
      <xdr:spPr>
        <a:xfrm>
          <a:off x="1397000" y="139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50971</xdr:rowOff>
    </xdr:from>
    <xdr:ext cx="762000" cy="259045"/>
    <xdr:sp macro="" textlink="">
      <xdr:nvSpPr>
        <xdr:cNvPr id="221" name="テキスト ボックス 220"/>
        <xdr:cNvSpPr txBox="1"/>
      </xdr:nvSpPr>
      <xdr:spPr>
        <a:xfrm>
          <a:off x="1066800" y="1376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退職者不補充、新規採用職員の抑制</a:t>
          </a:r>
          <a:r>
            <a:rPr lang="ja-JP" altLang="en-US" sz="1100" b="0" i="0" baseline="0">
              <a:solidFill>
                <a:schemeClr val="dk1"/>
              </a:solidFill>
              <a:effectLst/>
              <a:latin typeface="+mn-lt"/>
              <a:ea typeface="+mn-ea"/>
              <a:cs typeface="+mn-cs"/>
            </a:rPr>
            <a:t>をおこなっているが、</a:t>
          </a:r>
          <a:r>
            <a:rPr lang="ja-JP" altLang="ja-JP" sz="1100" b="0" i="0" baseline="0">
              <a:solidFill>
                <a:schemeClr val="dk1"/>
              </a:solidFill>
              <a:effectLst/>
              <a:latin typeface="+mn-lt"/>
              <a:ea typeface="+mn-ea"/>
              <a:cs typeface="+mn-cs"/>
            </a:rPr>
            <a:t>全国町村平均</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類似団体平均をわずかに</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っている。</a:t>
          </a:r>
          <a:endParaRPr lang="ja-JP" altLang="ja-JP" sz="1400">
            <a:effectLst/>
          </a:endParaRPr>
        </a:p>
        <a:p>
          <a:pPr rtl="0"/>
          <a:r>
            <a:rPr lang="ja-JP" altLang="ja-JP" sz="1100" b="0" i="0" baseline="0">
              <a:solidFill>
                <a:schemeClr val="dk1"/>
              </a:solidFill>
              <a:effectLst/>
              <a:latin typeface="+mn-lt"/>
              <a:ea typeface="+mn-ea"/>
              <a:cs typeface="+mn-cs"/>
            </a:rPr>
            <a:t>　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136313</xdr:rowOff>
    </xdr:to>
    <xdr:cxnSp macro="">
      <xdr:nvCxnSpPr>
        <xdr:cNvPr id="255" name="直線コネクタ 254"/>
        <xdr:cNvCxnSpPr/>
      </xdr:nvCxnSpPr>
      <xdr:spPr>
        <a:xfrm>
          <a:off x="16179800" y="1458891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88</xdr:row>
      <xdr:rowOff>160866</xdr:rowOff>
    </xdr:to>
    <xdr:cxnSp macro="">
      <xdr:nvCxnSpPr>
        <xdr:cNvPr id="258" name="直線コネクタ 257"/>
        <xdr:cNvCxnSpPr/>
      </xdr:nvCxnSpPr>
      <xdr:spPr>
        <a:xfrm flipV="1">
          <a:off x="15290800" y="1458891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104563</xdr:rowOff>
    </xdr:from>
    <xdr:to>
      <xdr:col>22</xdr:col>
      <xdr:colOff>203200</xdr:colOff>
      <xdr:row>88</xdr:row>
      <xdr:rowOff>160866</xdr:rowOff>
    </xdr:to>
    <xdr:cxnSp macro="">
      <xdr:nvCxnSpPr>
        <xdr:cNvPr id="261" name="直線コネクタ 260"/>
        <xdr:cNvCxnSpPr/>
      </xdr:nvCxnSpPr>
      <xdr:spPr>
        <a:xfrm>
          <a:off x="14401800" y="151921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88</xdr:row>
      <xdr:rowOff>104563</xdr:rowOff>
    </xdr:to>
    <xdr:cxnSp macro="">
      <xdr:nvCxnSpPr>
        <xdr:cNvPr id="264" name="直線コネクタ 263"/>
        <xdr:cNvCxnSpPr/>
      </xdr:nvCxnSpPr>
      <xdr:spPr>
        <a:xfrm>
          <a:off x="13512800" y="14548696"/>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8" name="テキスト ボックス 267"/>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4" name="円/楕円 273"/>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5"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6" name="円/楕円 275"/>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7" name="テキスト ボックス 276"/>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8" name="円/楕円 277"/>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9" name="テキスト ボックス 278"/>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80" name="円/楕円 279"/>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81" name="テキスト ボックス 280"/>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2" name="円/楕円 281"/>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3" name="テキスト ボックス 282"/>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類似団体平均をやや下回っているものの、長野県平均を４．５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ポイント上回っている。これは人口規模に対して町の面積が大きいため、保育園（４箇所）をはじめ社会教育施設（公民館４箇所、体育施設２箇所）等の職員数が２０％以上を占めているためである。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今後は、行財政改革プランに基づき、指定管理者制度等の更なる活用や組織改正による効率的な組織運営の推進、事務事業の見直しを行う。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6531</xdr:rowOff>
    </xdr:from>
    <xdr:to>
      <xdr:col>24</xdr:col>
      <xdr:colOff>558800</xdr:colOff>
      <xdr:row>62</xdr:row>
      <xdr:rowOff>30662</xdr:rowOff>
    </xdr:to>
    <xdr:cxnSp macro="">
      <xdr:nvCxnSpPr>
        <xdr:cNvPr id="320" name="直線コネクタ 319"/>
        <xdr:cNvCxnSpPr/>
      </xdr:nvCxnSpPr>
      <xdr:spPr>
        <a:xfrm>
          <a:off x="16179800" y="1063643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150404</xdr:rowOff>
    </xdr:from>
    <xdr:to>
      <xdr:col>23</xdr:col>
      <xdr:colOff>406400</xdr:colOff>
      <xdr:row>62</xdr:row>
      <xdr:rowOff>6531</xdr:rowOff>
    </xdr:to>
    <xdr:cxnSp macro="">
      <xdr:nvCxnSpPr>
        <xdr:cNvPr id="323" name="直線コネクタ 322"/>
        <xdr:cNvCxnSpPr/>
      </xdr:nvCxnSpPr>
      <xdr:spPr>
        <a:xfrm>
          <a:off x="15290800" y="106088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86058</xdr:rowOff>
    </xdr:from>
    <xdr:to>
      <xdr:col>22</xdr:col>
      <xdr:colOff>203200</xdr:colOff>
      <xdr:row>61</xdr:row>
      <xdr:rowOff>150404</xdr:rowOff>
    </xdr:to>
    <xdr:cxnSp macro="">
      <xdr:nvCxnSpPr>
        <xdr:cNvPr id="326" name="直線コネクタ 325"/>
        <xdr:cNvCxnSpPr/>
      </xdr:nvCxnSpPr>
      <xdr:spPr>
        <a:xfrm>
          <a:off x="14401800" y="1054450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67673</xdr:rowOff>
    </xdr:from>
    <xdr:to>
      <xdr:col>21</xdr:col>
      <xdr:colOff>0</xdr:colOff>
      <xdr:row>61</xdr:row>
      <xdr:rowOff>86058</xdr:rowOff>
    </xdr:to>
    <xdr:cxnSp macro="">
      <xdr:nvCxnSpPr>
        <xdr:cNvPr id="329" name="直線コネクタ 328"/>
        <xdr:cNvCxnSpPr/>
      </xdr:nvCxnSpPr>
      <xdr:spPr>
        <a:xfrm>
          <a:off x="13512800" y="1052612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32" name="フローチャート : 判断 331"/>
        <xdr:cNvSpPr/>
      </xdr:nvSpPr>
      <xdr:spPr>
        <a:xfrm>
          <a:off x="13462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13382</xdr:rowOff>
    </xdr:from>
    <xdr:ext cx="762000" cy="259045"/>
    <xdr:sp macro="" textlink="">
      <xdr:nvSpPr>
        <xdr:cNvPr id="333" name="テキスト ボックス 332"/>
        <xdr:cNvSpPr txBox="1"/>
      </xdr:nvSpPr>
      <xdr:spPr>
        <a:xfrm>
          <a:off x="13131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39" name="円/楕円 338"/>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167839</xdr:rowOff>
    </xdr:from>
    <xdr:ext cx="762000" cy="259045"/>
    <xdr:sp macro="" textlink="">
      <xdr:nvSpPr>
        <xdr:cNvPr id="340" name="定員管理の状況該当値テキスト"/>
        <xdr:cNvSpPr txBox="1"/>
      </xdr:nvSpPr>
      <xdr:spPr>
        <a:xfrm>
          <a:off x="17106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127181</xdr:rowOff>
    </xdr:from>
    <xdr:to>
      <xdr:col>23</xdr:col>
      <xdr:colOff>457200</xdr:colOff>
      <xdr:row>62</xdr:row>
      <xdr:rowOff>57331</xdr:rowOff>
    </xdr:to>
    <xdr:sp macro="" textlink="">
      <xdr:nvSpPr>
        <xdr:cNvPr id="341" name="円/楕円 340"/>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67508</xdr:rowOff>
    </xdr:from>
    <xdr:ext cx="736600" cy="259045"/>
    <xdr:sp macro="" textlink="">
      <xdr:nvSpPr>
        <xdr:cNvPr id="342" name="テキスト ボックス 341"/>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99604</xdr:rowOff>
    </xdr:from>
    <xdr:to>
      <xdr:col>22</xdr:col>
      <xdr:colOff>254000</xdr:colOff>
      <xdr:row>62</xdr:row>
      <xdr:rowOff>29754</xdr:rowOff>
    </xdr:to>
    <xdr:sp macro="" textlink="">
      <xdr:nvSpPr>
        <xdr:cNvPr id="343" name="円/楕円 342"/>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39931</xdr:rowOff>
    </xdr:from>
    <xdr:ext cx="762000" cy="259045"/>
    <xdr:sp macro="" textlink="">
      <xdr:nvSpPr>
        <xdr:cNvPr id="344" name="テキスト ボックス 343"/>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35258</xdr:rowOff>
    </xdr:from>
    <xdr:to>
      <xdr:col>21</xdr:col>
      <xdr:colOff>50800</xdr:colOff>
      <xdr:row>61</xdr:row>
      <xdr:rowOff>136858</xdr:rowOff>
    </xdr:to>
    <xdr:sp macro="" textlink="">
      <xdr:nvSpPr>
        <xdr:cNvPr id="345" name="円/楕円 344"/>
        <xdr:cNvSpPr/>
      </xdr:nvSpPr>
      <xdr:spPr>
        <a:xfrm>
          <a:off x="14351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147035</xdr:rowOff>
    </xdr:from>
    <xdr:ext cx="762000" cy="259045"/>
    <xdr:sp macro="" textlink="">
      <xdr:nvSpPr>
        <xdr:cNvPr id="346" name="テキスト ボックス 345"/>
        <xdr:cNvSpPr txBox="1"/>
      </xdr:nvSpPr>
      <xdr:spPr>
        <a:xfrm>
          <a:off x="14020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16873</xdr:rowOff>
    </xdr:from>
    <xdr:to>
      <xdr:col>19</xdr:col>
      <xdr:colOff>533400</xdr:colOff>
      <xdr:row>61</xdr:row>
      <xdr:rowOff>118473</xdr:rowOff>
    </xdr:to>
    <xdr:sp macro="" textlink="">
      <xdr:nvSpPr>
        <xdr:cNvPr id="347" name="円/楕円 346"/>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128650</xdr:rowOff>
    </xdr:from>
    <xdr:ext cx="762000" cy="259045"/>
    <xdr:sp macro="" textlink="">
      <xdr:nvSpPr>
        <xdr:cNvPr id="348" name="テキスト ボックス 347"/>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類似団体平均をやや下回り県平均及び全国平均値へと近づいているが、これは平成９年から平成１４年にかけて黒姫駅前整備や一茶記念館建設など地域総合整備事業債を活用した大型投資による起債の償還が</a:t>
          </a:r>
          <a:r>
            <a:rPr lang="ja-JP" altLang="en-US" sz="1100" b="0" i="0" baseline="0">
              <a:solidFill>
                <a:schemeClr val="dk1"/>
              </a:solidFill>
              <a:effectLst/>
              <a:latin typeface="+mn-lt"/>
              <a:ea typeface="+mn-ea"/>
              <a:cs typeface="+mn-cs"/>
            </a:rPr>
            <a:t>順次</a:t>
          </a:r>
          <a:r>
            <a:rPr lang="ja-JP" altLang="ja-JP" sz="1100" b="0" i="0" baseline="0">
              <a:solidFill>
                <a:schemeClr val="dk1"/>
              </a:solidFill>
              <a:effectLst/>
              <a:latin typeface="+mn-lt"/>
              <a:ea typeface="+mn-ea"/>
              <a:cs typeface="+mn-cs"/>
            </a:rPr>
            <a:t>終了</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ことと、交付税措置のある過疎対策事業債の発行に切り替えたことによるものである。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は、事業を厳選した上で財政措置のある地方債発行に傾注すると共に、公営企業に対する繰出基準を遵守する一方、高金利企業債の繰上償還や借換を行うことにより、公債費負担の平準化・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86783</xdr:rowOff>
    </xdr:to>
    <xdr:cxnSp macro="">
      <xdr:nvCxnSpPr>
        <xdr:cNvPr id="382" name="直線コネクタ 381"/>
        <xdr:cNvCxnSpPr/>
      </xdr:nvCxnSpPr>
      <xdr:spPr>
        <a:xfrm flipV="1">
          <a:off x="16179800" y="68563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41</xdr:row>
      <xdr:rowOff>60113</xdr:rowOff>
    </xdr:to>
    <xdr:cxnSp macro="">
      <xdr:nvCxnSpPr>
        <xdr:cNvPr id="385" name="直線コネクタ 384"/>
        <xdr:cNvCxnSpPr/>
      </xdr:nvCxnSpPr>
      <xdr:spPr>
        <a:xfrm flipV="1">
          <a:off x="15290800" y="694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60113</xdr:rowOff>
    </xdr:from>
    <xdr:to>
      <xdr:col>22</xdr:col>
      <xdr:colOff>203200</xdr:colOff>
      <xdr:row>42</xdr:row>
      <xdr:rowOff>89746</xdr:rowOff>
    </xdr:to>
    <xdr:cxnSp macro="">
      <xdr:nvCxnSpPr>
        <xdr:cNvPr id="388" name="直線コネクタ 387"/>
        <xdr:cNvCxnSpPr/>
      </xdr:nvCxnSpPr>
      <xdr:spPr>
        <a:xfrm flipV="1">
          <a:off x="14401800" y="70895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43</xdr:row>
      <xdr:rowOff>119380</xdr:rowOff>
    </xdr:to>
    <xdr:cxnSp macro="">
      <xdr:nvCxnSpPr>
        <xdr:cNvPr id="391" name="直線コネクタ 390"/>
        <xdr:cNvCxnSpPr/>
      </xdr:nvCxnSpPr>
      <xdr:spPr>
        <a:xfrm flipV="1">
          <a:off x="13512800" y="729064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5" name="テキスト ボックス 39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401" name="円/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403" name="円/楕円 402"/>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404" name="テキスト ボックス 403"/>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9313</xdr:rowOff>
    </xdr:from>
    <xdr:to>
      <xdr:col>22</xdr:col>
      <xdr:colOff>254000</xdr:colOff>
      <xdr:row>41</xdr:row>
      <xdr:rowOff>110913</xdr:rowOff>
    </xdr:to>
    <xdr:sp macro="" textlink="">
      <xdr:nvSpPr>
        <xdr:cNvPr id="405" name="円/楕円 404"/>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121090</xdr:rowOff>
    </xdr:from>
    <xdr:ext cx="762000" cy="259045"/>
    <xdr:sp macro="" textlink="">
      <xdr:nvSpPr>
        <xdr:cNvPr id="406" name="テキスト ボックス 405"/>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407" name="円/楕円 406"/>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125323</xdr:rowOff>
    </xdr:from>
    <xdr:ext cx="762000" cy="259045"/>
    <xdr:sp macro="" textlink="">
      <xdr:nvSpPr>
        <xdr:cNvPr id="408" name="テキスト ボックス 407"/>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9" name="円/楕円 408"/>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0" name="テキスト ボックス 409"/>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過去に大規模事業の財源として発行した起債の償還が終了する一方で、過疎対策事業を推進するための新たな地方債を発行しているため、類似団体平均を上回っている。しかし、組合等への将来負担額及び退職手当の負担見込額は共に減少しており、充当可能基金への積み増しもしている状況である。</a:t>
          </a:r>
          <a:endParaRPr lang="ja-JP" altLang="ja-JP" sz="1400">
            <a:effectLst/>
          </a:endParaRPr>
        </a:p>
        <a:p>
          <a:r>
            <a:rPr lang="ja-JP" altLang="ja-JP" sz="1100" b="0" i="0" baseline="0">
              <a:solidFill>
                <a:schemeClr val="dk1"/>
              </a:solidFill>
              <a:effectLst/>
              <a:latin typeface="+mn-lt"/>
              <a:ea typeface="+mn-ea"/>
              <a:cs typeface="+mn-cs"/>
            </a:rPr>
            <a:t>　今後も交付税措置の有利な地方債の発行に傾注することなどにより将来負担比率を注視する中、財政の健全化に努める。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92498</xdr:rowOff>
    </xdr:from>
    <xdr:to>
      <xdr:col>24</xdr:col>
      <xdr:colOff>558800</xdr:colOff>
      <xdr:row>15</xdr:row>
      <xdr:rowOff>114215</xdr:rowOff>
    </xdr:to>
    <xdr:cxnSp macro="">
      <xdr:nvCxnSpPr>
        <xdr:cNvPr id="444" name="直線コネクタ 443"/>
        <xdr:cNvCxnSpPr/>
      </xdr:nvCxnSpPr>
      <xdr:spPr>
        <a:xfrm>
          <a:off x="16179800" y="26642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92498</xdr:rowOff>
    </xdr:from>
    <xdr:to>
      <xdr:col>23</xdr:col>
      <xdr:colOff>406400</xdr:colOff>
      <xdr:row>15</xdr:row>
      <xdr:rowOff>131911</xdr:rowOff>
    </xdr:to>
    <xdr:cxnSp macro="">
      <xdr:nvCxnSpPr>
        <xdr:cNvPr id="447" name="直線コネクタ 446"/>
        <xdr:cNvCxnSpPr/>
      </xdr:nvCxnSpPr>
      <xdr:spPr>
        <a:xfrm flipV="1">
          <a:off x="15290800" y="2664248"/>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131911</xdr:rowOff>
    </xdr:from>
    <xdr:to>
      <xdr:col>22</xdr:col>
      <xdr:colOff>203200</xdr:colOff>
      <xdr:row>15</xdr:row>
      <xdr:rowOff>168106</xdr:rowOff>
    </xdr:to>
    <xdr:cxnSp macro="">
      <xdr:nvCxnSpPr>
        <xdr:cNvPr id="450" name="直線コネクタ 449"/>
        <xdr:cNvCxnSpPr/>
      </xdr:nvCxnSpPr>
      <xdr:spPr>
        <a:xfrm flipV="1">
          <a:off x="14401800" y="27036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168106</xdr:rowOff>
    </xdr:from>
    <xdr:to>
      <xdr:col>21</xdr:col>
      <xdr:colOff>0</xdr:colOff>
      <xdr:row>16</xdr:row>
      <xdr:rowOff>153501</xdr:rowOff>
    </xdr:to>
    <xdr:cxnSp macro="">
      <xdr:nvCxnSpPr>
        <xdr:cNvPr id="453" name="直線コネクタ 452"/>
        <xdr:cNvCxnSpPr/>
      </xdr:nvCxnSpPr>
      <xdr:spPr>
        <a:xfrm flipV="1">
          <a:off x="13512800" y="2739856"/>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56" name="フローチャート : 判断 455"/>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57" name="テキスト ボックス 456"/>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63415</xdr:rowOff>
    </xdr:from>
    <xdr:to>
      <xdr:col>24</xdr:col>
      <xdr:colOff>609600</xdr:colOff>
      <xdr:row>15</xdr:row>
      <xdr:rowOff>165015</xdr:rowOff>
    </xdr:to>
    <xdr:sp macro="" textlink="">
      <xdr:nvSpPr>
        <xdr:cNvPr id="463" name="円/楕円 462"/>
        <xdr:cNvSpPr/>
      </xdr:nvSpPr>
      <xdr:spPr>
        <a:xfrm>
          <a:off x="16967200" y="26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35492</xdr:rowOff>
    </xdr:from>
    <xdr:ext cx="762000" cy="259045"/>
    <xdr:sp macro="" textlink="">
      <xdr:nvSpPr>
        <xdr:cNvPr id="464" name="将来負担の状況該当値テキスト"/>
        <xdr:cNvSpPr txBox="1"/>
      </xdr:nvSpPr>
      <xdr:spPr>
        <a:xfrm>
          <a:off x="17106900" y="26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41698</xdr:rowOff>
    </xdr:from>
    <xdr:to>
      <xdr:col>23</xdr:col>
      <xdr:colOff>457200</xdr:colOff>
      <xdr:row>15</xdr:row>
      <xdr:rowOff>143298</xdr:rowOff>
    </xdr:to>
    <xdr:sp macro="" textlink="">
      <xdr:nvSpPr>
        <xdr:cNvPr id="465" name="円/楕円 464"/>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128075</xdr:rowOff>
    </xdr:from>
    <xdr:ext cx="736600" cy="259045"/>
    <xdr:sp macro="" textlink="">
      <xdr:nvSpPr>
        <xdr:cNvPr id="466" name="テキスト ボックス 465"/>
        <xdr:cNvSpPr txBox="1"/>
      </xdr:nvSpPr>
      <xdr:spPr>
        <a:xfrm>
          <a:off x="15798800" y="26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81111</xdr:rowOff>
    </xdr:from>
    <xdr:to>
      <xdr:col>22</xdr:col>
      <xdr:colOff>254000</xdr:colOff>
      <xdr:row>16</xdr:row>
      <xdr:rowOff>11261</xdr:rowOff>
    </xdr:to>
    <xdr:sp macro="" textlink="">
      <xdr:nvSpPr>
        <xdr:cNvPr id="467" name="円/楕円 466"/>
        <xdr:cNvSpPr/>
      </xdr:nvSpPr>
      <xdr:spPr>
        <a:xfrm>
          <a:off x="15240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167488</xdr:rowOff>
    </xdr:from>
    <xdr:ext cx="762000" cy="259045"/>
    <xdr:sp macro="" textlink="">
      <xdr:nvSpPr>
        <xdr:cNvPr id="468" name="テキスト ボックス 46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117306</xdr:rowOff>
    </xdr:from>
    <xdr:to>
      <xdr:col>21</xdr:col>
      <xdr:colOff>50800</xdr:colOff>
      <xdr:row>16</xdr:row>
      <xdr:rowOff>47456</xdr:rowOff>
    </xdr:to>
    <xdr:sp macro="" textlink="">
      <xdr:nvSpPr>
        <xdr:cNvPr id="469" name="円/楕円 468"/>
        <xdr:cNvSpPr/>
      </xdr:nvSpPr>
      <xdr:spPr>
        <a:xfrm>
          <a:off x="14351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32233</xdr:rowOff>
    </xdr:from>
    <xdr:ext cx="762000" cy="259045"/>
    <xdr:sp macro="" textlink="">
      <xdr:nvSpPr>
        <xdr:cNvPr id="470" name="テキスト ボックス 469"/>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102701</xdr:rowOff>
    </xdr:from>
    <xdr:to>
      <xdr:col>19</xdr:col>
      <xdr:colOff>533400</xdr:colOff>
      <xdr:row>17</xdr:row>
      <xdr:rowOff>32851</xdr:rowOff>
    </xdr:to>
    <xdr:sp macro="" textlink="">
      <xdr:nvSpPr>
        <xdr:cNvPr id="471" name="円/楕円 470"/>
        <xdr:cNvSpPr/>
      </xdr:nvSpPr>
      <xdr:spPr>
        <a:xfrm>
          <a:off x="13462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17628</xdr:rowOff>
    </xdr:from>
    <xdr:ext cx="762000" cy="259045"/>
    <xdr:sp macro="" textlink="">
      <xdr:nvSpPr>
        <xdr:cNvPr id="472" name="テキスト ボックス 471"/>
        <xdr:cNvSpPr txBox="1"/>
      </xdr:nvSpPr>
      <xdr:spPr>
        <a:xfrm>
          <a:off x="13131800" y="29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9,084
9,024
149.30
5,539,750
5,344,031
175,972
3,608,955
4,178,747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類似団体平均と比較すると、人件費に係る経常収支比率及び人口１人当たりの決算額は低</a:t>
          </a:r>
          <a:r>
            <a:rPr lang="ja-JP" altLang="en-US" sz="1100" b="0" i="0" baseline="0">
              <a:solidFill>
                <a:schemeClr val="dk1"/>
              </a:solidFill>
              <a:effectLst/>
              <a:latin typeface="+mn-lt"/>
              <a:ea typeface="+mn-ea"/>
              <a:cs typeface="+mn-cs"/>
            </a:rPr>
            <a:t>い状態を維持いている。</a:t>
          </a:r>
          <a:r>
            <a:rPr lang="ja-JP" altLang="ja-JP" sz="1100" b="0" i="0" baseline="0">
              <a:solidFill>
                <a:schemeClr val="dk1"/>
              </a:solidFill>
              <a:effectLst/>
              <a:latin typeface="+mn-lt"/>
              <a:ea typeface="+mn-ea"/>
              <a:cs typeface="+mn-cs"/>
            </a:rPr>
            <a:t>これは平成１８年度以降「行財政改革プラン・行政改革大綱」などに基づき、定員管理の推進や特別職給与の削減、管理職手当の削減、議員報酬手当の削減等を実施していることによるものである。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ただし、人件費に準ずる費用の人口１人当たりの歳出決算額のうち、賃金（物件費）及び病院（公営企業会計）の人件費に充てる繰出金については、類似団体平均を上回っており、今後はこれらも含めた人件費関連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138430</xdr:rowOff>
    </xdr:to>
    <xdr:cxnSp macro="">
      <xdr:nvCxnSpPr>
        <xdr:cNvPr id="63" name="直線コネクタ 62"/>
        <xdr:cNvCxnSpPr/>
      </xdr:nvCxnSpPr>
      <xdr:spPr>
        <a:xfrm>
          <a:off x="3987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81280</xdr:rowOff>
    </xdr:from>
    <xdr:to>
      <xdr:col>5</xdr:col>
      <xdr:colOff>549275</xdr:colOff>
      <xdr:row>37</xdr:row>
      <xdr:rowOff>107950</xdr:rowOff>
    </xdr:to>
    <xdr:cxnSp macro="">
      <xdr:nvCxnSpPr>
        <xdr:cNvPr id="66" name="直線コネクタ 65"/>
        <xdr:cNvCxnSpPr/>
      </xdr:nvCxnSpPr>
      <xdr:spPr>
        <a:xfrm>
          <a:off x="3098800" y="6424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81280</xdr:rowOff>
    </xdr:from>
    <xdr:to>
      <xdr:col>4</xdr:col>
      <xdr:colOff>346075</xdr:colOff>
      <xdr:row>37</xdr:row>
      <xdr:rowOff>81280</xdr:rowOff>
    </xdr:to>
    <xdr:cxnSp macro="">
      <xdr:nvCxnSpPr>
        <xdr:cNvPr id="69" name="直線コネクタ 68"/>
        <xdr:cNvCxnSpPr/>
      </xdr:nvCxnSpPr>
      <xdr:spPr>
        <a:xfrm>
          <a:off x="2209800" y="6424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58420</xdr:rowOff>
    </xdr:from>
    <xdr:to>
      <xdr:col>3</xdr:col>
      <xdr:colOff>142875</xdr:colOff>
      <xdr:row>37</xdr:row>
      <xdr:rowOff>81280</xdr:rowOff>
    </xdr:to>
    <xdr:cxnSp macro="">
      <xdr:nvCxnSpPr>
        <xdr:cNvPr id="72" name="直線コネクタ 71"/>
        <xdr:cNvCxnSpPr/>
      </xdr:nvCxnSpPr>
      <xdr:spPr>
        <a:xfrm>
          <a:off x="1320800" y="6402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75" name="フローチャート : 判断 74"/>
        <xdr:cNvSpPr/>
      </xdr:nvSpPr>
      <xdr:spPr>
        <a:xfrm>
          <a:off x="12700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52087</xdr:rowOff>
    </xdr:from>
    <xdr:ext cx="762000" cy="259045"/>
    <xdr:sp macro="" textlink="">
      <xdr:nvSpPr>
        <xdr:cNvPr id="76" name="テキスト ボックス 75"/>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2" name="円/楕円 81"/>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104157</xdr:rowOff>
    </xdr:from>
    <xdr:ext cx="762000" cy="259045"/>
    <xdr:sp macro="" textlink="">
      <xdr:nvSpPr>
        <xdr:cNvPr id="83" name="人件費該当値テキスト"/>
        <xdr:cNvSpPr txBox="1"/>
      </xdr:nvSpPr>
      <xdr:spPr>
        <a:xfrm>
          <a:off x="4914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4" name="円/楕円 83"/>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85" name="テキスト ボックス 84"/>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30480</xdr:rowOff>
    </xdr:from>
    <xdr:to>
      <xdr:col>4</xdr:col>
      <xdr:colOff>396875</xdr:colOff>
      <xdr:row>37</xdr:row>
      <xdr:rowOff>132080</xdr:rowOff>
    </xdr:to>
    <xdr:sp macro="" textlink="">
      <xdr:nvSpPr>
        <xdr:cNvPr id="86" name="円/楕円 85"/>
        <xdr:cNvSpPr/>
      </xdr:nvSpPr>
      <xdr:spPr>
        <a:xfrm>
          <a:off x="3048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142257</xdr:rowOff>
    </xdr:from>
    <xdr:ext cx="762000" cy="259045"/>
    <xdr:sp macro="" textlink="">
      <xdr:nvSpPr>
        <xdr:cNvPr id="87" name="テキスト ボックス 86"/>
        <xdr:cNvSpPr txBox="1"/>
      </xdr:nvSpPr>
      <xdr:spPr>
        <a:xfrm>
          <a:off x="2717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30480</xdr:rowOff>
    </xdr:from>
    <xdr:to>
      <xdr:col>3</xdr:col>
      <xdr:colOff>193675</xdr:colOff>
      <xdr:row>37</xdr:row>
      <xdr:rowOff>132080</xdr:rowOff>
    </xdr:to>
    <xdr:sp macro="" textlink="">
      <xdr:nvSpPr>
        <xdr:cNvPr id="88" name="円/楕円 87"/>
        <xdr:cNvSpPr/>
      </xdr:nvSpPr>
      <xdr:spPr>
        <a:xfrm>
          <a:off x="2159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142257</xdr:rowOff>
    </xdr:from>
    <xdr:ext cx="762000" cy="259045"/>
    <xdr:sp macro="" textlink="">
      <xdr:nvSpPr>
        <xdr:cNvPr id="89" name="テキスト ボックス 88"/>
        <xdr:cNvSpPr txBox="1"/>
      </xdr:nvSpPr>
      <xdr:spPr>
        <a:xfrm>
          <a:off x="1828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7620</xdr:rowOff>
    </xdr:from>
    <xdr:to>
      <xdr:col>1</xdr:col>
      <xdr:colOff>676275</xdr:colOff>
      <xdr:row>37</xdr:row>
      <xdr:rowOff>109220</xdr:rowOff>
    </xdr:to>
    <xdr:sp macro="" textlink="">
      <xdr:nvSpPr>
        <xdr:cNvPr id="90" name="円/楕円 89"/>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119397</xdr:rowOff>
    </xdr:from>
    <xdr:ext cx="762000" cy="259045"/>
    <xdr:sp macro="" textlink="">
      <xdr:nvSpPr>
        <xdr:cNvPr id="91" name="テキスト ボックス 90"/>
        <xdr:cNvSpPr txBox="1"/>
      </xdr:nvSpPr>
      <xdr:spPr>
        <a:xfrm>
          <a:off x="939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依然として類似団体及び県、全国平均を下回っている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施設の改修工事等に際しての備品購入や各種計画の見直し時期による業務</a:t>
          </a:r>
          <a:r>
            <a:rPr lang="ja-JP" altLang="ja-JP" sz="1100" b="0" i="0" baseline="0">
              <a:solidFill>
                <a:schemeClr val="dk1"/>
              </a:solidFill>
              <a:effectLst/>
              <a:latin typeface="+mn-lt"/>
              <a:ea typeface="+mn-ea"/>
              <a:cs typeface="+mn-cs"/>
            </a:rPr>
            <a:t>委託料の増加による物件費の増加が主な要因であり、今後も引き続き行財政改革プランに基づく経常物件費の徹底した削減により、類似団体中低い水準となっている。</a:t>
          </a:r>
          <a:endParaRPr lang="ja-JP" altLang="ja-JP" sz="1400">
            <a:effectLst/>
          </a:endParaRPr>
        </a:p>
        <a:p>
          <a:pPr rtl="0"/>
          <a:r>
            <a:rPr lang="ja-JP" altLang="ja-JP" sz="1100" b="0" i="0" baseline="0">
              <a:solidFill>
                <a:schemeClr val="dk1"/>
              </a:solidFill>
              <a:effectLst/>
              <a:latin typeface="+mn-lt"/>
              <a:ea typeface="+mn-ea"/>
              <a:cs typeface="+mn-cs"/>
            </a:rPr>
            <a:t>　今後も、執行段階での更なる見直しを実施する等コスト削減に努める。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51562</xdr:rowOff>
    </xdr:from>
    <xdr:to>
      <xdr:col>24</xdr:col>
      <xdr:colOff>31750</xdr:colOff>
      <xdr:row>21</xdr:row>
      <xdr:rowOff>19558</xdr:rowOff>
    </xdr:to>
    <xdr:cxnSp macro="">
      <xdr:nvCxnSpPr>
        <xdr:cNvPr id="116" name="直線コネクタ 115"/>
        <xdr:cNvCxnSpPr/>
      </xdr:nvCxnSpPr>
      <xdr:spPr>
        <a:xfrm flipV="1">
          <a:off x="16510000" y="262331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163085</xdr:rowOff>
    </xdr:from>
    <xdr:ext cx="762000" cy="259045"/>
    <xdr:sp macro="" textlink="">
      <xdr:nvSpPr>
        <xdr:cNvPr id="117" name="物件費最小値テキスト"/>
        <xdr:cNvSpPr txBox="1"/>
      </xdr:nvSpPr>
      <xdr:spPr>
        <a:xfrm>
          <a:off x="16598900" y="359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21</xdr:row>
      <xdr:rowOff>19558</xdr:rowOff>
    </xdr:from>
    <xdr:to>
      <xdr:col>24</xdr:col>
      <xdr:colOff>120650</xdr:colOff>
      <xdr:row>21</xdr:row>
      <xdr:rowOff>19558</xdr:rowOff>
    </xdr:to>
    <xdr:cxnSp macro="">
      <xdr:nvCxnSpPr>
        <xdr:cNvPr id="118" name="直線コネクタ 117"/>
        <xdr:cNvCxnSpPr/>
      </xdr:nvCxnSpPr>
      <xdr:spPr>
        <a:xfrm>
          <a:off x="16421100" y="362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137939</xdr:rowOff>
    </xdr:from>
    <xdr:ext cx="762000" cy="259045"/>
    <xdr:sp macro="" textlink="">
      <xdr:nvSpPr>
        <xdr:cNvPr id="119" name="物件費最大値テキスト"/>
        <xdr:cNvSpPr txBox="1"/>
      </xdr:nvSpPr>
      <xdr:spPr>
        <a:xfrm>
          <a:off x="16598900" y="2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15</xdr:row>
      <xdr:rowOff>51562</xdr:rowOff>
    </xdr:from>
    <xdr:to>
      <xdr:col>24</xdr:col>
      <xdr:colOff>120650</xdr:colOff>
      <xdr:row>15</xdr:row>
      <xdr:rowOff>51562</xdr:rowOff>
    </xdr:to>
    <xdr:cxnSp macro="">
      <xdr:nvCxnSpPr>
        <xdr:cNvPr id="120" name="直線コネクタ 119"/>
        <xdr:cNvCxnSpPr/>
      </xdr:nvCxnSpPr>
      <xdr:spPr>
        <a:xfrm>
          <a:off x="16421100" y="262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21844</xdr:rowOff>
    </xdr:to>
    <xdr:cxnSp macro="">
      <xdr:nvCxnSpPr>
        <xdr:cNvPr id="121" name="直線コネクタ 120"/>
        <xdr:cNvCxnSpPr/>
      </xdr:nvCxnSpPr>
      <xdr:spPr>
        <a:xfrm flipV="1">
          <a:off x="15671800" y="2760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2"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3" name="フローチャート : 判断 122"/>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21844</xdr:rowOff>
    </xdr:to>
    <xdr:cxnSp macro="">
      <xdr:nvCxnSpPr>
        <xdr:cNvPr id="124" name="直線コネクタ 123"/>
        <xdr:cNvCxnSpPr/>
      </xdr:nvCxnSpPr>
      <xdr:spPr>
        <a:xfrm>
          <a:off x="14782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89916</xdr:rowOff>
    </xdr:from>
    <xdr:to>
      <xdr:col>22</xdr:col>
      <xdr:colOff>615950</xdr:colOff>
      <xdr:row>17</xdr:row>
      <xdr:rowOff>20066</xdr:rowOff>
    </xdr:to>
    <xdr:sp macro="" textlink="">
      <xdr:nvSpPr>
        <xdr:cNvPr id="125" name="フローチャート : 判断 124"/>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26" name="テキスト ボックス 125"/>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42418</xdr:rowOff>
    </xdr:from>
    <xdr:to>
      <xdr:col>21</xdr:col>
      <xdr:colOff>361950</xdr:colOff>
      <xdr:row>16</xdr:row>
      <xdr:rowOff>8128</xdr:rowOff>
    </xdr:to>
    <xdr:cxnSp macro="">
      <xdr:nvCxnSpPr>
        <xdr:cNvPr id="127" name="直線コネクタ 126"/>
        <xdr:cNvCxnSpPr/>
      </xdr:nvCxnSpPr>
      <xdr:spPr>
        <a:xfrm>
          <a:off x="13893800" y="26141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57912</xdr:rowOff>
    </xdr:from>
    <xdr:to>
      <xdr:col>21</xdr:col>
      <xdr:colOff>412750</xdr:colOff>
      <xdr:row>16</xdr:row>
      <xdr:rowOff>159512</xdr:rowOff>
    </xdr:to>
    <xdr:sp macro="" textlink="">
      <xdr:nvSpPr>
        <xdr:cNvPr id="128" name="フローチャート : 判断 127"/>
        <xdr:cNvSpPr/>
      </xdr:nvSpPr>
      <xdr:spPr>
        <a:xfrm>
          <a:off x="14732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144289</xdr:rowOff>
    </xdr:from>
    <xdr:ext cx="762000" cy="259045"/>
    <xdr:sp macro="" textlink="">
      <xdr:nvSpPr>
        <xdr:cNvPr id="129" name="テキスト ボックス 128"/>
        <xdr:cNvSpPr txBox="1"/>
      </xdr:nvSpPr>
      <xdr:spPr>
        <a:xfrm>
          <a:off x="14401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33274</xdr:rowOff>
    </xdr:from>
    <xdr:to>
      <xdr:col>20</xdr:col>
      <xdr:colOff>158750</xdr:colOff>
      <xdr:row>15</xdr:row>
      <xdr:rowOff>42418</xdr:rowOff>
    </xdr:to>
    <xdr:cxnSp macro="">
      <xdr:nvCxnSpPr>
        <xdr:cNvPr id="130" name="直線コネクタ 129"/>
        <xdr:cNvCxnSpPr/>
      </xdr:nvCxnSpPr>
      <xdr:spPr>
        <a:xfrm>
          <a:off x="13004800" y="2605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1" name="フローチャート : 判断 130"/>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2" name="テキスト ボックス 131"/>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3" name="フローチャート : 判断 132"/>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4" name="テキスト ボックス 133"/>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137922</xdr:rowOff>
    </xdr:from>
    <xdr:to>
      <xdr:col>24</xdr:col>
      <xdr:colOff>82550</xdr:colOff>
      <xdr:row>16</xdr:row>
      <xdr:rowOff>68072</xdr:rowOff>
    </xdr:to>
    <xdr:sp macro="" textlink="">
      <xdr:nvSpPr>
        <xdr:cNvPr id="140" name="円/楕円 139"/>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154449</xdr:rowOff>
    </xdr:from>
    <xdr:ext cx="762000" cy="259045"/>
    <xdr:sp macro="" textlink="">
      <xdr:nvSpPr>
        <xdr:cNvPr id="141"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2" name="円/楕円 141"/>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3" name="テキスト ボックス 142"/>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4" name="円/楕円 143"/>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5" name="テキスト ボックス 144"/>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163068</xdr:rowOff>
    </xdr:from>
    <xdr:to>
      <xdr:col>20</xdr:col>
      <xdr:colOff>209550</xdr:colOff>
      <xdr:row>15</xdr:row>
      <xdr:rowOff>93218</xdr:rowOff>
    </xdr:to>
    <xdr:sp macro="" textlink="">
      <xdr:nvSpPr>
        <xdr:cNvPr id="146" name="円/楕円 145"/>
        <xdr:cNvSpPr/>
      </xdr:nvSpPr>
      <xdr:spPr>
        <a:xfrm>
          <a:off x="13843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103395</xdr:rowOff>
    </xdr:from>
    <xdr:ext cx="762000" cy="259045"/>
    <xdr:sp macro="" textlink="">
      <xdr:nvSpPr>
        <xdr:cNvPr id="147" name="テキスト ボックス 146"/>
        <xdr:cNvSpPr txBox="1"/>
      </xdr:nvSpPr>
      <xdr:spPr>
        <a:xfrm>
          <a:off x="13512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153924</xdr:rowOff>
    </xdr:from>
    <xdr:to>
      <xdr:col>19</xdr:col>
      <xdr:colOff>6350</xdr:colOff>
      <xdr:row>15</xdr:row>
      <xdr:rowOff>84074</xdr:rowOff>
    </xdr:to>
    <xdr:sp macro="" textlink="">
      <xdr:nvSpPr>
        <xdr:cNvPr id="148" name="円/楕円 147"/>
        <xdr:cNvSpPr/>
      </xdr:nvSpPr>
      <xdr:spPr>
        <a:xfrm>
          <a:off x="12954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94251</xdr:rowOff>
    </xdr:from>
    <xdr:ext cx="762000" cy="259045"/>
    <xdr:sp macro="" textlink="">
      <xdr:nvSpPr>
        <xdr:cNvPr id="149" name="テキスト ボックス 148"/>
        <xdr:cNvSpPr txBox="1"/>
      </xdr:nvSpPr>
      <xdr:spPr>
        <a:xfrm>
          <a:off x="12623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が類似団体平均を下回っているが、これは扶助費に係る各種審査等で適正な審査又は事業の精査によるもので、今後も「行財政改革プラン」などに基づいて見直しを行い財政の健全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7" name="直線コネクタ 176"/>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9" name="直線コネクタ 17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1" name="直線コネクタ 18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69850</xdr:rowOff>
    </xdr:to>
    <xdr:cxnSp macro="">
      <xdr:nvCxnSpPr>
        <xdr:cNvPr id="182" name="直線コネクタ 181"/>
        <xdr:cNvCxnSpPr/>
      </xdr:nvCxnSpPr>
      <xdr:spPr>
        <a:xfrm flipV="1">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4" name="フローチャート : 判断 18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69850</xdr:rowOff>
    </xdr:to>
    <xdr:cxnSp macro="">
      <xdr:nvCxnSpPr>
        <xdr:cNvPr id="185" name="直線コネクタ 184"/>
        <xdr:cNvCxnSpPr/>
      </xdr:nvCxnSpPr>
      <xdr:spPr>
        <a:xfrm>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6" name="フローチャート : 判断 18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7" name="テキスト ボックス 18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31750</xdr:rowOff>
    </xdr:to>
    <xdr:cxnSp macro="">
      <xdr:nvCxnSpPr>
        <xdr:cNvPr id="188" name="直線コネクタ 187"/>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9" name="フローチャート : 判断 188"/>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0" name="テキスト ボックス 189"/>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31750</xdr:rowOff>
    </xdr:to>
    <xdr:cxnSp macro="">
      <xdr:nvCxnSpPr>
        <xdr:cNvPr id="191" name="直線コネクタ 190"/>
        <xdr:cNvCxnSpPr/>
      </xdr:nvCxnSpPr>
      <xdr:spPr>
        <a:xfrm>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2" name="フローチャート :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4" name="フローチャート : 判断 193"/>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5" name="テキスト ボックス 194"/>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1" name="円/楕円 200"/>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2"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3" name="円/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4" name="テキスト ボックス 20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5" name="円/楕円 20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6" name="テキスト ボックス 205"/>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07" name="円/楕円 20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08" name="テキスト ボックス 207"/>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9" name="円/楕円 20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0" name="テキスト ボックス 20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内の高い値を示している。これは、繰出金の増が主な要因であり、公営企業会計（下水道事業）に対する施設の維持管理経費や公債費充当繰出金が多額になっているためである。</a:t>
          </a:r>
          <a:endParaRPr lang="ja-JP" altLang="ja-JP" sz="1400">
            <a:effectLst/>
          </a:endParaRPr>
        </a:p>
        <a:p>
          <a:pPr rtl="0"/>
          <a:r>
            <a:rPr lang="ja-JP" altLang="ja-JP" sz="1100" b="0" i="0" baseline="0">
              <a:solidFill>
                <a:schemeClr val="dk1"/>
              </a:solidFill>
              <a:effectLst/>
              <a:latin typeface="+mn-lt"/>
              <a:ea typeface="+mn-ea"/>
              <a:cs typeface="+mn-cs"/>
            </a:rPr>
            <a:t>　公営企業会計に対する繰出金の増加が経常収支比率を押し上げる要因になることから、高金利企業債の繰上償還や、独立採算の原則に立ち返った料金の見直しによる経営健全化を図る等、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5" name="直線コネクタ 234"/>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6"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7" name="直線コネクタ 236"/>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8"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9" name="直線コネクタ 238"/>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147574</xdr:rowOff>
    </xdr:from>
    <xdr:to>
      <xdr:col>24</xdr:col>
      <xdr:colOff>31750</xdr:colOff>
      <xdr:row>59</xdr:row>
      <xdr:rowOff>152146</xdr:rowOff>
    </xdr:to>
    <xdr:cxnSp macro="">
      <xdr:nvCxnSpPr>
        <xdr:cNvPr id="240" name="直線コネクタ 239"/>
        <xdr:cNvCxnSpPr/>
      </xdr:nvCxnSpPr>
      <xdr:spPr>
        <a:xfrm>
          <a:off x="15671800" y="102631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1"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2" name="フローチャート : 判断 241"/>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101854</xdr:rowOff>
    </xdr:from>
    <xdr:to>
      <xdr:col>22</xdr:col>
      <xdr:colOff>565150</xdr:colOff>
      <xdr:row>59</xdr:row>
      <xdr:rowOff>147574</xdr:rowOff>
    </xdr:to>
    <xdr:cxnSp macro="">
      <xdr:nvCxnSpPr>
        <xdr:cNvPr id="243" name="直線コネクタ 242"/>
        <xdr:cNvCxnSpPr/>
      </xdr:nvCxnSpPr>
      <xdr:spPr>
        <a:xfrm>
          <a:off x="14782800" y="10217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4" name="フローチャート : 判断 243"/>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5" name="テキスト ボックス 244"/>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101854</xdr:rowOff>
    </xdr:to>
    <xdr:cxnSp macro="">
      <xdr:nvCxnSpPr>
        <xdr:cNvPr id="246" name="直線コネクタ 245"/>
        <xdr:cNvCxnSpPr/>
      </xdr:nvCxnSpPr>
      <xdr:spPr>
        <a:xfrm>
          <a:off x="13893800" y="100939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7" name="フローチャート : 判断 246"/>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8" name="テキスト ボックス 247"/>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5842</xdr:rowOff>
    </xdr:to>
    <xdr:cxnSp macro="">
      <xdr:nvCxnSpPr>
        <xdr:cNvPr id="249" name="直線コネクタ 248"/>
        <xdr:cNvCxnSpPr/>
      </xdr:nvCxnSpPr>
      <xdr:spPr>
        <a:xfrm flipV="1">
          <a:off x="13004800" y="10093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50" name="フローチャート : 判断 249"/>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1" name="テキスト ボックス 250"/>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2" name="フローチャート : 判断 251"/>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3" name="テキスト ボックス 252"/>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101346</xdr:rowOff>
    </xdr:from>
    <xdr:to>
      <xdr:col>24</xdr:col>
      <xdr:colOff>82550</xdr:colOff>
      <xdr:row>60</xdr:row>
      <xdr:rowOff>31496</xdr:rowOff>
    </xdr:to>
    <xdr:sp macro="" textlink="">
      <xdr:nvSpPr>
        <xdr:cNvPr id="259" name="円/楕円 258"/>
        <xdr:cNvSpPr/>
      </xdr:nvSpPr>
      <xdr:spPr>
        <a:xfrm>
          <a:off x="164592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9923</xdr:rowOff>
    </xdr:from>
    <xdr:ext cx="762000" cy="259045"/>
    <xdr:sp macro="" textlink="">
      <xdr:nvSpPr>
        <xdr:cNvPr id="260" name="その他該当値テキスト"/>
        <xdr:cNvSpPr txBox="1"/>
      </xdr:nvSpPr>
      <xdr:spPr>
        <a:xfrm>
          <a:off x="16598900" y="101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96774</xdr:rowOff>
    </xdr:from>
    <xdr:to>
      <xdr:col>22</xdr:col>
      <xdr:colOff>615950</xdr:colOff>
      <xdr:row>60</xdr:row>
      <xdr:rowOff>26924</xdr:rowOff>
    </xdr:to>
    <xdr:sp macro="" textlink="">
      <xdr:nvSpPr>
        <xdr:cNvPr id="261" name="円/楕円 260"/>
        <xdr:cNvSpPr/>
      </xdr:nvSpPr>
      <xdr:spPr>
        <a:xfrm>
          <a:off x="156210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11701</xdr:rowOff>
    </xdr:from>
    <xdr:ext cx="736600" cy="259045"/>
    <xdr:sp macro="" textlink="">
      <xdr:nvSpPr>
        <xdr:cNvPr id="262" name="テキスト ボックス 261"/>
        <xdr:cNvSpPr txBox="1"/>
      </xdr:nvSpPr>
      <xdr:spPr>
        <a:xfrm>
          <a:off x="15290800" y="1029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51054</xdr:rowOff>
    </xdr:from>
    <xdr:to>
      <xdr:col>21</xdr:col>
      <xdr:colOff>412750</xdr:colOff>
      <xdr:row>59</xdr:row>
      <xdr:rowOff>152654</xdr:rowOff>
    </xdr:to>
    <xdr:sp macro="" textlink="">
      <xdr:nvSpPr>
        <xdr:cNvPr id="263" name="円/楕円 262"/>
        <xdr:cNvSpPr/>
      </xdr:nvSpPr>
      <xdr:spPr>
        <a:xfrm>
          <a:off x="14732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137431</xdr:rowOff>
    </xdr:from>
    <xdr:ext cx="762000" cy="259045"/>
    <xdr:sp macro="" textlink="">
      <xdr:nvSpPr>
        <xdr:cNvPr id="264" name="テキスト ボックス 263"/>
        <xdr:cNvSpPr txBox="1"/>
      </xdr:nvSpPr>
      <xdr:spPr>
        <a:xfrm>
          <a:off x="14401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65" name="円/楕円 264"/>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66" name="テキスト ボックス 265"/>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126492</xdr:rowOff>
    </xdr:from>
    <xdr:to>
      <xdr:col>19</xdr:col>
      <xdr:colOff>6350</xdr:colOff>
      <xdr:row>59</xdr:row>
      <xdr:rowOff>56642</xdr:rowOff>
    </xdr:to>
    <xdr:sp macro="" textlink="">
      <xdr:nvSpPr>
        <xdr:cNvPr id="267" name="円/楕円 266"/>
        <xdr:cNvSpPr/>
      </xdr:nvSpPr>
      <xdr:spPr>
        <a:xfrm>
          <a:off x="12954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41419</xdr:rowOff>
    </xdr:from>
    <xdr:ext cx="762000" cy="259045"/>
    <xdr:sp macro="" textlink="">
      <xdr:nvSpPr>
        <xdr:cNvPr id="268" name="テキスト ボックス 267"/>
        <xdr:cNvSpPr txBox="1"/>
      </xdr:nvSpPr>
      <xdr:spPr>
        <a:xfrm>
          <a:off x="12623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が類似団体平均に比べ高止まりしているのは、病院（公営企業会計）に対する補助金が多額になっているためである。今後は、公営企業に対する基準内繰出を遵守するとともに、病院改革プランに基づき病院事業会計の健全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3" name="直線コネクタ 292"/>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4"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5" name="直線コネクタ 294"/>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6"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7" name="直線コネクタ 296"/>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58420</xdr:rowOff>
    </xdr:to>
    <xdr:cxnSp macro="">
      <xdr:nvCxnSpPr>
        <xdr:cNvPr id="298" name="直線コネクタ 297"/>
        <xdr:cNvCxnSpPr/>
      </xdr:nvCxnSpPr>
      <xdr:spPr>
        <a:xfrm flipV="1">
          <a:off x="15671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0" name="フローチャート :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76708</xdr:rowOff>
    </xdr:to>
    <xdr:cxnSp macro="">
      <xdr:nvCxnSpPr>
        <xdr:cNvPr id="301" name="直線コネクタ 300"/>
        <xdr:cNvCxnSpPr/>
      </xdr:nvCxnSpPr>
      <xdr:spPr>
        <a:xfrm flipV="1">
          <a:off x="14782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2" name="フローチャート : 判断 301"/>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3" name="テキスト ボックス 302"/>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67564</xdr:rowOff>
    </xdr:from>
    <xdr:to>
      <xdr:col>21</xdr:col>
      <xdr:colOff>361950</xdr:colOff>
      <xdr:row>38</xdr:row>
      <xdr:rowOff>76708</xdr:rowOff>
    </xdr:to>
    <xdr:cxnSp macro="">
      <xdr:nvCxnSpPr>
        <xdr:cNvPr id="304" name="直線コネクタ 303"/>
        <xdr:cNvCxnSpPr/>
      </xdr:nvCxnSpPr>
      <xdr:spPr>
        <a:xfrm>
          <a:off x="13893800" y="65826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5" name="フローチャート : 判断 304"/>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6" name="テキスト ボックス 305"/>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67564</xdr:rowOff>
    </xdr:to>
    <xdr:cxnSp macro="">
      <xdr:nvCxnSpPr>
        <xdr:cNvPr id="307" name="直線コネクタ 306"/>
        <xdr:cNvCxnSpPr/>
      </xdr:nvCxnSpPr>
      <xdr:spPr>
        <a:xfrm>
          <a:off x="13004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8" name="フローチャート : 判断 307"/>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9" name="テキスト ボックス 308"/>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0" name="フローチャート : 判断 309"/>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1" name="テキスト ボックス 310"/>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17" name="円/楕円 316"/>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18"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19" name="円/楕円 318"/>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20" name="テキスト ボックス 319"/>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21" name="円/楕円 320"/>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22" name="テキスト ボックス 321"/>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xdr:rowOff>
    </xdr:from>
    <xdr:to>
      <xdr:col>20</xdr:col>
      <xdr:colOff>209550</xdr:colOff>
      <xdr:row>38</xdr:row>
      <xdr:rowOff>118364</xdr:rowOff>
    </xdr:to>
    <xdr:sp macro="" textlink="">
      <xdr:nvSpPr>
        <xdr:cNvPr id="323" name="円/楕円 322"/>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103141</xdr:rowOff>
    </xdr:from>
    <xdr:ext cx="762000" cy="259045"/>
    <xdr:sp macro="" textlink="">
      <xdr:nvSpPr>
        <xdr:cNvPr id="324" name="テキスト ボックス 323"/>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25" name="円/楕円 324"/>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26" name="テキスト ボックス 325"/>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平成９年から平成１４年にかけて実施した黒姫駅前整備や一茶記念館建設など、地域総合整備事業債を活用した大型事業に係る地方債の元利償還金が</a:t>
          </a:r>
          <a:r>
            <a:rPr lang="ja-JP" altLang="en-US" sz="1100" b="0" i="0" baseline="0">
              <a:solidFill>
                <a:schemeClr val="dk1"/>
              </a:solidFill>
              <a:effectLst/>
              <a:latin typeface="+mn-lt"/>
              <a:ea typeface="+mn-ea"/>
              <a:cs typeface="+mn-cs"/>
            </a:rPr>
            <a:t>順次</a:t>
          </a:r>
          <a:r>
            <a:rPr lang="ja-JP" altLang="ja-JP" sz="1100" b="0" i="0" baseline="0">
              <a:solidFill>
                <a:schemeClr val="dk1"/>
              </a:solidFill>
              <a:effectLst/>
              <a:latin typeface="+mn-lt"/>
              <a:ea typeface="+mn-ea"/>
              <a:cs typeface="+mn-cs"/>
            </a:rPr>
            <a:t>終了</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ことと、臨時財政対策債を除く普通債の新規発行抑制により、公債費に係る経常収支比率は類似団体平均、県及び全国平均を下回っている。しかし、下水道事業等公営企業債の償還に係る繰出金など公債費に類似の経費を合わせると、公債費の負担は重いものになっている。</a:t>
          </a:r>
          <a:endParaRPr lang="ja-JP" altLang="ja-JP" sz="1400">
            <a:effectLst/>
          </a:endParaRPr>
        </a:p>
        <a:p>
          <a:pPr rtl="0"/>
          <a:r>
            <a:rPr lang="ja-JP" altLang="ja-JP" sz="1100" b="0" i="0" baseline="0">
              <a:solidFill>
                <a:schemeClr val="dk1"/>
              </a:solidFill>
              <a:effectLst/>
              <a:latin typeface="+mn-lt"/>
              <a:ea typeface="+mn-ea"/>
              <a:cs typeface="+mn-cs"/>
            </a:rPr>
            <a:t>　今後は、公営企業の経営健全化を一層すすめると共に、公債費負担の削減に努め健全な財政運営を行う。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3" name="直線コネクタ 352"/>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4"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5" name="直線コネクタ 354"/>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6"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7" name="直線コネクタ 356"/>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77470</xdr:rowOff>
    </xdr:to>
    <xdr:cxnSp macro="">
      <xdr:nvCxnSpPr>
        <xdr:cNvPr id="358" name="直線コネクタ 357"/>
        <xdr:cNvCxnSpPr/>
      </xdr:nvCxnSpPr>
      <xdr:spPr>
        <a:xfrm>
          <a:off x="3987800" y="12936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9"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60" name="フローチャート : 判断 359"/>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107950</xdr:rowOff>
    </xdr:to>
    <xdr:cxnSp macro="">
      <xdr:nvCxnSpPr>
        <xdr:cNvPr id="361" name="直線コネクタ 360"/>
        <xdr:cNvCxnSpPr/>
      </xdr:nvCxnSpPr>
      <xdr:spPr>
        <a:xfrm flipV="1">
          <a:off x="3098800" y="1293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2" name="フローチャート : 判断 361"/>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3" name="テキスト ボックス 362"/>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107950</xdr:rowOff>
    </xdr:to>
    <xdr:cxnSp macro="">
      <xdr:nvCxnSpPr>
        <xdr:cNvPr id="364" name="直線コネクタ 363"/>
        <xdr:cNvCxnSpPr/>
      </xdr:nvCxnSpPr>
      <xdr:spPr>
        <a:xfrm>
          <a:off x="2209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5" name="フローチャート : 判断 364"/>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6" name="テキスト ボックス 365"/>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115570</xdr:rowOff>
    </xdr:to>
    <xdr:cxnSp macro="">
      <xdr:nvCxnSpPr>
        <xdr:cNvPr id="367" name="直線コネクタ 366"/>
        <xdr:cNvCxnSpPr/>
      </xdr:nvCxnSpPr>
      <xdr:spPr>
        <a:xfrm flipV="1">
          <a:off x="1320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8" name="フローチャート : 判断 367"/>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9" name="テキスト ボックス 368"/>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70" name="フローチャート : 判断 369"/>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33038</xdr:rowOff>
    </xdr:from>
    <xdr:ext cx="762000" cy="259045"/>
    <xdr:sp macro="" textlink="">
      <xdr:nvSpPr>
        <xdr:cNvPr id="371" name="テキスト ボックス 370"/>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77" name="円/楕円 376"/>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78"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26670</xdr:rowOff>
    </xdr:from>
    <xdr:to>
      <xdr:col>5</xdr:col>
      <xdr:colOff>600075</xdr:colOff>
      <xdr:row>75</xdr:row>
      <xdr:rowOff>128270</xdr:rowOff>
    </xdr:to>
    <xdr:sp macro="" textlink="">
      <xdr:nvSpPr>
        <xdr:cNvPr id="379" name="円/楕円 378"/>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138447</xdr:rowOff>
    </xdr:from>
    <xdr:ext cx="736600" cy="259045"/>
    <xdr:sp macro="" textlink="">
      <xdr:nvSpPr>
        <xdr:cNvPr id="380" name="テキスト ボックス 379"/>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1" name="円/楕円 380"/>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2" name="テキスト ボックス 381"/>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45720</xdr:rowOff>
    </xdr:from>
    <xdr:to>
      <xdr:col>3</xdr:col>
      <xdr:colOff>193675</xdr:colOff>
      <xdr:row>75</xdr:row>
      <xdr:rowOff>147320</xdr:rowOff>
    </xdr:to>
    <xdr:sp macro="" textlink="">
      <xdr:nvSpPr>
        <xdr:cNvPr id="383" name="円/楕円 382"/>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157497</xdr:rowOff>
    </xdr:from>
    <xdr:ext cx="762000" cy="259045"/>
    <xdr:sp macro="" textlink="">
      <xdr:nvSpPr>
        <xdr:cNvPr id="384" name="テキスト ボックス 383"/>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85" name="円/楕円 384"/>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86" name="テキスト ボックス 385"/>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公債費以外に係る経常収支比率が類似団体平均及び県平均並びに全国平均に比べると上回っているが、これは補助費で計上している病院事業会計への繰出金の増加によるものであり、今後は、</a:t>
          </a:r>
          <a:r>
            <a:rPr lang="ja-JP" altLang="ja-JP" sz="1100" b="0" i="0" baseline="0">
              <a:solidFill>
                <a:schemeClr val="dk1"/>
              </a:solidFill>
              <a:effectLst/>
              <a:latin typeface="+mn-lt"/>
              <a:ea typeface="+mn-ea"/>
              <a:cs typeface="+mn-cs"/>
            </a:rPr>
            <a:t>行財政改革プランに基づき経常経費の抑制を図り、公営企業に対する基準内繰出を遵守するとともに、病院改革プランに基づき病院事業会計の健全化に努める。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4" name="直線コネクタ 413"/>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5"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6" name="直線コネクタ 415"/>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7"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8" name="直線コネクタ 417"/>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5080</xdr:rowOff>
    </xdr:to>
    <xdr:cxnSp macro="">
      <xdr:nvCxnSpPr>
        <xdr:cNvPr id="419" name="直線コネクタ 418"/>
        <xdr:cNvCxnSpPr/>
      </xdr:nvCxnSpPr>
      <xdr:spPr>
        <a:xfrm>
          <a:off x="15671800" y="13545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79</xdr:row>
      <xdr:rowOff>1270</xdr:rowOff>
    </xdr:to>
    <xdr:cxnSp macro="">
      <xdr:nvCxnSpPr>
        <xdr:cNvPr id="422" name="直線コネクタ 421"/>
        <xdr:cNvCxnSpPr/>
      </xdr:nvCxnSpPr>
      <xdr:spPr>
        <a:xfrm>
          <a:off x="14782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3" name="フローチャート : 判断 42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4" name="テキスト ボックス 42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50800</xdr:rowOff>
    </xdr:from>
    <xdr:to>
      <xdr:col>21</xdr:col>
      <xdr:colOff>361950</xdr:colOff>
      <xdr:row>78</xdr:row>
      <xdr:rowOff>104139</xdr:rowOff>
    </xdr:to>
    <xdr:cxnSp macro="">
      <xdr:nvCxnSpPr>
        <xdr:cNvPr id="425" name="直線コネクタ 424"/>
        <xdr:cNvCxnSpPr/>
      </xdr:nvCxnSpPr>
      <xdr:spPr>
        <a:xfrm>
          <a:off x="13893800" y="1325245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6" name="フローチャート : 判断 42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7" name="テキスト ボックス 426"/>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50800</xdr:rowOff>
    </xdr:to>
    <xdr:cxnSp macro="">
      <xdr:nvCxnSpPr>
        <xdr:cNvPr id="428" name="直線コネクタ 427"/>
        <xdr:cNvCxnSpPr/>
      </xdr:nvCxnSpPr>
      <xdr:spPr>
        <a:xfrm>
          <a:off x="13004800" y="13221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9"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30" name="テキスト ボックス 429"/>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1" name="フローチャート : 判断 43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32" name="テキスト ボックス 43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125730</xdr:rowOff>
    </xdr:from>
    <xdr:to>
      <xdr:col>24</xdr:col>
      <xdr:colOff>82550</xdr:colOff>
      <xdr:row>79</xdr:row>
      <xdr:rowOff>55880</xdr:rowOff>
    </xdr:to>
    <xdr:sp macro="" textlink="">
      <xdr:nvSpPr>
        <xdr:cNvPr id="438" name="円/楕円 437"/>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97807</xdr:rowOff>
    </xdr:from>
    <xdr:ext cx="762000" cy="259045"/>
    <xdr:sp macro="" textlink="">
      <xdr:nvSpPr>
        <xdr:cNvPr id="439"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0" name="円/楕円 439"/>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1" name="テキスト ボックス 44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2" name="円/楕円 441"/>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3" name="テキスト ボックス 442"/>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0</xdr:rowOff>
    </xdr:from>
    <xdr:to>
      <xdr:col>20</xdr:col>
      <xdr:colOff>209550</xdr:colOff>
      <xdr:row>77</xdr:row>
      <xdr:rowOff>101600</xdr:rowOff>
    </xdr:to>
    <xdr:sp macro="" textlink="">
      <xdr:nvSpPr>
        <xdr:cNvPr id="444" name="円/楕円 443"/>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86377</xdr:rowOff>
    </xdr:from>
    <xdr:ext cx="762000" cy="259045"/>
    <xdr:sp macro="" textlink="">
      <xdr:nvSpPr>
        <xdr:cNvPr id="445" name="テキスト ボックス 444"/>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46" name="円/楕円 445"/>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55897</xdr:rowOff>
    </xdr:from>
    <xdr:ext cx="762000" cy="259045"/>
    <xdr:sp macro="" textlink="">
      <xdr:nvSpPr>
        <xdr:cNvPr id="447" name="テキスト ボックス 446"/>
        <xdr:cNvSpPr txBox="1"/>
      </xdr:nvSpPr>
      <xdr:spPr>
        <a:xfrm>
          <a:off x="12623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長野県信濃町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117761</xdr:rowOff>
    </xdr:from>
    <xdr:to>
      <xdr:col>4</xdr:col>
      <xdr:colOff>1117600</xdr:colOff>
      <xdr:row>17</xdr:row>
      <xdr:rowOff>170120</xdr:rowOff>
    </xdr:to>
    <xdr:cxnSp macro="">
      <xdr:nvCxnSpPr>
        <xdr:cNvPr id="54" name="直線コネクタ 53"/>
        <xdr:cNvCxnSpPr/>
      </xdr:nvCxnSpPr>
      <xdr:spPr bwMode="auto">
        <a:xfrm flipV="1">
          <a:off x="5003800" y="3080036"/>
          <a:ext cx="647700" cy="5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170120</xdr:rowOff>
    </xdr:from>
    <xdr:to>
      <xdr:col>4</xdr:col>
      <xdr:colOff>469900</xdr:colOff>
      <xdr:row>18</xdr:row>
      <xdr:rowOff>35979</xdr:rowOff>
    </xdr:to>
    <xdr:cxnSp macro="">
      <xdr:nvCxnSpPr>
        <xdr:cNvPr id="57" name="直線コネクタ 56"/>
        <xdr:cNvCxnSpPr/>
      </xdr:nvCxnSpPr>
      <xdr:spPr bwMode="auto">
        <a:xfrm flipV="1">
          <a:off x="4305300" y="3132395"/>
          <a:ext cx="698500" cy="3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18367</xdr:rowOff>
    </xdr:from>
    <xdr:to>
      <xdr:col>3</xdr:col>
      <xdr:colOff>904875</xdr:colOff>
      <xdr:row>18</xdr:row>
      <xdr:rowOff>35979</xdr:rowOff>
    </xdr:to>
    <xdr:cxnSp macro="">
      <xdr:nvCxnSpPr>
        <xdr:cNvPr id="60" name="直線コネクタ 59"/>
        <xdr:cNvCxnSpPr/>
      </xdr:nvCxnSpPr>
      <xdr:spPr bwMode="auto">
        <a:xfrm>
          <a:off x="3606800" y="3152092"/>
          <a:ext cx="698500" cy="1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18367</xdr:rowOff>
    </xdr:from>
    <xdr:to>
      <xdr:col>3</xdr:col>
      <xdr:colOff>206375</xdr:colOff>
      <xdr:row>18</xdr:row>
      <xdr:rowOff>50533</xdr:rowOff>
    </xdr:to>
    <xdr:cxnSp macro="">
      <xdr:nvCxnSpPr>
        <xdr:cNvPr id="63" name="直線コネクタ 62"/>
        <xdr:cNvCxnSpPr/>
      </xdr:nvCxnSpPr>
      <xdr:spPr bwMode="auto">
        <a:xfrm flipV="1">
          <a:off x="2908300" y="3152092"/>
          <a:ext cx="698500" cy="32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110158</xdr:rowOff>
    </xdr:from>
    <xdr:ext cx="762000" cy="259045"/>
    <xdr:sp macro="" textlink="">
      <xdr:nvSpPr>
        <xdr:cNvPr id="67" name="テキスト ボックス 66"/>
        <xdr:cNvSpPr txBox="1"/>
      </xdr:nvSpPr>
      <xdr:spPr>
        <a:xfrm>
          <a:off x="2527300" y="2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66961</xdr:rowOff>
    </xdr:from>
    <xdr:to>
      <xdr:col>5</xdr:col>
      <xdr:colOff>34925</xdr:colOff>
      <xdr:row>17</xdr:row>
      <xdr:rowOff>168561</xdr:rowOff>
    </xdr:to>
    <xdr:sp macro="" textlink="">
      <xdr:nvSpPr>
        <xdr:cNvPr id="73" name="円/楕円 72"/>
        <xdr:cNvSpPr/>
      </xdr:nvSpPr>
      <xdr:spPr bwMode="auto">
        <a:xfrm>
          <a:off x="5600700" y="302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39038</xdr:rowOff>
    </xdr:from>
    <xdr:ext cx="762000" cy="259045"/>
    <xdr:sp macro="" textlink="">
      <xdr:nvSpPr>
        <xdr:cNvPr id="74" name="人口1人当たり決算額の推移該当値テキスト130"/>
        <xdr:cNvSpPr txBox="1"/>
      </xdr:nvSpPr>
      <xdr:spPr>
        <a:xfrm>
          <a:off x="5740400" y="300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119320</xdr:rowOff>
    </xdr:from>
    <xdr:to>
      <xdr:col>4</xdr:col>
      <xdr:colOff>520700</xdr:colOff>
      <xdr:row>18</xdr:row>
      <xdr:rowOff>49470</xdr:rowOff>
    </xdr:to>
    <xdr:sp macro="" textlink="">
      <xdr:nvSpPr>
        <xdr:cNvPr id="75" name="円/楕円 74"/>
        <xdr:cNvSpPr/>
      </xdr:nvSpPr>
      <xdr:spPr bwMode="auto">
        <a:xfrm>
          <a:off x="4953000" y="308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34247</xdr:rowOff>
    </xdr:from>
    <xdr:ext cx="736600" cy="259045"/>
    <xdr:sp macro="" textlink="">
      <xdr:nvSpPr>
        <xdr:cNvPr id="76" name="テキスト ボックス 75"/>
        <xdr:cNvSpPr txBox="1"/>
      </xdr:nvSpPr>
      <xdr:spPr>
        <a:xfrm>
          <a:off x="4622800" y="316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156629</xdr:rowOff>
    </xdr:from>
    <xdr:to>
      <xdr:col>3</xdr:col>
      <xdr:colOff>955675</xdr:colOff>
      <xdr:row>18</xdr:row>
      <xdr:rowOff>86779</xdr:rowOff>
    </xdr:to>
    <xdr:sp macro="" textlink="">
      <xdr:nvSpPr>
        <xdr:cNvPr id="77" name="円/楕円 76"/>
        <xdr:cNvSpPr/>
      </xdr:nvSpPr>
      <xdr:spPr bwMode="auto">
        <a:xfrm>
          <a:off x="4254500" y="311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71556</xdr:rowOff>
    </xdr:from>
    <xdr:ext cx="762000" cy="259045"/>
    <xdr:sp macro="" textlink="">
      <xdr:nvSpPr>
        <xdr:cNvPr id="78" name="テキスト ボックス 77"/>
        <xdr:cNvSpPr txBox="1"/>
      </xdr:nvSpPr>
      <xdr:spPr>
        <a:xfrm>
          <a:off x="3924300" y="320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139017</xdr:rowOff>
    </xdr:from>
    <xdr:to>
      <xdr:col>3</xdr:col>
      <xdr:colOff>257175</xdr:colOff>
      <xdr:row>18</xdr:row>
      <xdr:rowOff>69167</xdr:rowOff>
    </xdr:to>
    <xdr:sp macro="" textlink="">
      <xdr:nvSpPr>
        <xdr:cNvPr id="79" name="円/楕円 78"/>
        <xdr:cNvSpPr/>
      </xdr:nvSpPr>
      <xdr:spPr bwMode="auto">
        <a:xfrm>
          <a:off x="3556000" y="310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53944</xdr:rowOff>
    </xdr:from>
    <xdr:ext cx="762000" cy="259045"/>
    <xdr:sp macro="" textlink="">
      <xdr:nvSpPr>
        <xdr:cNvPr id="80" name="テキスト ボックス 79"/>
        <xdr:cNvSpPr txBox="1"/>
      </xdr:nvSpPr>
      <xdr:spPr>
        <a:xfrm>
          <a:off x="3225800" y="31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171183</xdr:rowOff>
    </xdr:from>
    <xdr:to>
      <xdr:col>2</xdr:col>
      <xdr:colOff>692150</xdr:colOff>
      <xdr:row>18</xdr:row>
      <xdr:rowOff>101333</xdr:rowOff>
    </xdr:to>
    <xdr:sp macro="" textlink="">
      <xdr:nvSpPr>
        <xdr:cNvPr id="81" name="円/楕円 80"/>
        <xdr:cNvSpPr/>
      </xdr:nvSpPr>
      <xdr:spPr bwMode="auto">
        <a:xfrm>
          <a:off x="2857500" y="3133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86110</xdr:rowOff>
    </xdr:from>
    <xdr:ext cx="762000" cy="259045"/>
    <xdr:sp macro="" textlink="">
      <xdr:nvSpPr>
        <xdr:cNvPr id="82" name="テキスト ボックス 81"/>
        <xdr:cNvSpPr txBox="1"/>
      </xdr:nvSpPr>
      <xdr:spPr>
        <a:xfrm>
          <a:off x="2527300" y="32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81832</xdr:rowOff>
    </xdr:from>
    <xdr:to>
      <xdr:col>4</xdr:col>
      <xdr:colOff>1117600</xdr:colOff>
      <xdr:row>36</xdr:row>
      <xdr:rowOff>106121</xdr:rowOff>
    </xdr:to>
    <xdr:cxnSp macro="">
      <xdr:nvCxnSpPr>
        <xdr:cNvPr id="116" name="直線コネクタ 115"/>
        <xdr:cNvCxnSpPr/>
      </xdr:nvCxnSpPr>
      <xdr:spPr bwMode="auto">
        <a:xfrm>
          <a:off x="5003800" y="7035082"/>
          <a:ext cx="647700" cy="2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18015</xdr:rowOff>
    </xdr:from>
    <xdr:to>
      <xdr:col>4</xdr:col>
      <xdr:colOff>469900</xdr:colOff>
      <xdr:row>36</xdr:row>
      <xdr:rowOff>81832</xdr:rowOff>
    </xdr:to>
    <xdr:cxnSp macro="">
      <xdr:nvCxnSpPr>
        <xdr:cNvPr id="119" name="直線コネクタ 118"/>
        <xdr:cNvCxnSpPr/>
      </xdr:nvCxnSpPr>
      <xdr:spPr bwMode="auto">
        <a:xfrm>
          <a:off x="4305300" y="6971265"/>
          <a:ext cx="698500" cy="63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256025</xdr:rowOff>
    </xdr:from>
    <xdr:to>
      <xdr:col>3</xdr:col>
      <xdr:colOff>904875</xdr:colOff>
      <xdr:row>36</xdr:row>
      <xdr:rowOff>18015</xdr:rowOff>
    </xdr:to>
    <xdr:cxnSp macro="">
      <xdr:nvCxnSpPr>
        <xdr:cNvPr id="122" name="直線コネクタ 121"/>
        <xdr:cNvCxnSpPr/>
      </xdr:nvCxnSpPr>
      <xdr:spPr bwMode="auto">
        <a:xfrm>
          <a:off x="3606800" y="6866375"/>
          <a:ext cx="698500" cy="10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98368</xdr:rowOff>
    </xdr:from>
    <xdr:to>
      <xdr:col>3</xdr:col>
      <xdr:colOff>206375</xdr:colOff>
      <xdr:row>35</xdr:row>
      <xdr:rowOff>256025</xdr:rowOff>
    </xdr:to>
    <xdr:cxnSp macro="">
      <xdr:nvCxnSpPr>
        <xdr:cNvPr id="125" name="直線コネクタ 124"/>
        <xdr:cNvCxnSpPr/>
      </xdr:nvCxnSpPr>
      <xdr:spPr bwMode="auto">
        <a:xfrm>
          <a:off x="2908300" y="6708718"/>
          <a:ext cx="698500" cy="157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121539</xdr:rowOff>
    </xdr:from>
    <xdr:to>
      <xdr:col>2</xdr:col>
      <xdr:colOff>692150</xdr:colOff>
      <xdr:row>35</xdr:row>
      <xdr:rowOff>223139</xdr:rowOff>
    </xdr:to>
    <xdr:sp macro="" textlink="">
      <xdr:nvSpPr>
        <xdr:cNvPr id="128" name="フローチャート : 判断 127"/>
        <xdr:cNvSpPr/>
      </xdr:nvSpPr>
      <xdr:spPr bwMode="auto">
        <a:xfrm>
          <a:off x="28575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207916</xdr:rowOff>
    </xdr:from>
    <xdr:ext cx="762000" cy="259045"/>
    <xdr:sp macro="" textlink="">
      <xdr:nvSpPr>
        <xdr:cNvPr id="129" name="テキスト ボックス 128"/>
        <xdr:cNvSpPr txBox="1"/>
      </xdr:nvSpPr>
      <xdr:spPr>
        <a:xfrm>
          <a:off x="2527300" y="68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55321</xdr:rowOff>
    </xdr:from>
    <xdr:to>
      <xdr:col>5</xdr:col>
      <xdr:colOff>34925</xdr:colOff>
      <xdr:row>36</xdr:row>
      <xdr:rowOff>156921</xdr:rowOff>
    </xdr:to>
    <xdr:sp macro="" textlink="">
      <xdr:nvSpPr>
        <xdr:cNvPr id="135" name="円/楕円 134"/>
        <xdr:cNvSpPr/>
      </xdr:nvSpPr>
      <xdr:spPr bwMode="auto">
        <a:xfrm>
          <a:off x="56007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27398</xdr:rowOff>
    </xdr:from>
    <xdr:ext cx="762000" cy="259045"/>
    <xdr:sp macro="" textlink="">
      <xdr:nvSpPr>
        <xdr:cNvPr id="136" name="人口1人当たり決算額の推移該当値テキスト445"/>
        <xdr:cNvSpPr txBox="1"/>
      </xdr:nvSpPr>
      <xdr:spPr>
        <a:xfrm>
          <a:off x="5740400" y="698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26,096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31032</xdr:rowOff>
    </xdr:from>
    <xdr:to>
      <xdr:col>4</xdr:col>
      <xdr:colOff>520700</xdr:colOff>
      <xdr:row>36</xdr:row>
      <xdr:rowOff>132632</xdr:rowOff>
    </xdr:to>
    <xdr:sp macro="" textlink="">
      <xdr:nvSpPr>
        <xdr:cNvPr id="137" name="円/楕円 136"/>
        <xdr:cNvSpPr/>
      </xdr:nvSpPr>
      <xdr:spPr bwMode="auto">
        <a:xfrm>
          <a:off x="4953000" y="698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117409</xdr:rowOff>
    </xdr:from>
    <xdr:ext cx="736600" cy="259045"/>
    <xdr:sp macro="" textlink="">
      <xdr:nvSpPr>
        <xdr:cNvPr id="138" name="テキスト ボックス 137"/>
        <xdr:cNvSpPr txBox="1"/>
      </xdr:nvSpPr>
      <xdr:spPr>
        <a:xfrm>
          <a:off x="4622800" y="707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310115</xdr:rowOff>
    </xdr:from>
    <xdr:to>
      <xdr:col>3</xdr:col>
      <xdr:colOff>955675</xdr:colOff>
      <xdr:row>36</xdr:row>
      <xdr:rowOff>68815</xdr:rowOff>
    </xdr:to>
    <xdr:sp macro="" textlink="">
      <xdr:nvSpPr>
        <xdr:cNvPr id="139" name="円/楕円 138"/>
        <xdr:cNvSpPr/>
      </xdr:nvSpPr>
      <xdr:spPr bwMode="auto">
        <a:xfrm>
          <a:off x="4254500" y="692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53592</xdr:rowOff>
    </xdr:from>
    <xdr:ext cx="762000" cy="259045"/>
    <xdr:sp macro="" textlink="">
      <xdr:nvSpPr>
        <xdr:cNvPr id="140" name="テキスト ボックス 139"/>
        <xdr:cNvSpPr txBox="1"/>
      </xdr:nvSpPr>
      <xdr:spPr>
        <a:xfrm>
          <a:off x="3924300" y="700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205225</xdr:rowOff>
    </xdr:from>
    <xdr:to>
      <xdr:col>3</xdr:col>
      <xdr:colOff>257175</xdr:colOff>
      <xdr:row>35</xdr:row>
      <xdr:rowOff>306825</xdr:rowOff>
    </xdr:to>
    <xdr:sp macro="" textlink="">
      <xdr:nvSpPr>
        <xdr:cNvPr id="141" name="円/楕円 140"/>
        <xdr:cNvSpPr/>
      </xdr:nvSpPr>
      <xdr:spPr bwMode="auto">
        <a:xfrm>
          <a:off x="3556000" y="681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291602</xdr:rowOff>
    </xdr:from>
    <xdr:ext cx="762000" cy="259045"/>
    <xdr:sp macro="" textlink="">
      <xdr:nvSpPr>
        <xdr:cNvPr id="142" name="テキスト ボックス 141"/>
        <xdr:cNvSpPr txBox="1"/>
      </xdr:nvSpPr>
      <xdr:spPr>
        <a:xfrm>
          <a:off x="3225800" y="69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47568</xdr:rowOff>
    </xdr:from>
    <xdr:to>
      <xdr:col>2</xdr:col>
      <xdr:colOff>692150</xdr:colOff>
      <xdr:row>35</xdr:row>
      <xdr:rowOff>149168</xdr:rowOff>
    </xdr:to>
    <xdr:sp macro="" textlink="">
      <xdr:nvSpPr>
        <xdr:cNvPr id="143" name="円/楕円 142"/>
        <xdr:cNvSpPr/>
      </xdr:nvSpPr>
      <xdr:spPr bwMode="auto">
        <a:xfrm>
          <a:off x="2857500" y="665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159345</xdr:rowOff>
    </xdr:from>
    <xdr:ext cx="762000" cy="259045"/>
    <xdr:sp macro="" textlink="">
      <xdr:nvSpPr>
        <xdr:cNvPr id="144" name="テキスト ボックス 143"/>
        <xdr:cNvSpPr txBox="1"/>
      </xdr:nvSpPr>
      <xdr:spPr>
        <a:xfrm>
          <a:off x="2527300" y="64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平成２２年度から過疎地指定を受け、財政措置のある過疎対策事業債を活用する事により、</a:t>
          </a:r>
          <a:r>
            <a:rPr lang="ja-JP" altLang="en-US" sz="1100" b="0" i="0" baseline="0">
              <a:solidFill>
                <a:schemeClr val="dk1"/>
              </a:solidFill>
              <a:effectLst/>
              <a:latin typeface="+mn-lt"/>
              <a:ea typeface="+mn-ea"/>
              <a:cs typeface="+mn-cs"/>
            </a:rPr>
            <a:t>建設事業等への一般財源の充当額が減ることにより、</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年度末時点の財政調整基金残高は</a:t>
          </a:r>
          <a:r>
            <a:rPr lang="ja-JP" altLang="en-US" sz="1100" b="0" i="0" baseline="0">
              <a:solidFill>
                <a:schemeClr val="dk1"/>
              </a:solidFill>
              <a:effectLst/>
              <a:latin typeface="+mn-lt"/>
              <a:ea typeface="+mn-ea"/>
              <a:cs typeface="+mn-cs"/>
            </a:rPr>
            <a:t>１１億</a:t>
          </a:r>
          <a:r>
            <a:rPr lang="ja-JP" altLang="ja-JP"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９００</a:t>
          </a:r>
          <a:r>
            <a:rPr lang="ja-JP" altLang="ja-JP" sz="1100" b="0" i="0" baseline="0">
              <a:solidFill>
                <a:schemeClr val="dk1"/>
              </a:solidFill>
              <a:effectLst/>
              <a:latin typeface="+mn-lt"/>
              <a:ea typeface="+mn-ea"/>
              <a:cs typeface="+mn-cs"/>
            </a:rPr>
            <a:t>万円に積み増しする事ができた。</a:t>
          </a:r>
          <a:endParaRPr lang="ja-JP" altLang="ja-JP" sz="1400">
            <a:effectLst/>
          </a:endParaRPr>
        </a:p>
        <a:p>
          <a:pPr rtl="0"/>
          <a:r>
            <a:rPr lang="ja-JP" altLang="ja-JP" sz="1100" b="0" i="0" baseline="0">
              <a:solidFill>
                <a:schemeClr val="dk1"/>
              </a:solidFill>
              <a:effectLst/>
              <a:latin typeface="+mn-lt"/>
              <a:ea typeface="+mn-ea"/>
              <a:cs typeface="+mn-cs"/>
            </a:rPr>
            <a:t>  また、普通交付税が増額となっていることや国、県の補助金等の活用により、事業への充当財源として新規起債発行及び基金の取り崩しを抑制できたことにより財政調整基金をはじめとする各基金残高を積み増しし安定的な残高を確保することができた。</a:t>
          </a:r>
          <a:endParaRPr lang="ja-JP" altLang="ja-JP" sz="1400">
            <a:effectLst/>
          </a:endParaRPr>
        </a:p>
        <a:p>
          <a:pPr rtl="0"/>
          <a:r>
            <a:rPr lang="ja-JP" altLang="ja-JP" sz="1100" b="0" i="0" baseline="0">
              <a:solidFill>
                <a:schemeClr val="dk1"/>
              </a:solidFill>
              <a:effectLst/>
              <a:latin typeface="+mn-lt"/>
              <a:ea typeface="+mn-ea"/>
              <a:cs typeface="+mn-cs"/>
            </a:rPr>
            <a:t>　今後も、実質公債費比率及び将来負担比率の状況を鑑みる中で、基金の運用及び地方債の発行について注視してゆく。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年度においても当町で赤字を生じている会計はないが、病院事業会計や下水道事業特別会計等には一般会計から多額の繰出金等を支出しており一般会計からの繰入金により財政運営を行っている。</a:t>
          </a:r>
          <a:endParaRPr lang="ja-JP" altLang="ja-JP" sz="1400">
            <a:effectLst/>
          </a:endParaRPr>
        </a:p>
        <a:p>
          <a:pPr rtl="0"/>
          <a:r>
            <a:rPr lang="ja-JP" altLang="ja-JP" sz="1100" b="0" i="0" baseline="0">
              <a:solidFill>
                <a:schemeClr val="dk1"/>
              </a:solidFill>
              <a:effectLst/>
              <a:latin typeface="+mn-lt"/>
              <a:ea typeface="+mn-ea"/>
              <a:cs typeface="+mn-cs"/>
            </a:rPr>
            <a:t>　病院事業会計においては、「病院改革プラン」に基づいた経営を行い経費の削減を図る中歳入確保に努め、下水道事業会計等については、工事の見直しや地方債の発行を抑制する事等により歳出削減に努める。</a:t>
          </a:r>
          <a:endParaRPr lang="ja-JP" altLang="ja-JP" sz="1400">
            <a:effectLst/>
          </a:endParaRPr>
        </a:p>
        <a:p>
          <a:pPr rtl="0"/>
          <a:r>
            <a:rPr lang="ja-JP" altLang="ja-JP" sz="1100" b="0" i="0" baseline="0">
              <a:solidFill>
                <a:schemeClr val="dk1"/>
              </a:solidFill>
              <a:effectLst/>
              <a:latin typeface="+mn-lt"/>
              <a:ea typeface="+mn-ea"/>
              <a:cs typeface="+mn-cs"/>
            </a:rPr>
            <a:t>　また、一般会計も普通交付税の増加や国、県の補助事業の活用により黒字となっているが、景気の低迷により個人・法人税の減収なども年々深刻な状態となってきている。</a:t>
          </a:r>
          <a:endParaRPr lang="ja-JP" altLang="ja-JP" sz="1400">
            <a:effectLst/>
          </a:endParaRPr>
        </a:p>
        <a:p>
          <a:pPr rtl="0"/>
          <a:r>
            <a:rPr lang="ja-JP" altLang="ja-JP" sz="1100" b="0" i="0" baseline="0">
              <a:solidFill>
                <a:schemeClr val="dk1"/>
              </a:solidFill>
              <a:effectLst/>
              <a:latin typeface="+mn-lt"/>
              <a:ea typeface="+mn-ea"/>
              <a:cs typeface="+mn-cs"/>
            </a:rPr>
            <a:t>　今後も、一般財源を確保するのが厳しい状況だと見込まれるが、「行財政改革プラン」などに基づいて徴収率の向上や使用料及び手数料の見直し等を行い歳入確保に努め、「選択と集中」による施策の厳選及び経費の削減や適正な基金運用を行うことによ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実質公債費比率については、年々減少している。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これは平成９年から平成１４年にかけて黒姫駅前整備や一茶記念館建設など地域総合整備事業債を活用した大型投資事業に係る地方債の償還が</a:t>
          </a:r>
          <a:r>
            <a:rPr lang="ja-JP" altLang="en-US" sz="1100" b="0" i="0" baseline="0">
              <a:solidFill>
                <a:schemeClr val="dk1"/>
              </a:solidFill>
              <a:effectLst/>
              <a:latin typeface="+mn-lt"/>
              <a:ea typeface="+mn-ea"/>
              <a:cs typeface="+mn-cs"/>
            </a:rPr>
            <a:t>順次</a:t>
          </a:r>
          <a:r>
            <a:rPr lang="ja-JP" altLang="ja-JP" sz="1100" b="0" i="0" baseline="0">
              <a:solidFill>
                <a:schemeClr val="dk1"/>
              </a:solidFill>
              <a:effectLst/>
              <a:latin typeface="+mn-lt"/>
              <a:ea typeface="+mn-ea"/>
              <a:cs typeface="+mn-cs"/>
            </a:rPr>
            <a:t>終了</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こと等により元利償還金が減少したことによるものであ</a:t>
          </a:r>
          <a:r>
            <a:rPr lang="ja-JP" altLang="en-US" sz="1100" b="0" i="0" baseline="0">
              <a:solidFill>
                <a:schemeClr val="dk1"/>
              </a:solidFill>
              <a:effectLst/>
              <a:latin typeface="+mn-lt"/>
              <a:ea typeface="+mn-ea"/>
              <a:cs typeface="+mn-cs"/>
            </a:rPr>
            <a:t>り、元利償還金自体の変動が少ないのは、</a:t>
          </a:r>
          <a:r>
            <a:rPr lang="ja-JP" altLang="ja-JP" sz="1100" b="0" i="0" baseline="0">
              <a:solidFill>
                <a:schemeClr val="dk1"/>
              </a:solidFill>
              <a:effectLst/>
              <a:latin typeface="+mn-lt"/>
              <a:ea typeface="+mn-ea"/>
              <a:cs typeface="+mn-cs"/>
            </a:rPr>
            <a:t>起債発行</a:t>
          </a:r>
          <a:r>
            <a:rPr lang="ja-JP" altLang="en-US" sz="1100" b="0" i="0" baseline="0">
              <a:solidFill>
                <a:schemeClr val="dk1"/>
              </a:solidFill>
              <a:effectLst/>
              <a:latin typeface="+mn-lt"/>
              <a:ea typeface="+mn-ea"/>
              <a:cs typeface="+mn-cs"/>
            </a:rPr>
            <a:t>に際しては交付税措置のある過疎対策事業債等に切り替えたことにより算入公債費等（交付税措置）の伸びが要因である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業を厳選した上で財政措置のある地方債発行に傾注するとともに、公営企業に対する繰出基準を遵守する一方、高金利企業債の繰上償還や借換を行うことにより、公債費負担の平準化・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過去に大規模事業の財源とした既発行債の償還が</a:t>
          </a:r>
          <a:r>
            <a:rPr lang="ja-JP" altLang="en-US" sz="1100" b="0" i="0" baseline="0">
              <a:solidFill>
                <a:schemeClr val="dk1"/>
              </a:solidFill>
              <a:effectLst/>
              <a:latin typeface="+mn-lt"/>
              <a:ea typeface="+mn-ea"/>
              <a:cs typeface="+mn-cs"/>
            </a:rPr>
            <a:t>順次</a:t>
          </a:r>
          <a:r>
            <a:rPr lang="ja-JP" altLang="ja-JP" sz="1100" b="0" i="0" baseline="0">
              <a:solidFill>
                <a:schemeClr val="dk1"/>
              </a:solidFill>
              <a:effectLst/>
              <a:latin typeface="+mn-lt"/>
              <a:ea typeface="+mn-ea"/>
              <a:cs typeface="+mn-cs"/>
            </a:rPr>
            <a:t>終了する一方で、臨時財政対策債や過疎対策事業を推進するため過疎対策事業債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の新規発行により、一般会計における起債残高は増加しているが、交付税措置のある起債発行に傾注しているため</a:t>
          </a:r>
          <a:r>
            <a:rPr lang="ja-JP" altLang="en-US" sz="1100" b="0" i="0" baseline="0">
              <a:solidFill>
                <a:schemeClr val="dk1"/>
              </a:solidFill>
              <a:effectLst/>
              <a:latin typeface="+mn-lt"/>
              <a:ea typeface="+mn-ea"/>
              <a:cs typeface="+mn-cs"/>
            </a:rPr>
            <a:t>、充当可能財源が増加し</a:t>
          </a:r>
          <a:r>
            <a:rPr lang="ja-JP" altLang="ja-JP" sz="1100" b="0" i="0" baseline="0">
              <a:solidFill>
                <a:schemeClr val="dk1"/>
              </a:solidFill>
              <a:effectLst/>
              <a:latin typeface="+mn-lt"/>
              <a:ea typeface="+mn-ea"/>
              <a:cs typeface="+mn-cs"/>
            </a:rPr>
            <a:t>将来負担比率については減少に転じている。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また、特別会計では公共下水道の整備が終期に近づいていることから新たな地方債の発行を抑制することにより（下水道事業特別会計への元利償還金に対する繰出金の将来負担額が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）将来負担比率が減少し、組合等への将来負担額</a:t>
          </a:r>
          <a:r>
            <a:rPr lang="ja-JP" altLang="en-US" sz="1100" b="0" i="0" baseline="0">
              <a:solidFill>
                <a:schemeClr val="dk1"/>
              </a:solidFill>
              <a:effectLst/>
              <a:latin typeface="+mn-lt"/>
              <a:ea typeface="+mn-ea"/>
              <a:cs typeface="+mn-cs"/>
            </a:rPr>
            <a:t>見</a:t>
          </a:r>
          <a:r>
            <a:rPr lang="ja-JP" altLang="ja-JP" sz="1100" b="0" i="0" baseline="0">
              <a:solidFill>
                <a:schemeClr val="dk1"/>
              </a:solidFill>
              <a:effectLst/>
              <a:latin typeface="+mn-lt"/>
              <a:ea typeface="+mn-ea"/>
              <a:cs typeface="+mn-cs"/>
            </a:rPr>
            <a:t>込額についても皆減しており、充当可能基金への積み増しもしている事から、今後も事業及び起債発行を厳選する中、将来負担比率の減少に努める。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5539750</v>
      </c>
      <c r="BO4" s="379"/>
      <c r="BP4" s="379"/>
      <c r="BQ4" s="379"/>
      <c r="BR4" s="379"/>
      <c r="BS4" s="379"/>
      <c r="BT4" s="379"/>
      <c r="BU4" s="380"/>
      <c r="BV4" s="378">
        <v>5938062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5344031</v>
      </c>
      <c r="BO5" s="384"/>
      <c r="BP5" s="384"/>
      <c r="BQ5" s="384"/>
      <c r="BR5" s="384"/>
      <c r="BS5" s="384"/>
      <c r="BT5" s="384"/>
      <c r="BU5" s="385"/>
      <c r="BV5" s="383">
        <v>5765713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195719</v>
      </c>
      <c r="BO6" s="384"/>
      <c r="BP6" s="384"/>
      <c r="BQ6" s="384"/>
      <c r="BR6" s="384"/>
      <c r="BS6" s="384"/>
      <c r="BT6" s="384"/>
      <c r="BU6" s="385"/>
      <c r="BV6" s="383">
        <v>172349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94.7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19747</v>
      </c>
      <c r="BO7" s="384"/>
      <c r="BP7" s="384"/>
      <c r="BQ7" s="384"/>
      <c r="BR7" s="384"/>
      <c r="BS7" s="384"/>
      <c r="BT7" s="384"/>
      <c r="BU7" s="385"/>
      <c r="BV7" s="383">
        <v>6466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3608955</v>
      </c>
      <c r="CU7" s="384"/>
      <c r="CV7" s="384"/>
      <c r="CW7" s="384"/>
      <c r="CX7" s="384"/>
      <c r="CY7" s="384"/>
      <c r="CZ7" s="384"/>
      <c r="DA7" s="385"/>
      <c r="DB7" s="383">
        <v>3654140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175972</v>
      </c>
      <c r="BO8" s="384"/>
      <c r="BP8" s="384"/>
      <c r="BQ8" s="384"/>
      <c r="BR8" s="384"/>
      <c r="BS8" s="384"/>
      <c r="BT8" s="384"/>
      <c r="BU8" s="385"/>
      <c r="BV8" s="383">
        <v>165883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9238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10089</v>
      </c>
      <c r="BO9" s="384"/>
      <c r="BP9" s="384"/>
      <c r="BQ9" s="384"/>
      <c r="BR9" s="384"/>
      <c r="BS9" s="384"/>
      <c r="BT9" s="384"/>
      <c r="BU9" s="385"/>
      <c r="BV9" s="383">
        <v>29008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9.1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9927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3000</v>
      </c>
      <c r="BO10" s="384"/>
      <c r="BP10" s="384"/>
      <c r="BQ10" s="384"/>
      <c r="BR10" s="384"/>
      <c r="BS10" s="384"/>
      <c r="BT10" s="384"/>
      <c r="BU10" s="385"/>
      <c r="BV10" s="383">
        <v>101000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19495</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9084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15000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9024</v>
      </c>
      <c r="S13" s="485"/>
      <c r="T13" s="485"/>
      <c r="U13" s="485"/>
      <c r="V13" s="486"/>
      <c r="W13" s="472" t="s">
        <v>124</v>
      </c>
      <c r="X13" s="396"/>
      <c r="Y13" s="396"/>
      <c r="Z13" s="396"/>
      <c r="AA13" s="396"/>
      <c r="AB13" s="397"/>
      <c r="AC13" s="359">
        <v>626</v>
      </c>
      <c r="AD13" s="360"/>
      <c r="AE13" s="360"/>
      <c r="AF13" s="360"/>
      <c r="AG13" s="361"/>
      <c r="AH13" s="359">
        <v>883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32584</v>
      </c>
      <c r="BO13" s="384"/>
      <c r="BP13" s="384"/>
      <c r="BQ13" s="384"/>
      <c r="BR13" s="384"/>
      <c r="BS13" s="384"/>
      <c r="BT13" s="384"/>
      <c r="BU13" s="385"/>
      <c r="BV13" s="383">
        <v>115008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9.5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9238</v>
      </c>
      <c r="S14" s="485"/>
      <c r="T14" s="485"/>
      <c r="U14" s="485"/>
      <c r="V14" s="486"/>
      <c r="W14" s="487"/>
      <c r="X14" s="399"/>
      <c r="Y14" s="399"/>
      <c r="Z14" s="399"/>
      <c r="AA14" s="399"/>
      <c r="AB14" s="400"/>
      <c r="AC14" s="477">
        <v>13.5</v>
      </c>
      <c r="AD14" s="478"/>
      <c r="AE14" s="478"/>
      <c r="AF14" s="478"/>
      <c r="AG14" s="479"/>
      <c r="AH14" s="477">
        <v>16.600000000000001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39.200000000000003</v>
      </c>
      <c r="CU14" s="456"/>
      <c r="CV14" s="456"/>
      <c r="CW14" s="456"/>
      <c r="CX14" s="456"/>
      <c r="CY14" s="456"/>
      <c r="CZ14" s="456"/>
      <c r="DA14" s="457"/>
      <c r="DB14" s="488">
        <v>36.5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9177</v>
      </c>
      <c r="S15" s="485"/>
      <c r="T15" s="485"/>
      <c r="U15" s="485"/>
      <c r="V15" s="486"/>
      <c r="W15" s="472" t="s">
        <v>131</v>
      </c>
      <c r="X15" s="396"/>
      <c r="Y15" s="396"/>
      <c r="Z15" s="396"/>
      <c r="AA15" s="396"/>
      <c r="AB15" s="397"/>
      <c r="AC15" s="359">
        <v>1259</v>
      </c>
      <c r="AD15" s="360"/>
      <c r="AE15" s="360"/>
      <c r="AF15" s="360"/>
      <c r="AG15" s="361"/>
      <c r="AH15" s="359">
        <v>1513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1062558</v>
      </c>
      <c r="BO15" s="379"/>
      <c r="BP15" s="379"/>
      <c r="BQ15" s="379"/>
      <c r="BR15" s="379"/>
      <c r="BS15" s="379"/>
      <c r="BT15" s="379"/>
      <c r="BU15" s="380"/>
      <c r="BV15" s="378">
        <v>1103197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27.2</v>
      </c>
      <c r="AD16" s="478"/>
      <c r="AE16" s="478"/>
      <c r="AF16" s="478"/>
      <c r="AG16" s="479"/>
      <c r="AH16" s="477">
        <v>28.5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3070424</v>
      </c>
      <c r="BO16" s="384"/>
      <c r="BP16" s="384"/>
      <c r="BQ16" s="384"/>
      <c r="BR16" s="384"/>
      <c r="BS16" s="384"/>
      <c r="BT16" s="384"/>
      <c r="BU16" s="385"/>
      <c r="BV16" s="383">
        <v>3077965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2740</v>
      </c>
      <c r="AD17" s="360"/>
      <c r="AE17" s="360"/>
      <c r="AF17" s="360"/>
      <c r="AG17" s="361"/>
      <c r="AH17" s="359">
        <v>2891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1356549</v>
      </c>
      <c r="BO17" s="384"/>
      <c r="BP17" s="384"/>
      <c r="BQ17" s="384"/>
      <c r="BR17" s="384"/>
      <c r="BS17" s="384"/>
      <c r="BT17" s="384"/>
      <c r="BU17" s="385"/>
      <c r="BV17" s="383">
        <v>1416919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149.30000000000001</v>
      </c>
      <c r="M18" s="448"/>
      <c r="N18" s="448"/>
      <c r="O18" s="448"/>
      <c r="P18" s="448"/>
      <c r="Q18" s="448"/>
      <c r="R18" s="449"/>
      <c r="S18" s="449"/>
      <c r="T18" s="449"/>
      <c r="U18" s="449"/>
      <c r="V18" s="450"/>
      <c r="W18" s="464"/>
      <c r="X18" s="465"/>
      <c r="Y18" s="465"/>
      <c r="Z18" s="465"/>
      <c r="AA18" s="465"/>
      <c r="AB18" s="473"/>
      <c r="AC18" s="347">
        <v>59.2</v>
      </c>
      <c r="AD18" s="348"/>
      <c r="AE18" s="348"/>
      <c r="AF18" s="348"/>
      <c r="AG18" s="451"/>
      <c r="AH18" s="347">
        <v>54.4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3243382</v>
      </c>
      <c r="BO18" s="384"/>
      <c r="BP18" s="384"/>
      <c r="BQ18" s="384"/>
      <c r="BR18" s="384"/>
      <c r="BS18" s="384"/>
      <c r="BT18" s="384"/>
      <c r="BU18" s="385"/>
      <c r="BV18" s="383">
        <v>3215594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4405827</v>
      </c>
      <c r="BO19" s="384"/>
      <c r="BP19" s="384"/>
      <c r="BQ19" s="384"/>
      <c r="BR19" s="384"/>
      <c r="BS19" s="384"/>
      <c r="BT19" s="384"/>
      <c r="BU19" s="385"/>
      <c r="BV19" s="383">
        <v>4466172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3247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4178747</v>
      </c>
      <c r="BO23" s="384"/>
      <c r="BP23" s="384"/>
      <c r="BQ23" s="384"/>
      <c r="BR23" s="384"/>
      <c r="BS23" s="384"/>
      <c r="BT23" s="384"/>
      <c r="BU23" s="385"/>
      <c r="BV23" s="383">
        <v>4072996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6960</v>
      </c>
      <c r="R24" s="360"/>
      <c r="S24" s="360"/>
      <c r="T24" s="360"/>
      <c r="U24" s="360"/>
      <c r="V24" s="361"/>
      <c r="W24" s="425"/>
      <c r="X24" s="416"/>
      <c r="Y24" s="417"/>
      <c r="Z24" s="356" t="s">
        <v>154</v>
      </c>
      <c r="AA24" s="357"/>
      <c r="AB24" s="357"/>
      <c r="AC24" s="357"/>
      <c r="AD24" s="357"/>
      <c r="AE24" s="357"/>
      <c r="AF24" s="357"/>
      <c r="AG24" s="358"/>
      <c r="AH24" s="359">
        <v>112</v>
      </c>
      <c r="AI24" s="360"/>
      <c r="AJ24" s="360"/>
      <c r="AK24" s="360"/>
      <c r="AL24" s="361"/>
      <c r="AM24" s="359">
        <v>324464</v>
      </c>
      <c r="AN24" s="360"/>
      <c r="AO24" s="360"/>
      <c r="AP24" s="360"/>
      <c r="AQ24" s="360"/>
      <c r="AR24" s="361"/>
      <c r="AS24" s="359">
        <v>2897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3999786</v>
      </c>
      <c r="BO24" s="384"/>
      <c r="BP24" s="384"/>
      <c r="BQ24" s="384"/>
      <c r="BR24" s="384"/>
      <c r="BS24" s="384"/>
      <c r="BT24" s="384"/>
      <c r="BU24" s="385"/>
      <c r="BV24" s="383">
        <v>3845594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79756</v>
      </c>
      <c r="BO25" s="379"/>
      <c r="BP25" s="379"/>
      <c r="BQ25" s="379"/>
      <c r="BR25" s="379"/>
      <c r="BS25" s="379"/>
      <c r="BT25" s="379"/>
      <c r="BU25" s="380"/>
      <c r="BV25" s="378">
        <v>152167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5110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2780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100400</v>
      </c>
      <c r="BO27" s="387"/>
      <c r="BP27" s="387"/>
      <c r="BQ27" s="387"/>
      <c r="BR27" s="387"/>
      <c r="BS27" s="387"/>
      <c r="BT27" s="387"/>
      <c r="BU27" s="388"/>
      <c r="BV27" s="386">
        <v>100300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2020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1119000</v>
      </c>
      <c r="BO28" s="379"/>
      <c r="BP28" s="379"/>
      <c r="BQ28" s="379"/>
      <c r="BR28" s="379"/>
      <c r="BS28" s="379"/>
      <c r="BT28" s="379"/>
      <c r="BU28" s="380"/>
      <c r="BV28" s="378">
        <v>1031000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1800</v>
      </c>
      <c r="R29" s="360"/>
      <c r="S29" s="360"/>
      <c r="T29" s="360"/>
      <c r="U29" s="360"/>
      <c r="V29" s="361"/>
      <c r="W29" s="426"/>
      <c r="X29" s="427"/>
      <c r="Y29" s="428"/>
      <c r="Z29" s="356" t="s">
        <v>171</v>
      </c>
      <c r="AA29" s="357"/>
      <c r="AB29" s="357"/>
      <c r="AC29" s="357"/>
      <c r="AD29" s="357"/>
      <c r="AE29" s="357"/>
      <c r="AF29" s="357"/>
      <c r="AG29" s="358"/>
      <c r="AH29" s="359">
        <v>112</v>
      </c>
      <c r="AI29" s="360"/>
      <c r="AJ29" s="360"/>
      <c r="AK29" s="360"/>
      <c r="AL29" s="361"/>
      <c r="AM29" s="359">
        <v>324464</v>
      </c>
      <c r="AN29" s="360"/>
      <c r="AO29" s="360"/>
      <c r="AP29" s="360"/>
      <c r="AQ29" s="360"/>
      <c r="AR29" s="361"/>
      <c r="AS29" s="359">
        <v>2897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465000</v>
      </c>
      <c r="BO29" s="384"/>
      <c r="BP29" s="384"/>
      <c r="BQ29" s="384"/>
      <c r="BR29" s="384"/>
      <c r="BS29" s="384"/>
      <c r="BT29" s="384"/>
      <c r="BU29" s="385"/>
      <c r="BV29" s="383">
        <v>479000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982519</v>
      </c>
      <c r="BO30" s="387"/>
      <c r="BP30" s="387"/>
      <c r="BQ30" s="387"/>
      <c r="BR30" s="387"/>
      <c r="BS30" s="387"/>
      <c r="BT30" s="387"/>
      <c r="BU30" s="388"/>
      <c r="BV30" s="386">
        <v>956137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信濃町国民健康保険特別会計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信濃町水道事業会計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信濃町水道事業特別会計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有限会社信濃町ふるさと振興公社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信濃町立古海診療所特別会計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信濃町介護保険事業特別会計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信濃町立病院事業会計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信濃町下水道事業特別会計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信濃町土地開発基金</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信濃町後期高齢者医療特別会計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信濃町農業集落排水事業特別会計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　(老人福祉施設等運営事業特別会計)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信濃町特定環境保全公共下水道事業特別会計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　(長野地域ふるさと事業特別会計)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IF('各会計、関係団体の財政状況及び健全化判断比率'!B37="","",'各会計、関係団体の財政状況及び健全化判断比率'!B37)</f>
        <v>信濃町個別排水処理施設整備事業特別会計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北部衛生施設組合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北信保健衛生施設組合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　(斎場事業特別会計)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　(じん芥処理事業特別会計)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　(し尿処理事業特別会計)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3506</v>
      </c>
      <c r="J41" s="83">
        <v>3783</v>
      </c>
      <c r="K41" s="83">
        <v>3817</v>
      </c>
      <c r="L41" s="83">
        <v>4073</v>
      </c>
      <c r="M41" s="84">
        <v>4179</v>
      </c>
    </row>
    <row r="42" spans="2:13" ht="27.75" customHeight="1">
      <c r="B42" s="1171"/>
      <c r="C42" s="1172"/>
      <c r="D42" s="85"/>
      <c r="E42" s="1175" t="s">
        <v>26</v>
      </c>
      <c r="F42" s="1175"/>
      <c r="G42" s="1175"/>
      <c r="H42" s="1176"/>
      <c r="I42" s="86">
        <v>62</v>
      </c>
      <c r="J42" s="87">
        <v>49</v>
      </c>
      <c r="K42" s="87">
        <v>25</v>
      </c>
      <c r="L42" s="87">
        <v>12</v>
      </c>
      <c r="M42" s="88" t="s">
        <v>483</v>
      </c>
    </row>
    <row r="43" spans="2:13" ht="27.75" customHeight="1">
      <c r="B43" s="1171"/>
      <c r="C43" s="1172"/>
      <c r="D43" s="85"/>
      <c r="E43" s="1175" t="s">
        <v>27</v>
      </c>
      <c r="F43" s="1175"/>
      <c r="G43" s="1175"/>
      <c r="H43" s="1176"/>
      <c r="I43" s="86">
        <v>5893</v>
      </c>
      <c r="J43" s="87">
        <v>5482</v>
      </c>
      <c r="K43" s="87">
        <v>5303</v>
      </c>
      <c r="L43" s="87">
        <v>5110</v>
      </c>
      <c r="M43" s="88">
        <v>5210</v>
      </c>
    </row>
    <row r="44" spans="2:13" ht="27.75" customHeight="1">
      <c r="B44" s="1171"/>
      <c r="C44" s="1172"/>
      <c r="D44" s="85"/>
      <c r="E44" s="1175" t="s">
        <v>28</v>
      </c>
      <c r="F44" s="1175"/>
      <c r="G44" s="1175"/>
      <c r="H44" s="1176"/>
      <c r="I44" s="86">
        <v>61</v>
      </c>
      <c r="J44" s="87" t="s">
        <v>483</v>
      </c>
      <c r="K44" s="87" t="s">
        <v>483</v>
      </c>
      <c r="L44" s="87" t="s">
        <v>483</v>
      </c>
      <c r="M44" s="88" t="s">
        <v>483</v>
      </c>
    </row>
    <row r="45" spans="2:13" ht="27.75" customHeight="1">
      <c r="B45" s="1171"/>
      <c r="C45" s="1172"/>
      <c r="D45" s="85"/>
      <c r="E45" s="1175" t="s">
        <v>29</v>
      </c>
      <c r="F45" s="1175"/>
      <c r="G45" s="1175"/>
      <c r="H45" s="1176"/>
      <c r="I45" s="86">
        <v>1345</v>
      </c>
      <c r="J45" s="87">
        <v>1294</v>
      </c>
      <c r="K45" s="87">
        <v>1317</v>
      </c>
      <c r="L45" s="87">
        <v>1351</v>
      </c>
      <c r="M45" s="88">
        <v>1302</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2337</v>
      </c>
      <c r="J49" s="87">
        <v>2502</v>
      </c>
      <c r="K49" s="87">
        <v>2584</v>
      </c>
      <c r="L49" s="87">
        <v>2718</v>
      </c>
      <c r="M49" s="88">
        <v>2804</v>
      </c>
    </row>
    <row r="50" spans="2:13" ht="27.75" customHeight="1">
      <c r="B50" s="1171"/>
      <c r="C50" s="1172"/>
      <c r="D50" s="85"/>
      <c r="E50" s="1175" t="s">
        <v>35</v>
      </c>
      <c r="F50" s="1175"/>
      <c r="G50" s="1175"/>
      <c r="H50" s="1176"/>
      <c r="I50" s="86">
        <v>115</v>
      </c>
      <c r="J50" s="87">
        <v>100</v>
      </c>
      <c r="K50" s="87">
        <v>80</v>
      </c>
      <c r="L50" s="87">
        <v>68</v>
      </c>
      <c r="M50" s="88">
        <v>57</v>
      </c>
    </row>
    <row r="51" spans="2:13" ht="27.75" customHeight="1">
      <c r="B51" s="1173"/>
      <c r="C51" s="1174"/>
      <c r="D51" s="85"/>
      <c r="E51" s="1175" t="s">
        <v>36</v>
      </c>
      <c r="F51" s="1175"/>
      <c r="G51" s="1175"/>
      <c r="H51" s="1176"/>
      <c r="I51" s="86">
        <v>6358</v>
      </c>
      <c r="J51" s="87">
        <v>6592</v>
      </c>
      <c r="K51" s="87">
        <v>6522</v>
      </c>
      <c r="L51" s="87">
        <v>6631</v>
      </c>
      <c r="M51" s="88">
        <v>6653</v>
      </c>
    </row>
    <row r="52" spans="2:13" ht="27.75" customHeight="1" thickBot="1">
      <c r="B52" s="1177" t="s">
        <v>37</v>
      </c>
      <c r="C52" s="1178"/>
      <c r="D52" s="90"/>
      <c r="E52" s="1179" t="s">
        <v>38</v>
      </c>
      <c r="F52" s="1179"/>
      <c r="G52" s="1179"/>
      <c r="H52" s="1180"/>
      <c r="I52" s="91">
        <v>2057</v>
      </c>
      <c r="J52" s="92">
        <v>1413</v>
      </c>
      <c r="K52" s="92">
        <v>1275</v>
      </c>
      <c r="L52" s="92">
        <v>1129</v>
      </c>
      <c r="M52" s="93">
        <v>1177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159937</v>
      </c>
      <c r="E3" s="116"/>
      <c r="F3" s="117">
        <v>133616</v>
      </c>
      <c r="G3" s="118"/>
      <c r="H3" s="119"/>
    </row>
    <row r="4" spans="1:8">
      <c r="A4" s="120"/>
      <c r="B4" s="121"/>
      <c r="C4" s="122"/>
      <c r="D4" s="123">
        <v>51568</v>
      </c>
      <c r="E4" s="124"/>
      <c r="F4" s="125">
        <v>57933</v>
      </c>
      <c r="G4" s="126"/>
      <c r="H4" s="127"/>
    </row>
    <row r="5" spans="1:8">
      <c r="A5" s="108" t="s">
        <v>515</v>
      </c>
      <c r="B5" s="113"/>
      <c r="C5" s="114"/>
      <c r="D5" s="115">
        <v>160221</v>
      </c>
      <c r="E5" s="116"/>
      <c r="F5" s="117">
        <v>92021</v>
      </c>
      <c r="G5" s="118"/>
      <c r="H5" s="119"/>
    </row>
    <row r="6" spans="1:8">
      <c r="A6" s="120"/>
      <c r="B6" s="121"/>
      <c r="C6" s="122"/>
      <c r="D6" s="123">
        <v>35869</v>
      </c>
      <c r="E6" s="124"/>
      <c r="F6" s="125">
        <v>52579</v>
      </c>
      <c r="G6" s="126"/>
      <c r="H6" s="127"/>
    </row>
    <row r="7" spans="1:8">
      <c r="A7" s="108" t="s">
        <v>516</v>
      </c>
      <c r="B7" s="113"/>
      <c r="C7" s="114"/>
      <c r="D7" s="115">
        <v>73927</v>
      </c>
      <c r="E7" s="116"/>
      <c r="F7" s="117">
        <v>94828</v>
      </c>
      <c r="G7" s="118"/>
      <c r="H7" s="119"/>
    </row>
    <row r="8" spans="1:8">
      <c r="A8" s="120"/>
      <c r="B8" s="121"/>
      <c r="C8" s="122"/>
      <c r="D8" s="123">
        <v>61097</v>
      </c>
      <c r="E8" s="124"/>
      <c r="F8" s="125">
        <v>55133</v>
      </c>
      <c r="G8" s="126"/>
      <c r="H8" s="127"/>
    </row>
    <row r="9" spans="1:8">
      <c r="A9" s="108" t="s">
        <v>517</v>
      </c>
      <c r="B9" s="113"/>
      <c r="C9" s="114"/>
      <c r="D9" s="115">
        <v>121902</v>
      </c>
      <c r="E9" s="116"/>
      <c r="F9" s="117">
        <v>119674</v>
      </c>
      <c r="G9" s="118"/>
      <c r="H9" s="119"/>
    </row>
    <row r="10" spans="1:8">
      <c r="A10" s="120"/>
      <c r="B10" s="121"/>
      <c r="C10" s="122"/>
      <c r="D10" s="123">
        <v>51355</v>
      </c>
      <c r="E10" s="124"/>
      <c r="F10" s="125">
        <v>57803</v>
      </c>
      <c r="G10" s="126"/>
      <c r="H10" s="127"/>
    </row>
    <row r="11" spans="1:8">
      <c r="A11" s="108" t="s">
        <v>518</v>
      </c>
      <c r="B11" s="113"/>
      <c r="C11" s="114"/>
      <c r="D11" s="115">
        <v>55080</v>
      </c>
      <c r="E11" s="116"/>
      <c r="F11" s="117">
        <v>119685</v>
      </c>
      <c r="G11" s="118"/>
      <c r="H11" s="119"/>
    </row>
    <row r="12" spans="1:8">
      <c r="A12" s="120"/>
      <c r="B12" s="121"/>
      <c r="C12" s="128"/>
      <c r="D12" s="123">
        <v>45674</v>
      </c>
      <c r="E12" s="124"/>
      <c r="F12" s="125">
        <v>68464</v>
      </c>
      <c r="G12" s="126"/>
      <c r="H12" s="127"/>
    </row>
    <row r="13" spans="1:8">
      <c r="A13" s="108"/>
      <c r="B13" s="113"/>
      <c r="C13" s="129"/>
      <c r="D13" s="130">
        <v>114213</v>
      </c>
      <c r="E13" s="131"/>
      <c r="F13" s="132">
        <v>111965</v>
      </c>
      <c r="G13" s="133"/>
      <c r="H13" s="119"/>
    </row>
    <row r="14" spans="1:8">
      <c r="A14" s="120"/>
      <c r="B14" s="121"/>
      <c r="C14" s="122"/>
      <c r="D14" s="123">
        <v>49113</v>
      </c>
      <c r="E14" s="124"/>
      <c r="F14" s="125">
        <v>58382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4.74</v>
      </c>
      <c r="C19" s="134">
        <f>ROUND(VALUE(SUBSTITUTE(実質収支比率等に係る経年分析!G$48,"▲","-")),2)</f>
        <v>4.18</v>
      </c>
      <c r="D19" s="134">
        <f>ROUND(VALUE(SUBSTITUTE(実質収支比率等に係る経年分析!H$48,"▲","-")),2)</f>
        <v>3.77</v>
      </c>
      <c r="E19" s="134">
        <f>ROUND(VALUE(SUBSTITUTE(実質収支比率等に係る経年分析!I$48,"▲","-")),2)</f>
        <v>4.54</v>
      </c>
      <c r="F19" s="134">
        <f>ROUND(VALUE(SUBSTITUTE(実質収支比率等に係る経年分析!J$48,"▲","-")),2)</f>
        <v>4.88</v>
      </c>
    </row>
    <row r="20" spans="1:11">
      <c r="A20" s="134" t="s">
        <v>43</v>
      </c>
      <c r="B20" s="134">
        <f>ROUND(VALUE(SUBSTITUTE(実質収支比率等に係る経年分析!F$47,"▲","-")),2)</f>
        <v>16.82</v>
      </c>
      <c r="C20" s="134">
        <f>ROUND(VALUE(SUBSTITUTE(実質収支比率等に係る経年分析!G$47,"▲","-")),2)</f>
        <v>20.53</v>
      </c>
      <c r="D20" s="134">
        <f>ROUND(VALUE(SUBSTITUTE(実質収支比率等に係る経年分析!H$47,"▲","-")),2)</f>
        <v>24.12</v>
      </c>
      <c r="E20" s="134">
        <f>ROUND(VALUE(SUBSTITUTE(実質収支比率等に係る経年分析!I$47,"▲","-")),2)</f>
        <v>28.21</v>
      </c>
      <c r="F20" s="134">
        <f>ROUND(VALUE(SUBSTITUTE(実質収支比率等に係る経年分析!J$47,"▲","-")),2)</f>
        <v>31.01</v>
      </c>
    </row>
    <row r="21" spans="1:11">
      <c r="A21" s="134" t="s">
        <v>44</v>
      </c>
      <c r="B21" s="134">
        <f>IF(ISNUMBER(VALUE(SUBSTITUTE(実質収支比率等に係る経年分析!F$49,"▲","-"))),ROUND(VALUE(SUBSTITUTE(実質収支比率等に係る経年分析!F$49,"▲","-")),2),NA())</f>
        <v>1.35</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3.15</v>
      </c>
      <c r="F21" s="134">
        <f>IF(ISNUMBER(VALUE(SUBSTITUTE(実質収支比率等に係る経年分析!J$49,"▲","-"))),ROUND(VALUE(SUBSTITUTE(実質収支比率等に係る経年分析!J$49,"▲","-")),2),NA())</f>
        <v>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信濃町後期高齢者医療特別会計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信濃町農業集落排水事業特別会計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信濃町下水道事業特別会計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信濃町介護保険事業特別会計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0.97</v>
      </c>
    </row>
    <row r="33" spans="1:16">
      <c r="A33" s="135" t="str">
        <f>IF(連結実質赤字比率に係る赤字・黒字の構成分析!C$37="",NA(),連結実質赤字比率に係る赤字・黒字の構成分析!C$37)</f>
        <v>信濃町国民健康保険特別会計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4.7300000000000004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4.87</v>
      </c>
    </row>
    <row r="35" spans="1:16">
      <c r="A35" s="135" t="str">
        <f>IF(連結実質赤字比率に係る赤字・黒字の構成分析!C$35="",NA(),連結実質赤字比率に係る赤字・黒字の構成分析!C$35)</f>
        <v>信濃町水道事業会計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5.41</v>
      </c>
    </row>
    <row r="36" spans="1:16">
      <c r="A36" s="135" t="str">
        <f>IF(連結実質赤字比率に係る赤字・黒字の構成分析!C$34="",NA(),連結実質赤字比率に係る赤字・黒字の構成分析!C$34)</f>
        <v>信濃町立病院事業会計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506</v>
      </c>
      <c r="E42" s="136"/>
      <c r="F42" s="136"/>
      <c r="G42" s="136">
        <f>'実質公債費比率（分子）の構造'!L$52</f>
        <v>520</v>
      </c>
      <c r="H42" s="136"/>
      <c r="I42" s="136"/>
      <c r="J42" s="136">
        <f>'実質公債費比率（分子）の構造'!M$52</f>
        <v>565</v>
      </c>
      <c r="K42" s="136"/>
      <c r="L42" s="136"/>
      <c r="M42" s="136">
        <f>'実質公債費比率（分子）の構造'!N$52</f>
        <v>582</v>
      </c>
      <c r="N42" s="136"/>
      <c r="O42" s="136"/>
      <c r="P42" s="136">
        <f>'実質公債費比率（分子）の構造'!O$52</f>
        <v>622</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13</v>
      </c>
      <c r="F44" s="136"/>
      <c r="G44" s="136"/>
      <c r="H44" s="136">
        <f>'実質公債費比率（分子）の構造'!M$50</f>
        <v>13</v>
      </c>
      <c r="I44" s="136"/>
      <c r="J44" s="136"/>
      <c r="K44" s="136">
        <f>'実質公債費比率（分子）の構造'!N$50</f>
        <v>12</v>
      </c>
      <c r="L44" s="136"/>
      <c r="M44" s="136"/>
      <c r="N44" s="136">
        <f>'実質公債費比率（分子）の構造'!O$50</f>
        <v>12</v>
      </c>
      <c r="O44" s="136"/>
      <c r="P44" s="136"/>
    </row>
    <row r="45" spans="1:16">
      <c r="A45" s="136" t="s">
        <v>54</v>
      </c>
      <c r="B45" s="136">
        <f>'実質公債費比率（分子）の構造'!K$49</f>
        <v>86</v>
      </c>
      <c r="C45" s="136"/>
      <c r="D45" s="136"/>
      <c r="E45" s="136">
        <f>'実質公債費比率（分子）の構造'!L$49</f>
        <v>60</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372</v>
      </c>
      <c r="C46" s="136"/>
      <c r="D46" s="136"/>
      <c r="E46" s="136">
        <f>'実質公債費比率（分子）の構造'!L$48</f>
        <v>347</v>
      </c>
      <c r="F46" s="136"/>
      <c r="G46" s="136"/>
      <c r="H46" s="136">
        <f>'実質公債費比率（分子）の構造'!M$48</f>
        <v>390</v>
      </c>
      <c r="I46" s="136"/>
      <c r="J46" s="136"/>
      <c r="K46" s="136">
        <f>'実質公債費比率（分子）の構造'!N$48</f>
        <v>400</v>
      </c>
      <c r="L46" s="136"/>
      <c r="M46" s="136"/>
      <c r="N46" s="136">
        <f>'実質公債費比率（分子）の構造'!O$48</f>
        <v>407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462</v>
      </c>
      <c r="C49" s="136"/>
      <c r="D49" s="136"/>
      <c r="E49" s="136">
        <f>'実質公債費比率（分子）の構造'!L$45</f>
        <v>443</v>
      </c>
      <c r="F49" s="136"/>
      <c r="G49" s="136"/>
      <c r="H49" s="136">
        <f>'実質公債費比率（分子）の構造'!M$45</f>
        <v>449</v>
      </c>
      <c r="I49" s="136"/>
      <c r="J49" s="136"/>
      <c r="K49" s="136">
        <f>'実質公債費比率（分子）の構造'!N$45</f>
        <v>423</v>
      </c>
      <c r="L49" s="136"/>
      <c r="M49" s="136"/>
      <c r="N49" s="136">
        <f>'実質公債費比率（分子）の構造'!O$45</f>
        <v>440</v>
      </c>
      <c r="O49" s="136"/>
      <c r="P49" s="136"/>
    </row>
    <row r="50" spans="1:16">
      <c r="A50" s="136" t="s">
        <v>59</v>
      </c>
      <c r="B50" s="136" t="e">
        <f>NA()</f>
        <v>#N/A</v>
      </c>
      <c r="C50" s="136">
        <f>IF(ISNUMBER('実質公債費比率（分子）の構造'!K$53),'実質公債費比率（分子）の構造'!K$53,NA())</f>
        <v>427</v>
      </c>
      <c r="D50" s="136" t="e">
        <f>NA()</f>
        <v>#N/A</v>
      </c>
      <c r="E50" s="136" t="e">
        <f>NA()</f>
        <v>#N/A</v>
      </c>
      <c r="F50" s="136">
        <f>IF(ISNUMBER('実質公債費比率（分子）の構造'!L$53),'実質公債費比率（分子）の構造'!L$53,NA())</f>
        <v>343</v>
      </c>
      <c r="G50" s="136" t="e">
        <f>NA()</f>
        <v>#N/A</v>
      </c>
      <c r="H50" s="136" t="e">
        <f>NA()</f>
        <v>#N/A</v>
      </c>
      <c r="I50" s="136">
        <f>IF(ISNUMBER('実質公債費比率（分子）の構造'!M$53),'実質公債費比率（分子）の構造'!M$53,NA())</f>
        <v>287</v>
      </c>
      <c r="J50" s="136" t="e">
        <f>NA()</f>
        <v>#N/A</v>
      </c>
      <c r="K50" s="136" t="e">
        <f>NA()</f>
        <v>#N/A</v>
      </c>
      <c r="L50" s="136">
        <f>IF(ISNUMBER('実質公債費比率（分子）の構造'!N$53),'実質公債費比率（分子）の構造'!N$53,NA())</f>
        <v>253</v>
      </c>
      <c r="M50" s="136" t="e">
        <f>NA()</f>
        <v>#N/A</v>
      </c>
      <c r="N50" s="136" t="e">
        <f>NA()</f>
        <v>#N/A</v>
      </c>
      <c r="O50" s="136">
        <f>IF(ISNUMBER('実質公債費比率（分子）の構造'!O$53),'実質公債費比率（分子）の構造'!O$53,NA())</f>
        <v>237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6358</v>
      </c>
      <c r="E56" s="135"/>
      <c r="F56" s="135"/>
      <c r="G56" s="135">
        <f>'将来負担比率（分子）の構造'!J$51</f>
        <v>6592</v>
      </c>
      <c r="H56" s="135"/>
      <c r="I56" s="135"/>
      <c r="J56" s="135">
        <f>'将来負担比率（分子）の構造'!K$51</f>
        <v>6522</v>
      </c>
      <c r="K56" s="135"/>
      <c r="L56" s="135"/>
      <c r="M56" s="135">
        <f>'将来負担比率（分子）の構造'!L$51</f>
        <v>6631</v>
      </c>
      <c r="N56" s="135"/>
      <c r="O56" s="135"/>
      <c r="P56" s="135">
        <f>'将来負担比率（分子）の構造'!M$51</f>
        <v>6653</v>
      </c>
    </row>
    <row r="57" spans="1:16">
      <c r="A57" s="135" t="s">
        <v>35</v>
      </c>
      <c r="B57" s="135"/>
      <c r="C57" s="135"/>
      <c r="D57" s="135">
        <f>'将来負担比率（分子）の構造'!I$50</f>
        <v>115</v>
      </c>
      <c r="E57" s="135"/>
      <c r="F57" s="135"/>
      <c r="G57" s="135">
        <f>'将来負担比率（分子）の構造'!J$50</f>
        <v>100</v>
      </c>
      <c r="H57" s="135"/>
      <c r="I57" s="135"/>
      <c r="J57" s="135">
        <f>'将来負担比率（分子）の構造'!K$50</f>
        <v>80</v>
      </c>
      <c r="K57" s="135"/>
      <c r="L57" s="135"/>
      <c r="M57" s="135">
        <f>'将来負担比率（分子）の構造'!L$50</f>
        <v>68</v>
      </c>
      <c r="N57" s="135"/>
      <c r="O57" s="135"/>
      <c r="P57" s="135">
        <f>'将来負担比率（分子）の構造'!M$50</f>
        <v>57</v>
      </c>
    </row>
    <row r="58" spans="1:16">
      <c r="A58" s="135" t="s">
        <v>34</v>
      </c>
      <c r="B58" s="135"/>
      <c r="C58" s="135"/>
      <c r="D58" s="135">
        <f>'将来負担比率（分子）の構造'!I$49</f>
        <v>2337</v>
      </c>
      <c r="E58" s="135"/>
      <c r="F58" s="135"/>
      <c r="G58" s="135">
        <f>'将来負担比率（分子）の構造'!J$49</f>
        <v>2502</v>
      </c>
      <c r="H58" s="135"/>
      <c r="I58" s="135"/>
      <c r="J58" s="135">
        <f>'将来負担比率（分子）の構造'!K$49</f>
        <v>2584</v>
      </c>
      <c r="K58" s="135"/>
      <c r="L58" s="135"/>
      <c r="M58" s="135">
        <f>'将来負担比率（分子）の構造'!L$49</f>
        <v>2718</v>
      </c>
      <c r="N58" s="135"/>
      <c r="O58" s="135"/>
      <c r="P58" s="135">
        <f>'将来負担比率（分子）の構造'!M$49</f>
        <v>2804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1345</v>
      </c>
      <c r="C62" s="135"/>
      <c r="D62" s="135"/>
      <c r="E62" s="135">
        <f>'将来負担比率（分子）の構造'!J$45</f>
        <v>1294</v>
      </c>
      <c r="F62" s="135"/>
      <c r="G62" s="135"/>
      <c r="H62" s="135">
        <f>'将来負担比率（分子）の構造'!K$45</f>
        <v>1317</v>
      </c>
      <c r="I62" s="135"/>
      <c r="J62" s="135"/>
      <c r="K62" s="135">
        <f>'将来負担比率（分子）の構造'!L$45</f>
        <v>1351</v>
      </c>
      <c r="L62" s="135"/>
      <c r="M62" s="135"/>
      <c r="N62" s="135">
        <f>'将来負担比率（分子）の構造'!M$45</f>
        <v>1302</v>
      </c>
      <c r="O62" s="135"/>
      <c r="P62" s="135"/>
    </row>
    <row r="63" spans="1:16">
      <c r="A63" s="135" t="s">
        <v>28</v>
      </c>
      <c r="B63" s="135">
        <f>'将来負担比率（分子）の構造'!I$44</f>
        <v>61</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5893</v>
      </c>
      <c r="C64" s="135"/>
      <c r="D64" s="135"/>
      <c r="E64" s="135">
        <f>'将来負担比率（分子）の構造'!J$43</f>
        <v>5482</v>
      </c>
      <c r="F64" s="135"/>
      <c r="G64" s="135"/>
      <c r="H64" s="135">
        <f>'将来負担比率（分子）の構造'!K$43</f>
        <v>5303</v>
      </c>
      <c r="I64" s="135"/>
      <c r="J64" s="135"/>
      <c r="K64" s="135">
        <f>'将来負担比率（分子）の構造'!L$43</f>
        <v>5110</v>
      </c>
      <c r="L64" s="135"/>
      <c r="M64" s="135"/>
      <c r="N64" s="135">
        <f>'将来負担比率（分子）の構造'!M$43</f>
        <v>5210</v>
      </c>
      <c r="O64" s="135"/>
      <c r="P64" s="135"/>
    </row>
    <row r="65" spans="1:16">
      <c r="A65" s="135" t="s">
        <v>26</v>
      </c>
      <c r="B65" s="135">
        <f>'将来負担比率（分子）の構造'!I$42</f>
        <v>62</v>
      </c>
      <c r="C65" s="135"/>
      <c r="D65" s="135"/>
      <c r="E65" s="135">
        <f>'将来負担比率（分子）の構造'!J$42</f>
        <v>49</v>
      </c>
      <c r="F65" s="135"/>
      <c r="G65" s="135"/>
      <c r="H65" s="135">
        <f>'将来負担比率（分子）の構造'!K$42</f>
        <v>25</v>
      </c>
      <c r="I65" s="135"/>
      <c r="J65" s="135"/>
      <c r="K65" s="135">
        <f>'将来負担比率（分子）の構造'!L$42</f>
        <v>12</v>
      </c>
      <c r="L65" s="135"/>
      <c r="M65" s="135"/>
      <c r="N65" s="135" t="str">
        <f>'将来負担比率（分子）の構造'!M$42</f>
        <v>-</v>
      </c>
      <c r="O65" s="135"/>
      <c r="P65" s="135"/>
    </row>
    <row r="66" spans="1:16">
      <c r="A66" s="135" t="s">
        <v>25</v>
      </c>
      <c r="B66" s="135">
        <f>'将来負担比率（分子）の構造'!I$41</f>
        <v>3506</v>
      </c>
      <c r="C66" s="135"/>
      <c r="D66" s="135"/>
      <c r="E66" s="135">
        <f>'将来負担比率（分子）の構造'!J$41</f>
        <v>3783</v>
      </c>
      <c r="F66" s="135"/>
      <c r="G66" s="135"/>
      <c r="H66" s="135">
        <f>'将来負担比率（分子）の構造'!K$41</f>
        <v>3817</v>
      </c>
      <c r="I66" s="135"/>
      <c r="J66" s="135"/>
      <c r="K66" s="135">
        <f>'将来負担比率（分子）の構造'!L$41</f>
        <v>4073</v>
      </c>
      <c r="L66" s="135"/>
      <c r="M66" s="135"/>
      <c r="N66" s="135">
        <f>'将来負担比率（分子）の構造'!M$41</f>
        <v>4179</v>
      </c>
      <c r="O66" s="135"/>
      <c r="P66" s="135"/>
    </row>
    <row r="67" spans="1:16">
      <c r="A67" s="135" t="s">
        <v>63</v>
      </c>
      <c r="B67" s="135" t="e">
        <f>NA()</f>
        <v>#N/A</v>
      </c>
      <c r="C67" s="135">
        <f>IF(ISNUMBER('将来負担比率（分子）の構造'!I$52), IF('将来負担比率（分子）の構造'!I$52 &lt; 0, 0, '将来負担比率（分子）の構造'!I$52), NA())</f>
        <v>2057</v>
      </c>
      <c r="D67" s="135" t="e">
        <f>NA()</f>
        <v>#N/A</v>
      </c>
      <c r="E67" s="135" t="e">
        <f>NA()</f>
        <v>#N/A</v>
      </c>
      <c r="F67" s="135">
        <f>IF(ISNUMBER('将来負担比率（分子）の構造'!J$52), IF('将来負担比率（分子）の構造'!J$52 &lt; 0, 0, '将来負担比率（分子）の構造'!J$52), NA())</f>
        <v>1413</v>
      </c>
      <c r="G67" s="135" t="e">
        <f>NA()</f>
        <v>#N/A</v>
      </c>
      <c r="H67" s="135" t="e">
        <f>NA()</f>
        <v>#N/A</v>
      </c>
      <c r="I67" s="135">
        <f>IF(ISNUMBER('将来負担比率（分子）の構造'!K$52), IF('将来負担比率（分子）の構造'!K$52 &lt; 0, 0, '将来負担比率（分子）の構造'!K$52), NA())</f>
        <v>1275</v>
      </c>
      <c r="J67" s="135" t="e">
        <f>NA()</f>
        <v>#N/A</v>
      </c>
      <c r="K67" s="135" t="e">
        <f>NA()</f>
        <v>#N/A</v>
      </c>
      <c r="L67" s="135">
        <f>IF(ISNUMBER('将来負担比率（分子）の構造'!L$52), IF('将来負担比率（分子）の構造'!L$52 &lt; 0, 0, '将来負担比率（分子）の構造'!L$52), NA())</f>
        <v>1129</v>
      </c>
      <c r="M67" s="135" t="e">
        <f>NA()</f>
        <v>#N/A</v>
      </c>
      <c r="N67" s="135" t="e">
        <f>NA()</f>
        <v>#N/A</v>
      </c>
      <c r="O67" s="135">
        <f>IF(ISNUMBER('将来負担比率（分子）の構造'!M$52), IF('将来負担比率（分子）の構造'!M$52 &lt; 0, 0, '将来負担比率（分子）の構造'!M$52), NA())</f>
        <v>1177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1202190</v>
      </c>
      <c r="S5" s="639"/>
      <c r="T5" s="639"/>
      <c r="U5" s="639"/>
      <c r="V5" s="639"/>
      <c r="W5" s="639"/>
      <c r="X5" s="639"/>
      <c r="Y5" s="686"/>
      <c r="Z5" s="699">
        <v>21.7</v>
      </c>
      <c r="AA5" s="699"/>
      <c r="AB5" s="699"/>
      <c r="AC5" s="699"/>
      <c r="AD5" s="700">
        <v>1202190</v>
      </c>
      <c r="AE5" s="700"/>
      <c r="AF5" s="700"/>
      <c r="AG5" s="700"/>
      <c r="AH5" s="700"/>
      <c r="AI5" s="700"/>
      <c r="AJ5" s="700"/>
      <c r="AK5" s="700"/>
      <c r="AL5" s="687">
        <v>35.1</v>
      </c>
      <c r="AM5" s="656"/>
      <c r="AN5" s="656"/>
      <c r="AO5" s="688"/>
      <c r="AP5" s="675" t="s">
        <v>209</v>
      </c>
      <c r="AQ5" s="676"/>
      <c r="AR5" s="676"/>
      <c r="AS5" s="676"/>
      <c r="AT5" s="676"/>
      <c r="AU5" s="676"/>
      <c r="AV5" s="676"/>
      <c r="AW5" s="676"/>
      <c r="AX5" s="676"/>
      <c r="AY5" s="676"/>
      <c r="AZ5" s="676"/>
      <c r="BA5" s="676"/>
      <c r="BB5" s="676"/>
      <c r="BC5" s="676"/>
      <c r="BD5" s="676"/>
      <c r="BE5" s="676"/>
      <c r="BF5" s="677"/>
      <c r="BG5" s="588">
        <v>1182026</v>
      </c>
      <c r="BH5" s="589"/>
      <c r="BI5" s="589"/>
      <c r="BJ5" s="589"/>
      <c r="BK5" s="589"/>
      <c r="BL5" s="589"/>
      <c r="BM5" s="589"/>
      <c r="BN5" s="590"/>
      <c r="BO5" s="641">
        <v>98.3</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67923</v>
      </c>
      <c r="S6" s="589"/>
      <c r="T6" s="589"/>
      <c r="U6" s="589"/>
      <c r="V6" s="589"/>
      <c r="W6" s="589"/>
      <c r="X6" s="589"/>
      <c r="Y6" s="590"/>
      <c r="Z6" s="641">
        <v>1.2</v>
      </c>
      <c r="AA6" s="641"/>
      <c r="AB6" s="641"/>
      <c r="AC6" s="641"/>
      <c r="AD6" s="642">
        <v>67923</v>
      </c>
      <c r="AE6" s="642"/>
      <c r="AF6" s="642"/>
      <c r="AG6" s="642"/>
      <c r="AH6" s="642"/>
      <c r="AI6" s="642"/>
      <c r="AJ6" s="642"/>
      <c r="AK6" s="642"/>
      <c r="AL6" s="611">
        <v>2</v>
      </c>
      <c r="AM6" s="643"/>
      <c r="AN6" s="643"/>
      <c r="AO6" s="644"/>
      <c r="AP6" s="585" t="s">
        <v>215</v>
      </c>
      <c r="AQ6" s="586"/>
      <c r="AR6" s="586"/>
      <c r="AS6" s="586"/>
      <c r="AT6" s="586"/>
      <c r="AU6" s="586"/>
      <c r="AV6" s="586"/>
      <c r="AW6" s="586"/>
      <c r="AX6" s="586"/>
      <c r="AY6" s="586"/>
      <c r="AZ6" s="586"/>
      <c r="BA6" s="586"/>
      <c r="BB6" s="586"/>
      <c r="BC6" s="586"/>
      <c r="BD6" s="586"/>
      <c r="BE6" s="586"/>
      <c r="BF6" s="587"/>
      <c r="BG6" s="588">
        <v>1182026</v>
      </c>
      <c r="BH6" s="589"/>
      <c r="BI6" s="589"/>
      <c r="BJ6" s="589"/>
      <c r="BK6" s="589"/>
      <c r="BL6" s="589"/>
      <c r="BM6" s="589"/>
      <c r="BN6" s="590"/>
      <c r="BO6" s="641">
        <v>98.3</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85056</v>
      </c>
      <c r="CS6" s="589"/>
      <c r="CT6" s="589"/>
      <c r="CU6" s="589"/>
      <c r="CV6" s="589"/>
      <c r="CW6" s="589"/>
      <c r="CX6" s="589"/>
      <c r="CY6" s="590"/>
      <c r="CZ6" s="641">
        <v>1.6</v>
      </c>
      <c r="DA6" s="641"/>
      <c r="DB6" s="641"/>
      <c r="DC6" s="641"/>
      <c r="DD6" s="594" t="s">
        <v>210</v>
      </c>
      <c r="DE6" s="589"/>
      <c r="DF6" s="589"/>
      <c r="DG6" s="589"/>
      <c r="DH6" s="589"/>
      <c r="DI6" s="589"/>
      <c r="DJ6" s="589"/>
      <c r="DK6" s="589"/>
      <c r="DL6" s="589"/>
      <c r="DM6" s="589"/>
      <c r="DN6" s="589"/>
      <c r="DO6" s="589"/>
      <c r="DP6" s="590"/>
      <c r="DQ6" s="594">
        <v>85056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1629</v>
      </c>
      <c r="S7" s="589"/>
      <c r="T7" s="589"/>
      <c r="U7" s="589"/>
      <c r="V7" s="589"/>
      <c r="W7" s="589"/>
      <c r="X7" s="589"/>
      <c r="Y7" s="590"/>
      <c r="Z7" s="641">
        <v>0</v>
      </c>
      <c r="AA7" s="641"/>
      <c r="AB7" s="641"/>
      <c r="AC7" s="641"/>
      <c r="AD7" s="642">
        <v>1629</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374233</v>
      </c>
      <c r="BH7" s="589"/>
      <c r="BI7" s="589"/>
      <c r="BJ7" s="589"/>
      <c r="BK7" s="589"/>
      <c r="BL7" s="589"/>
      <c r="BM7" s="589"/>
      <c r="BN7" s="590"/>
      <c r="BO7" s="641">
        <v>31.1</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799798</v>
      </c>
      <c r="CS7" s="589"/>
      <c r="CT7" s="589"/>
      <c r="CU7" s="589"/>
      <c r="CV7" s="589"/>
      <c r="CW7" s="589"/>
      <c r="CX7" s="589"/>
      <c r="CY7" s="590"/>
      <c r="CZ7" s="641">
        <v>15</v>
      </c>
      <c r="DA7" s="641"/>
      <c r="DB7" s="641"/>
      <c r="DC7" s="641"/>
      <c r="DD7" s="594">
        <v>71372</v>
      </c>
      <c r="DE7" s="589"/>
      <c r="DF7" s="589"/>
      <c r="DG7" s="589"/>
      <c r="DH7" s="589"/>
      <c r="DI7" s="589"/>
      <c r="DJ7" s="589"/>
      <c r="DK7" s="589"/>
      <c r="DL7" s="589"/>
      <c r="DM7" s="589"/>
      <c r="DN7" s="589"/>
      <c r="DO7" s="589"/>
      <c r="DP7" s="590"/>
      <c r="DQ7" s="594">
        <v>681559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4623</v>
      </c>
      <c r="S8" s="589"/>
      <c r="T8" s="589"/>
      <c r="U8" s="589"/>
      <c r="V8" s="589"/>
      <c r="W8" s="589"/>
      <c r="X8" s="589"/>
      <c r="Y8" s="590"/>
      <c r="Z8" s="641">
        <v>0.1</v>
      </c>
      <c r="AA8" s="641"/>
      <c r="AB8" s="641"/>
      <c r="AC8" s="641"/>
      <c r="AD8" s="642">
        <v>4623</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19582</v>
      </c>
      <c r="BH8" s="589"/>
      <c r="BI8" s="589"/>
      <c r="BJ8" s="589"/>
      <c r="BK8" s="589"/>
      <c r="BL8" s="589"/>
      <c r="BM8" s="589"/>
      <c r="BN8" s="590"/>
      <c r="BO8" s="641">
        <v>1.6</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1212891</v>
      </c>
      <c r="CS8" s="589"/>
      <c r="CT8" s="589"/>
      <c r="CU8" s="589"/>
      <c r="CV8" s="589"/>
      <c r="CW8" s="589"/>
      <c r="CX8" s="589"/>
      <c r="CY8" s="590"/>
      <c r="CZ8" s="641">
        <v>22.7</v>
      </c>
      <c r="DA8" s="641"/>
      <c r="DB8" s="641"/>
      <c r="DC8" s="641"/>
      <c r="DD8" s="594">
        <v>7492</v>
      </c>
      <c r="DE8" s="589"/>
      <c r="DF8" s="589"/>
      <c r="DG8" s="589"/>
      <c r="DH8" s="589"/>
      <c r="DI8" s="589"/>
      <c r="DJ8" s="589"/>
      <c r="DK8" s="589"/>
      <c r="DL8" s="589"/>
      <c r="DM8" s="589"/>
      <c r="DN8" s="589"/>
      <c r="DO8" s="589"/>
      <c r="DP8" s="590"/>
      <c r="DQ8" s="594">
        <v>785480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3509</v>
      </c>
      <c r="S9" s="589"/>
      <c r="T9" s="589"/>
      <c r="U9" s="589"/>
      <c r="V9" s="589"/>
      <c r="W9" s="589"/>
      <c r="X9" s="589"/>
      <c r="Y9" s="590"/>
      <c r="Z9" s="641">
        <v>0.1</v>
      </c>
      <c r="AA9" s="641"/>
      <c r="AB9" s="641"/>
      <c r="AC9" s="641"/>
      <c r="AD9" s="642">
        <v>3509</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288054</v>
      </c>
      <c r="BH9" s="589"/>
      <c r="BI9" s="589"/>
      <c r="BJ9" s="589"/>
      <c r="BK9" s="589"/>
      <c r="BL9" s="589"/>
      <c r="BM9" s="589"/>
      <c r="BN9" s="590"/>
      <c r="BO9" s="641">
        <v>24</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579348</v>
      </c>
      <c r="CS9" s="589"/>
      <c r="CT9" s="589"/>
      <c r="CU9" s="589"/>
      <c r="CV9" s="589"/>
      <c r="CW9" s="589"/>
      <c r="CX9" s="589"/>
      <c r="CY9" s="590"/>
      <c r="CZ9" s="641">
        <v>10.8</v>
      </c>
      <c r="DA9" s="641"/>
      <c r="DB9" s="641"/>
      <c r="DC9" s="641"/>
      <c r="DD9" s="594">
        <v>68439</v>
      </c>
      <c r="DE9" s="589"/>
      <c r="DF9" s="589"/>
      <c r="DG9" s="589"/>
      <c r="DH9" s="589"/>
      <c r="DI9" s="589"/>
      <c r="DJ9" s="589"/>
      <c r="DK9" s="589"/>
      <c r="DL9" s="589"/>
      <c r="DM9" s="589"/>
      <c r="DN9" s="589"/>
      <c r="DO9" s="589"/>
      <c r="DP9" s="590"/>
      <c r="DQ9" s="594">
        <v>503279</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108261</v>
      </c>
      <c r="S10" s="589"/>
      <c r="T10" s="589"/>
      <c r="U10" s="589"/>
      <c r="V10" s="589"/>
      <c r="W10" s="589"/>
      <c r="X10" s="589"/>
      <c r="Y10" s="590"/>
      <c r="Z10" s="641">
        <v>2</v>
      </c>
      <c r="AA10" s="641"/>
      <c r="AB10" s="641"/>
      <c r="AC10" s="641"/>
      <c r="AD10" s="642">
        <v>108261</v>
      </c>
      <c r="AE10" s="642"/>
      <c r="AF10" s="642"/>
      <c r="AG10" s="642"/>
      <c r="AH10" s="642"/>
      <c r="AI10" s="642"/>
      <c r="AJ10" s="642"/>
      <c r="AK10" s="642"/>
      <c r="AL10" s="611">
        <v>3.2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35107</v>
      </c>
      <c r="BH10" s="589"/>
      <c r="BI10" s="589"/>
      <c r="BJ10" s="589"/>
      <c r="BK10" s="589"/>
      <c r="BL10" s="589"/>
      <c r="BM10" s="589"/>
      <c r="BN10" s="590"/>
      <c r="BO10" s="641">
        <v>2.9</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11503</v>
      </c>
      <c r="S11" s="589"/>
      <c r="T11" s="589"/>
      <c r="U11" s="589"/>
      <c r="V11" s="589"/>
      <c r="W11" s="589"/>
      <c r="X11" s="589"/>
      <c r="Y11" s="590"/>
      <c r="Z11" s="641">
        <v>0.2</v>
      </c>
      <c r="AA11" s="641"/>
      <c r="AB11" s="641"/>
      <c r="AC11" s="641"/>
      <c r="AD11" s="642">
        <v>11503</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31490</v>
      </c>
      <c r="BH11" s="589"/>
      <c r="BI11" s="589"/>
      <c r="BJ11" s="589"/>
      <c r="BK11" s="589"/>
      <c r="BL11" s="589"/>
      <c r="BM11" s="589"/>
      <c r="BN11" s="590"/>
      <c r="BO11" s="641">
        <v>2.6</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417776</v>
      </c>
      <c r="CS11" s="589"/>
      <c r="CT11" s="589"/>
      <c r="CU11" s="589"/>
      <c r="CV11" s="589"/>
      <c r="CW11" s="589"/>
      <c r="CX11" s="589"/>
      <c r="CY11" s="590"/>
      <c r="CZ11" s="641">
        <v>7.8</v>
      </c>
      <c r="DA11" s="641"/>
      <c r="DB11" s="641"/>
      <c r="DC11" s="641"/>
      <c r="DD11" s="594">
        <v>28907</v>
      </c>
      <c r="DE11" s="589"/>
      <c r="DF11" s="589"/>
      <c r="DG11" s="589"/>
      <c r="DH11" s="589"/>
      <c r="DI11" s="589"/>
      <c r="DJ11" s="589"/>
      <c r="DK11" s="589"/>
      <c r="DL11" s="589"/>
      <c r="DM11" s="589"/>
      <c r="DN11" s="589"/>
      <c r="DO11" s="589"/>
      <c r="DP11" s="590"/>
      <c r="DQ11" s="594">
        <v>322142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726052</v>
      </c>
      <c r="BH12" s="589"/>
      <c r="BI12" s="589"/>
      <c r="BJ12" s="589"/>
      <c r="BK12" s="589"/>
      <c r="BL12" s="589"/>
      <c r="BM12" s="589"/>
      <c r="BN12" s="590"/>
      <c r="BO12" s="641">
        <v>60.4</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171425</v>
      </c>
      <c r="CS12" s="589"/>
      <c r="CT12" s="589"/>
      <c r="CU12" s="589"/>
      <c r="CV12" s="589"/>
      <c r="CW12" s="589"/>
      <c r="CX12" s="589"/>
      <c r="CY12" s="590"/>
      <c r="CZ12" s="641">
        <v>3.2</v>
      </c>
      <c r="DA12" s="641"/>
      <c r="DB12" s="641"/>
      <c r="DC12" s="641"/>
      <c r="DD12" s="594">
        <v>57529</v>
      </c>
      <c r="DE12" s="589"/>
      <c r="DF12" s="589"/>
      <c r="DG12" s="589"/>
      <c r="DH12" s="589"/>
      <c r="DI12" s="589"/>
      <c r="DJ12" s="589"/>
      <c r="DK12" s="589"/>
      <c r="DL12" s="589"/>
      <c r="DM12" s="589"/>
      <c r="DN12" s="589"/>
      <c r="DO12" s="589"/>
      <c r="DP12" s="590"/>
      <c r="DQ12" s="594">
        <v>111224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7266</v>
      </c>
      <c r="S13" s="589"/>
      <c r="T13" s="589"/>
      <c r="U13" s="589"/>
      <c r="V13" s="589"/>
      <c r="W13" s="589"/>
      <c r="X13" s="589"/>
      <c r="Y13" s="590"/>
      <c r="Z13" s="641">
        <v>0.1</v>
      </c>
      <c r="AA13" s="641"/>
      <c r="AB13" s="641"/>
      <c r="AC13" s="641"/>
      <c r="AD13" s="642">
        <v>7266</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714157</v>
      </c>
      <c r="BH13" s="589"/>
      <c r="BI13" s="589"/>
      <c r="BJ13" s="589"/>
      <c r="BK13" s="589"/>
      <c r="BL13" s="589"/>
      <c r="BM13" s="589"/>
      <c r="BN13" s="590"/>
      <c r="BO13" s="641">
        <v>59.4</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779337</v>
      </c>
      <c r="CS13" s="589"/>
      <c r="CT13" s="589"/>
      <c r="CU13" s="589"/>
      <c r="CV13" s="589"/>
      <c r="CW13" s="589"/>
      <c r="CX13" s="589"/>
      <c r="CY13" s="590"/>
      <c r="CZ13" s="641">
        <v>14.6</v>
      </c>
      <c r="DA13" s="641"/>
      <c r="DB13" s="641"/>
      <c r="DC13" s="641"/>
      <c r="DD13" s="594">
        <v>166664</v>
      </c>
      <c r="DE13" s="589"/>
      <c r="DF13" s="589"/>
      <c r="DG13" s="589"/>
      <c r="DH13" s="589"/>
      <c r="DI13" s="589"/>
      <c r="DJ13" s="589"/>
      <c r="DK13" s="589"/>
      <c r="DL13" s="589"/>
      <c r="DM13" s="589"/>
      <c r="DN13" s="589"/>
      <c r="DO13" s="589"/>
      <c r="DP13" s="590"/>
      <c r="DQ13" s="594">
        <v>612506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28224</v>
      </c>
      <c r="BH14" s="589"/>
      <c r="BI14" s="589"/>
      <c r="BJ14" s="589"/>
      <c r="BK14" s="589"/>
      <c r="BL14" s="589"/>
      <c r="BM14" s="589"/>
      <c r="BN14" s="590"/>
      <c r="BO14" s="641">
        <v>2.2999999999999998</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277154</v>
      </c>
      <c r="CS14" s="589"/>
      <c r="CT14" s="589"/>
      <c r="CU14" s="589"/>
      <c r="CV14" s="589"/>
      <c r="CW14" s="589"/>
      <c r="CX14" s="589"/>
      <c r="CY14" s="590"/>
      <c r="CZ14" s="641">
        <v>5.2</v>
      </c>
      <c r="DA14" s="641"/>
      <c r="DB14" s="641"/>
      <c r="DC14" s="641"/>
      <c r="DD14" s="594">
        <v>17843</v>
      </c>
      <c r="DE14" s="589"/>
      <c r="DF14" s="589"/>
      <c r="DG14" s="589"/>
      <c r="DH14" s="589"/>
      <c r="DI14" s="589"/>
      <c r="DJ14" s="589"/>
      <c r="DK14" s="589"/>
      <c r="DL14" s="589"/>
      <c r="DM14" s="589"/>
      <c r="DN14" s="589"/>
      <c r="DO14" s="589"/>
      <c r="DP14" s="590"/>
      <c r="DQ14" s="594">
        <v>242751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2089</v>
      </c>
      <c r="S15" s="589"/>
      <c r="T15" s="589"/>
      <c r="U15" s="589"/>
      <c r="V15" s="589"/>
      <c r="W15" s="589"/>
      <c r="X15" s="589"/>
      <c r="Y15" s="590"/>
      <c r="Z15" s="641">
        <v>0</v>
      </c>
      <c r="AA15" s="641"/>
      <c r="AB15" s="641"/>
      <c r="AC15" s="641"/>
      <c r="AD15" s="642">
        <v>2089</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53517</v>
      </c>
      <c r="BH15" s="589"/>
      <c r="BI15" s="589"/>
      <c r="BJ15" s="589"/>
      <c r="BK15" s="589"/>
      <c r="BL15" s="589"/>
      <c r="BM15" s="589"/>
      <c r="BN15" s="590"/>
      <c r="BO15" s="641">
        <v>4.5</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566823</v>
      </c>
      <c r="CS15" s="589"/>
      <c r="CT15" s="589"/>
      <c r="CU15" s="589"/>
      <c r="CV15" s="589"/>
      <c r="CW15" s="589"/>
      <c r="CX15" s="589"/>
      <c r="CY15" s="590"/>
      <c r="CZ15" s="641">
        <v>10.6</v>
      </c>
      <c r="DA15" s="641"/>
      <c r="DB15" s="641"/>
      <c r="DC15" s="641"/>
      <c r="DD15" s="594">
        <v>82101</v>
      </c>
      <c r="DE15" s="589"/>
      <c r="DF15" s="589"/>
      <c r="DG15" s="589"/>
      <c r="DH15" s="589"/>
      <c r="DI15" s="589"/>
      <c r="DJ15" s="589"/>
      <c r="DK15" s="589"/>
      <c r="DL15" s="589"/>
      <c r="DM15" s="589"/>
      <c r="DN15" s="589"/>
      <c r="DO15" s="589"/>
      <c r="DP15" s="590"/>
      <c r="DQ15" s="594">
        <v>431733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2509271</v>
      </c>
      <c r="S16" s="589"/>
      <c r="T16" s="589"/>
      <c r="U16" s="589"/>
      <c r="V16" s="589"/>
      <c r="W16" s="589"/>
      <c r="X16" s="589"/>
      <c r="Y16" s="590"/>
      <c r="Z16" s="641">
        <v>45.3</v>
      </c>
      <c r="AA16" s="641"/>
      <c r="AB16" s="641"/>
      <c r="AC16" s="641"/>
      <c r="AD16" s="642">
        <v>2007866</v>
      </c>
      <c r="AE16" s="642"/>
      <c r="AF16" s="642"/>
      <c r="AG16" s="642"/>
      <c r="AH16" s="642"/>
      <c r="AI16" s="642"/>
      <c r="AJ16" s="642"/>
      <c r="AK16" s="642"/>
      <c r="AL16" s="611">
        <v>58.6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14559</v>
      </c>
      <c r="CS16" s="589"/>
      <c r="CT16" s="589"/>
      <c r="CU16" s="589"/>
      <c r="CV16" s="589"/>
      <c r="CW16" s="589"/>
      <c r="CX16" s="589"/>
      <c r="CY16" s="590"/>
      <c r="CZ16" s="641">
        <v>0.3</v>
      </c>
      <c r="DA16" s="641"/>
      <c r="DB16" s="641"/>
      <c r="DC16" s="641"/>
      <c r="DD16" s="594" t="s">
        <v>112</v>
      </c>
      <c r="DE16" s="589"/>
      <c r="DF16" s="589"/>
      <c r="DG16" s="589"/>
      <c r="DH16" s="589"/>
      <c r="DI16" s="589"/>
      <c r="DJ16" s="589"/>
      <c r="DK16" s="589"/>
      <c r="DL16" s="589"/>
      <c r="DM16" s="589"/>
      <c r="DN16" s="589"/>
      <c r="DO16" s="589"/>
      <c r="DP16" s="590"/>
      <c r="DQ16" s="594">
        <v>8743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2007866</v>
      </c>
      <c r="S17" s="589"/>
      <c r="T17" s="589"/>
      <c r="U17" s="589"/>
      <c r="V17" s="589"/>
      <c r="W17" s="589"/>
      <c r="X17" s="589"/>
      <c r="Y17" s="590"/>
      <c r="Z17" s="641">
        <v>36.200000000000003</v>
      </c>
      <c r="AA17" s="641"/>
      <c r="AB17" s="641"/>
      <c r="AC17" s="641"/>
      <c r="AD17" s="642">
        <v>2007866</v>
      </c>
      <c r="AE17" s="642"/>
      <c r="AF17" s="642"/>
      <c r="AG17" s="642"/>
      <c r="AH17" s="642"/>
      <c r="AI17" s="642"/>
      <c r="AJ17" s="642"/>
      <c r="AK17" s="642"/>
      <c r="AL17" s="611">
        <v>58.6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439864</v>
      </c>
      <c r="CS17" s="589"/>
      <c r="CT17" s="589"/>
      <c r="CU17" s="589"/>
      <c r="CV17" s="589"/>
      <c r="CW17" s="589"/>
      <c r="CX17" s="589"/>
      <c r="CY17" s="590"/>
      <c r="CZ17" s="641">
        <v>8.1999999999999993</v>
      </c>
      <c r="DA17" s="641"/>
      <c r="DB17" s="641"/>
      <c r="DC17" s="641"/>
      <c r="DD17" s="594" t="s">
        <v>112</v>
      </c>
      <c r="DE17" s="589"/>
      <c r="DF17" s="589"/>
      <c r="DG17" s="589"/>
      <c r="DH17" s="589"/>
      <c r="DI17" s="589"/>
      <c r="DJ17" s="589"/>
      <c r="DK17" s="589"/>
      <c r="DL17" s="589"/>
      <c r="DM17" s="589"/>
      <c r="DN17" s="589"/>
      <c r="DO17" s="589"/>
      <c r="DP17" s="590"/>
      <c r="DQ17" s="594">
        <v>429437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501405</v>
      </c>
      <c r="S18" s="589"/>
      <c r="T18" s="589"/>
      <c r="U18" s="589"/>
      <c r="V18" s="589"/>
      <c r="W18" s="589"/>
      <c r="X18" s="589"/>
      <c r="Y18" s="590"/>
      <c r="Z18" s="641">
        <v>9.1</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20164</v>
      </c>
      <c r="BH19" s="589"/>
      <c r="BI19" s="589"/>
      <c r="BJ19" s="589"/>
      <c r="BK19" s="589"/>
      <c r="BL19" s="589"/>
      <c r="BM19" s="589"/>
      <c r="BN19" s="590"/>
      <c r="BO19" s="641">
        <v>1.7</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3918264</v>
      </c>
      <c r="S20" s="589"/>
      <c r="T20" s="589"/>
      <c r="U20" s="589"/>
      <c r="V20" s="589"/>
      <c r="W20" s="589"/>
      <c r="X20" s="589"/>
      <c r="Y20" s="590"/>
      <c r="Z20" s="641">
        <v>70.7</v>
      </c>
      <c r="AA20" s="641"/>
      <c r="AB20" s="641"/>
      <c r="AC20" s="641"/>
      <c r="AD20" s="642">
        <v>3416859</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20164</v>
      </c>
      <c r="BH20" s="589"/>
      <c r="BI20" s="589"/>
      <c r="BJ20" s="589"/>
      <c r="BK20" s="589"/>
      <c r="BL20" s="589"/>
      <c r="BM20" s="589"/>
      <c r="BN20" s="590"/>
      <c r="BO20" s="641">
        <v>1.7</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5344031</v>
      </c>
      <c r="CS20" s="589"/>
      <c r="CT20" s="589"/>
      <c r="CU20" s="589"/>
      <c r="CV20" s="589"/>
      <c r="CW20" s="589"/>
      <c r="CX20" s="589"/>
      <c r="CY20" s="590"/>
      <c r="CZ20" s="641">
        <v>100</v>
      </c>
      <c r="DA20" s="641"/>
      <c r="DB20" s="641"/>
      <c r="DC20" s="641"/>
      <c r="DD20" s="594">
        <v>500347</v>
      </c>
      <c r="DE20" s="589"/>
      <c r="DF20" s="589"/>
      <c r="DG20" s="589"/>
      <c r="DH20" s="589"/>
      <c r="DI20" s="589"/>
      <c r="DJ20" s="589"/>
      <c r="DK20" s="589"/>
      <c r="DL20" s="589"/>
      <c r="DM20" s="589"/>
      <c r="DN20" s="589"/>
      <c r="DO20" s="589"/>
      <c r="DP20" s="590"/>
      <c r="DQ20" s="594">
        <v>4213910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835</v>
      </c>
      <c r="S21" s="589"/>
      <c r="T21" s="589"/>
      <c r="U21" s="589"/>
      <c r="V21" s="589"/>
      <c r="W21" s="589"/>
      <c r="X21" s="589"/>
      <c r="Y21" s="590"/>
      <c r="Z21" s="641">
        <v>0</v>
      </c>
      <c r="AA21" s="641"/>
      <c r="AB21" s="641"/>
      <c r="AC21" s="641"/>
      <c r="AD21" s="642">
        <v>835</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20164</v>
      </c>
      <c r="BH21" s="589"/>
      <c r="BI21" s="589"/>
      <c r="BJ21" s="589"/>
      <c r="BK21" s="589"/>
      <c r="BL21" s="589"/>
      <c r="BM21" s="589"/>
      <c r="BN21" s="590"/>
      <c r="BO21" s="641">
        <v>1.7</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6007</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150761</v>
      </c>
      <c r="S23" s="589"/>
      <c r="T23" s="589"/>
      <c r="U23" s="589"/>
      <c r="V23" s="589"/>
      <c r="W23" s="589"/>
      <c r="X23" s="589"/>
      <c r="Y23" s="590"/>
      <c r="Z23" s="641">
        <v>2.7</v>
      </c>
      <c r="AA23" s="641"/>
      <c r="AB23" s="641"/>
      <c r="AC23" s="641"/>
      <c r="AD23" s="642" t="s">
        <v>112</v>
      </c>
      <c r="AE23" s="642"/>
      <c r="AF23" s="642"/>
      <c r="AG23" s="642"/>
      <c r="AH23" s="642"/>
      <c r="AI23" s="642"/>
      <c r="AJ23" s="642"/>
      <c r="AK23" s="642"/>
      <c r="AL23" s="611" t="s">
        <v>112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32561</v>
      </c>
      <c r="S24" s="589"/>
      <c r="T24" s="589"/>
      <c r="U24" s="589"/>
      <c r="V24" s="589"/>
      <c r="W24" s="589"/>
      <c r="X24" s="589"/>
      <c r="Y24" s="590"/>
      <c r="Z24" s="641">
        <v>0.6</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1822541</v>
      </c>
      <c r="CS24" s="639"/>
      <c r="CT24" s="639"/>
      <c r="CU24" s="639"/>
      <c r="CV24" s="639"/>
      <c r="CW24" s="639"/>
      <c r="CX24" s="639"/>
      <c r="CY24" s="686"/>
      <c r="CZ24" s="690">
        <v>34.1</v>
      </c>
      <c r="DA24" s="691"/>
      <c r="DB24" s="691"/>
      <c r="DC24" s="692"/>
      <c r="DD24" s="685">
        <v>1407964</v>
      </c>
      <c r="DE24" s="639"/>
      <c r="DF24" s="639"/>
      <c r="DG24" s="639"/>
      <c r="DH24" s="639"/>
      <c r="DI24" s="639"/>
      <c r="DJ24" s="639"/>
      <c r="DK24" s="686"/>
      <c r="DL24" s="685">
        <v>1321511</v>
      </c>
      <c r="DM24" s="639"/>
      <c r="DN24" s="639"/>
      <c r="DO24" s="639"/>
      <c r="DP24" s="639"/>
      <c r="DQ24" s="639"/>
      <c r="DR24" s="639"/>
      <c r="DS24" s="639"/>
      <c r="DT24" s="639"/>
      <c r="DU24" s="639"/>
      <c r="DV24" s="686"/>
      <c r="DW24" s="687">
        <v>36.1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329858</v>
      </c>
      <c r="S25" s="589"/>
      <c r="T25" s="589"/>
      <c r="U25" s="589"/>
      <c r="V25" s="589"/>
      <c r="W25" s="589"/>
      <c r="X25" s="589"/>
      <c r="Y25" s="590"/>
      <c r="Z25" s="641">
        <v>6</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943425</v>
      </c>
      <c r="CS25" s="607"/>
      <c r="CT25" s="607"/>
      <c r="CU25" s="607"/>
      <c r="CV25" s="607"/>
      <c r="CW25" s="607"/>
      <c r="CX25" s="607"/>
      <c r="CY25" s="608"/>
      <c r="CZ25" s="591">
        <v>17.7</v>
      </c>
      <c r="DA25" s="609"/>
      <c r="DB25" s="609"/>
      <c r="DC25" s="610"/>
      <c r="DD25" s="594">
        <v>821309</v>
      </c>
      <c r="DE25" s="607"/>
      <c r="DF25" s="607"/>
      <c r="DG25" s="607"/>
      <c r="DH25" s="607"/>
      <c r="DI25" s="607"/>
      <c r="DJ25" s="607"/>
      <c r="DK25" s="608"/>
      <c r="DL25" s="594">
        <v>797810</v>
      </c>
      <c r="DM25" s="607"/>
      <c r="DN25" s="607"/>
      <c r="DO25" s="607"/>
      <c r="DP25" s="607"/>
      <c r="DQ25" s="607"/>
      <c r="DR25" s="607"/>
      <c r="DS25" s="607"/>
      <c r="DT25" s="607"/>
      <c r="DU25" s="607"/>
      <c r="DV25" s="608"/>
      <c r="DW25" s="611">
        <v>21.8</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577193</v>
      </c>
      <c r="CS26" s="589"/>
      <c r="CT26" s="589"/>
      <c r="CU26" s="589"/>
      <c r="CV26" s="589"/>
      <c r="CW26" s="589"/>
      <c r="CX26" s="589"/>
      <c r="CY26" s="590"/>
      <c r="CZ26" s="591">
        <v>10.8</v>
      </c>
      <c r="DA26" s="609"/>
      <c r="DB26" s="609"/>
      <c r="DC26" s="610"/>
      <c r="DD26" s="594">
        <v>495698</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236902</v>
      </c>
      <c r="S27" s="589"/>
      <c r="T27" s="589"/>
      <c r="U27" s="589"/>
      <c r="V27" s="589"/>
      <c r="W27" s="589"/>
      <c r="X27" s="589"/>
      <c r="Y27" s="590"/>
      <c r="Z27" s="641">
        <v>4.3</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1202190</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439252</v>
      </c>
      <c r="CS27" s="607"/>
      <c r="CT27" s="607"/>
      <c r="CU27" s="607"/>
      <c r="CV27" s="607"/>
      <c r="CW27" s="607"/>
      <c r="CX27" s="607"/>
      <c r="CY27" s="608"/>
      <c r="CZ27" s="591">
        <v>8.1999999999999993</v>
      </c>
      <c r="DA27" s="609"/>
      <c r="DB27" s="609"/>
      <c r="DC27" s="610"/>
      <c r="DD27" s="594">
        <v>157218</v>
      </c>
      <c r="DE27" s="607"/>
      <c r="DF27" s="607"/>
      <c r="DG27" s="607"/>
      <c r="DH27" s="607"/>
      <c r="DI27" s="607"/>
      <c r="DJ27" s="607"/>
      <c r="DK27" s="608"/>
      <c r="DL27" s="594">
        <v>113759</v>
      </c>
      <c r="DM27" s="607"/>
      <c r="DN27" s="607"/>
      <c r="DO27" s="607"/>
      <c r="DP27" s="607"/>
      <c r="DQ27" s="607"/>
      <c r="DR27" s="607"/>
      <c r="DS27" s="607"/>
      <c r="DT27" s="607"/>
      <c r="DU27" s="607"/>
      <c r="DV27" s="608"/>
      <c r="DW27" s="611">
        <v>3.1</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21557</v>
      </c>
      <c r="S28" s="589"/>
      <c r="T28" s="589"/>
      <c r="U28" s="589"/>
      <c r="V28" s="589"/>
      <c r="W28" s="589"/>
      <c r="X28" s="589"/>
      <c r="Y28" s="590"/>
      <c r="Z28" s="641">
        <v>0.4</v>
      </c>
      <c r="AA28" s="641"/>
      <c r="AB28" s="641"/>
      <c r="AC28" s="641"/>
      <c r="AD28" s="642">
        <v>3808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439864</v>
      </c>
      <c r="CS28" s="589"/>
      <c r="CT28" s="589"/>
      <c r="CU28" s="589"/>
      <c r="CV28" s="589"/>
      <c r="CW28" s="589"/>
      <c r="CX28" s="589"/>
      <c r="CY28" s="590"/>
      <c r="CZ28" s="591">
        <v>8.1999999999999993</v>
      </c>
      <c r="DA28" s="609"/>
      <c r="DB28" s="609"/>
      <c r="DC28" s="610"/>
      <c r="DD28" s="594">
        <v>429437</v>
      </c>
      <c r="DE28" s="589"/>
      <c r="DF28" s="589"/>
      <c r="DG28" s="589"/>
      <c r="DH28" s="589"/>
      <c r="DI28" s="589"/>
      <c r="DJ28" s="589"/>
      <c r="DK28" s="590"/>
      <c r="DL28" s="594">
        <v>409942</v>
      </c>
      <c r="DM28" s="589"/>
      <c r="DN28" s="589"/>
      <c r="DO28" s="589"/>
      <c r="DP28" s="589"/>
      <c r="DQ28" s="589"/>
      <c r="DR28" s="589"/>
      <c r="DS28" s="589"/>
      <c r="DT28" s="589"/>
      <c r="DU28" s="589"/>
      <c r="DV28" s="590"/>
      <c r="DW28" s="611">
        <v>11.2</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4605</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439864</v>
      </c>
      <c r="CS29" s="607"/>
      <c r="CT29" s="607"/>
      <c r="CU29" s="607"/>
      <c r="CV29" s="607"/>
      <c r="CW29" s="607"/>
      <c r="CX29" s="607"/>
      <c r="CY29" s="608"/>
      <c r="CZ29" s="591">
        <v>8.1999999999999993</v>
      </c>
      <c r="DA29" s="609"/>
      <c r="DB29" s="609"/>
      <c r="DC29" s="610"/>
      <c r="DD29" s="594">
        <v>429437</v>
      </c>
      <c r="DE29" s="607"/>
      <c r="DF29" s="607"/>
      <c r="DG29" s="607"/>
      <c r="DH29" s="607"/>
      <c r="DI29" s="607"/>
      <c r="DJ29" s="607"/>
      <c r="DK29" s="608"/>
      <c r="DL29" s="594">
        <v>409942</v>
      </c>
      <c r="DM29" s="607"/>
      <c r="DN29" s="607"/>
      <c r="DO29" s="607"/>
      <c r="DP29" s="607"/>
      <c r="DQ29" s="607"/>
      <c r="DR29" s="607"/>
      <c r="DS29" s="607"/>
      <c r="DT29" s="607"/>
      <c r="DU29" s="607"/>
      <c r="DV29" s="608"/>
      <c r="DW29" s="611">
        <v>11.2</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146335</v>
      </c>
      <c r="S30" s="589"/>
      <c r="T30" s="589"/>
      <c r="U30" s="589"/>
      <c r="V30" s="589"/>
      <c r="W30" s="589"/>
      <c r="X30" s="589"/>
      <c r="Y30" s="590"/>
      <c r="Z30" s="641">
        <v>2.6</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97.7</v>
      </c>
      <c r="BH30" s="655"/>
      <c r="BI30" s="655"/>
      <c r="BJ30" s="655"/>
      <c r="BK30" s="655"/>
      <c r="BL30" s="655"/>
      <c r="BM30" s="656">
        <v>88.4</v>
      </c>
      <c r="BN30" s="655"/>
      <c r="BO30" s="655"/>
      <c r="BP30" s="655"/>
      <c r="BQ30" s="657"/>
      <c r="BR30" s="654">
        <v>97.6</v>
      </c>
      <c r="BS30" s="655"/>
      <c r="BT30" s="655"/>
      <c r="BU30" s="655"/>
      <c r="BV30" s="655"/>
      <c r="BW30" s="655"/>
      <c r="BX30" s="656">
        <v>86.8</v>
      </c>
      <c r="BY30" s="655"/>
      <c r="BZ30" s="655"/>
      <c r="CA30" s="655"/>
      <c r="CB30" s="657"/>
      <c r="CD30" s="660"/>
      <c r="CE30" s="661"/>
      <c r="CF30" s="625" t="s">
        <v>293</v>
      </c>
      <c r="CG30" s="622"/>
      <c r="CH30" s="622"/>
      <c r="CI30" s="622"/>
      <c r="CJ30" s="622"/>
      <c r="CK30" s="622"/>
      <c r="CL30" s="622"/>
      <c r="CM30" s="622"/>
      <c r="CN30" s="622"/>
      <c r="CO30" s="622"/>
      <c r="CP30" s="622"/>
      <c r="CQ30" s="623"/>
      <c r="CR30" s="588">
        <v>403049</v>
      </c>
      <c r="CS30" s="589"/>
      <c r="CT30" s="589"/>
      <c r="CU30" s="589"/>
      <c r="CV30" s="589"/>
      <c r="CW30" s="589"/>
      <c r="CX30" s="589"/>
      <c r="CY30" s="590"/>
      <c r="CZ30" s="591">
        <v>7.5</v>
      </c>
      <c r="DA30" s="609"/>
      <c r="DB30" s="609"/>
      <c r="DC30" s="610"/>
      <c r="DD30" s="594">
        <v>393985</v>
      </c>
      <c r="DE30" s="589"/>
      <c r="DF30" s="589"/>
      <c r="DG30" s="589"/>
      <c r="DH30" s="589"/>
      <c r="DI30" s="589"/>
      <c r="DJ30" s="589"/>
      <c r="DK30" s="590"/>
      <c r="DL30" s="594">
        <v>374490</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87349</v>
      </c>
      <c r="S31" s="589"/>
      <c r="T31" s="589"/>
      <c r="U31" s="589"/>
      <c r="V31" s="589"/>
      <c r="W31" s="589"/>
      <c r="X31" s="589"/>
      <c r="Y31" s="590"/>
      <c r="Z31" s="641">
        <v>1.6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95</v>
      </c>
      <c r="BN31" s="653"/>
      <c r="BO31" s="653"/>
      <c r="BP31" s="653"/>
      <c r="BQ31" s="617"/>
      <c r="BR31" s="652">
        <v>98.5</v>
      </c>
      <c r="BS31" s="607"/>
      <c r="BT31" s="607"/>
      <c r="BU31" s="607"/>
      <c r="BV31" s="607"/>
      <c r="BW31" s="607"/>
      <c r="BX31" s="643">
        <v>93.4</v>
      </c>
      <c r="BY31" s="653"/>
      <c r="BZ31" s="653"/>
      <c r="CA31" s="653"/>
      <c r="CB31" s="617"/>
      <c r="CD31" s="660"/>
      <c r="CE31" s="661"/>
      <c r="CF31" s="625" t="s">
        <v>297</v>
      </c>
      <c r="CG31" s="622"/>
      <c r="CH31" s="622"/>
      <c r="CI31" s="622"/>
      <c r="CJ31" s="622"/>
      <c r="CK31" s="622"/>
      <c r="CL31" s="622"/>
      <c r="CM31" s="622"/>
      <c r="CN31" s="622"/>
      <c r="CO31" s="622"/>
      <c r="CP31" s="622"/>
      <c r="CQ31" s="623"/>
      <c r="CR31" s="588">
        <v>36815</v>
      </c>
      <c r="CS31" s="607"/>
      <c r="CT31" s="607"/>
      <c r="CU31" s="607"/>
      <c r="CV31" s="607"/>
      <c r="CW31" s="607"/>
      <c r="CX31" s="607"/>
      <c r="CY31" s="608"/>
      <c r="CZ31" s="591">
        <v>0.7</v>
      </c>
      <c r="DA31" s="609"/>
      <c r="DB31" s="609"/>
      <c r="DC31" s="610"/>
      <c r="DD31" s="594">
        <v>35452</v>
      </c>
      <c r="DE31" s="607"/>
      <c r="DF31" s="607"/>
      <c r="DG31" s="607"/>
      <c r="DH31" s="607"/>
      <c r="DI31" s="607"/>
      <c r="DJ31" s="607"/>
      <c r="DK31" s="608"/>
      <c r="DL31" s="594">
        <v>35452</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95916</v>
      </c>
      <c r="S32" s="589"/>
      <c r="T32" s="589"/>
      <c r="U32" s="589"/>
      <c r="V32" s="589"/>
      <c r="W32" s="589"/>
      <c r="X32" s="589"/>
      <c r="Y32" s="590"/>
      <c r="Z32" s="641">
        <v>1.7</v>
      </c>
      <c r="AA32" s="641"/>
      <c r="AB32" s="641"/>
      <c r="AC32" s="641"/>
      <c r="AD32" s="642">
        <v>2129</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96.9</v>
      </c>
      <c r="BH32" s="573"/>
      <c r="BI32" s="573"/>
      <c r="BJ32" s="573"/>
      <c r="BK32" s="573"/>
      <c r="BL32" s="573"/>
      <c r="BM32" s="636">
        <v>84.1</v>
      </c>
      <c r="BN32" s="573"/>
      <c r="BO32" s="573"/>
      <c r="BP32" s="573"/>
      <c r="BQ32" s="630"/>
      <c r="BR32" s="651">
        <v>96.8</v>
      </c>
      <c r="BS32" s="573"/>
      <c r="BT32" s="573"/>
      <c r="BU32" s="573"/>
      <c r="BV32" s="573"/>
      <c r="BW32" s="573"/>
      <c r="BX32" s="636">
        <v>82.4</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508800</v>
      </c>
      <c r="S33" s="589"/>
      <c r="T33" s="589"/>
      <c r="U33" s="589"/>
      <c r="V33" s="589"/>
      <c r="W33" s="589"/>
      <c r="X33" s="589"/>
      <c r="Y33" s="590"/>
      <c r="Z33" s="641">
        <v>9.1999999999999993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3006584</v>
      </c>
      <c r="CS33" s="607"/>
      <c r="CT33" s="607"/>
      <c r="CU33" s="607"/>
      <c r="CV33" s="607"/>
      <c r="CW33" s="607"/>
      <c r="CX33" s="607"/>
      <c r="CY33" s="608"/>
      <c r="CZ33" s="591">
        <v>56.3</v>
      </c>
      <c r="DA33" s="609"/>
      <c r="DB33" s="609"/>
      <c r="DC33" s="610"/>
      <c r="DD33" s="594">
        <v>2595335</v>
      </c>
      <c r="DE33" s="607"/>
      <c r="DF33" s="607"/>
      <c r="DG33" s="607"/>
      <c r="DH33" s="607"/>
      <c r="DI33" s="607"/>
      <c r="DJ33" s="607"/>
      <c r="DK33" s="608"/>
      <c r="DL33" s="594">
        <v>1921871</v>
      </c>
      <c r="DM33" s="607"/>
      <c r="DN33" s="607"/>
      <c r="DO33" s="607"/>
      <c r="DP33" s="607"/>
      <c r="DQ33" s="607"/>
      <c r="DR33" s="607"/>
      <c r="DS33" s="607"/>
      <c r="DT33" s="607"/>
      <c r="DU33" s="607"/>
      <c r="DV33" s="608"/>
      <c r="DW33" s="611">
        <v>52.5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818033</v>
      </c>
      <c r="CS34" s="589"/>
      <c r="CT34" s="589"/>
      <c r="CU34" s="589"/>
      <c r="CV34" s="589"/>
      <c r="CW34" s="589"/>
      <c r="CX34" s="589"/>
      <c r="CY34" s="590"/>
      <c r="CZ34" s="591">
        <v>15.3</v>
      </c>
      <c r="DA34" s="609"/>
      <c r="DB34" s="609"/>
      <c r="DC34" s="610"/>
      <c r="DD34" s="594">
        <v>624336</v>
      </c>
      <c r="DE34" s="589"/>
      <c r="DF34" s="589"/>
      <c r="DG34" s="589"/>
      <c r="DH34" s="589"/>
      <c r="DI34" s="589"/>
      <c r="DJ34" s="589"/>
      <c r="DK34" s="590"/>
      <c r="DL34" s="594">
        <v>368739</v>
      </c>
      <c r="DM34" s="589"/>
      <c r="DN34" s="589"/>
      <c r="DO34" s="589"/>
      <c r="DP34" s="589"/>
      <c r="DQ34" s="589"/>
      <c r="DR34" s="589"/>
      <c r="DS34" s="589"/>
      <c r="DT34" s="589"/>
      <c r="DU34" s="589"/>
      <c r="DV34" s="590"/>
      <c r="DW34" s="611">
        <v>10.1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240000</v>
      </c>
      <c r="S35" s="589"/>
      <c r="T35" s="589"/>
      <c r="U35" s="589"/>
      <c r="V35" s="589"/>
      <c r="W35" s="589"/>
      <c r="X35" s="589"/>
      <c r="Y35" s="590"/>
      <c r="Z35" s="641">
        <v>4.3</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1160083</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100275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333465</v>
      </c>
      <c r="CS35" s="607"/>
      <c r="CT35" s="607"/>
      <c r="CU35" s="607"/>
      <c r="CV35" s="607"/>
      <c r="CW35" s="607"/>
      <c r="CX35" s="607"/>
      <c r="CY35" s="608"/>
      <c r="CZ35" s="591">
        <v>6.2</v>
      </c>
      <c r="DA35" s="609"/>
      <c r="DB35" s="609"/>
      <c r="DC35" s="610"/>
      <c r="DD35" s="594">
        <v>235172</v>
      </c>
      <c r="DE35" s="607"/>
      <c r="DF35" s="607"/>
      <c r="DG35" s="607"/>
      <c r="DH35" s="607"/>
      <c r="DI35" s="607"/>
      <c r="DJ35" s="607"/>
      <c r="DK35" s="608"/>
      <c r="DL35" s="594">
        <v>211117</v>
      </c>
      <c r="DM35" s="607"/>
      <c r="DN35" s="607"/>
      <c r="DO35" s="607"/>
      <c r="DP35" s="607"/>
      <c r="DQ35" s="607"/>
      <c r="DR35" s="607"/>
      <c r="DS35" s="607"/>
      <c r="DT35" s="607"/>
      <c r="DU35" s="607"/>
      <c r="DV35" s="608"/>
      <c r="DW35" s="611">
        <v>5.8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5539750</v>
      </c>
      <c r="S36" s="629"/>
      <c r="T36" s="629"/>
      <c r="U36" s="629"/>
      <c r="V36" s="629"/>
      <c r="W36" s="629"/>
      <c r="X36" s="629"/>
      <c r="Y36" s="632"/>
      <c r="Z36" s="633">
        <v>100</v>
      </c>
      <c r="AA36" s="633"/>
      <c r="AB36" s="633"/>
      <c r="AC36" s="633"/>
      <c r="AD36" s="634">
        <v>3423631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426500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31225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792151</v>
      </c>
      <c r="CS36" s="589"/>
      <c r="CT36" s="589"/>
      <c r="CU36" s="589"/>
      <c r="CV36" s="589"/>
      <c r="CW36" s="589"/>
      <c r="CX36" s="589"/>
      <c r="CY36" s="590"/>
      <c r="CZ36" s="591">
        <v>14.8</v>
      </c>
      <c r="DA36" s="609"/>
      <c r="DB36" s="609"/>
      <c r="DC36" s="610"/>
      <c r="DD36" s="594">
        <v>744579</v>
      </c>
      <c r="DE36" s="589"/>
      <c r="DF36" s="589"/>
      <c r="DG36" s="589"/>
      <c r="DH36" s="589"/>
      <c r="DI36" s="589"/>
      <c r="DJ36" s="589"/>
      <c r="DK36" s="590"/>
      <c r="DL36" s="594">
        <v>658012</v>
      </c>
      <c r="DM36" s="589"/>
      <c r="DN36" s="589"/>
      <c r="DO36" s="589"/>
      <c r="DP36" s="589"/>
      <c r="DQ36" s="589"/>
      <c r="DR36" s="589"/>
      <c r="DS36" s="589"/>
      <c r="DT36" s="589"/>
      <c r="DU36" s="589"/>
      <c r="DV36" s="590"/>
      <c r="DW36" s="611">
        <v>18</v>
      </c>
      <c r="DX36" s="612"/>
      <c r="DY36" s="612"/>
      <c r="DZ36" s="612"/>
      <c r="EA36" s="612"/>
      <c r="EB36" s="612"/>
      <c r="EC36" s="613"/>
    </row>
    <row r="37" spans="2:133" ht="11.25" customHeight="1">
      <c r="AQ37" s="614" t="s">
        <v>315</v>
      </c>
      <c r="AR37" s="615"/>
      <c r="AS37" s="615"/>
      <c r="AT37" s="615"/>
      <c r="AU37" s="615"/>
      <c r="AV37" s="615"/>
      <c r="AW37" s="615"/>
      <c r="AX37" s="615"/>
      <c r="AY37" s="616"/>
      <c r="AZ37" s="588">
        <v>275641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1647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112602</v>
      </c>
      <c r="CS37" s="607"/>
      <c r="CT37" s="607"/>
      <c r="CU37" s="607"/>
      <c r="CV37" s="607"/>
      <c r="CW37" s="607"/>
      <c r="CX37" s="607"/>
      <c r="CY37" s="608"/>
      <c r="CZ37" s="591">
        <v>2.1</v>
      </c>
      <c r="DA37" s="609"/>
      <c r="DB37" s="609"/>
      <c r="DC37" s="610"/>
      <c r="DD37" s="594">
        <v>110848</v>
      </c>
      <c r="DE37" s="607"/>
      <c r="DF37" s="607"/>
      <c r="DG37" s="607"/>
      <c r="DH37" s="607"/>
      <c r="DI37" s="607"/>
      <c r="DJ37" s="607"/>
      <c r="DK37" s="608"/>
      <c r="DL37" s="594">
        <v>110845</v>
      </c>
      <c r="DM37" s="607"/>
      <c r="DN37" s="607"/>
      <c r="DO37" s="607"/>
      <c r="DP37" s="607"/>
      <c r="DQ37" s="607"/>
      <c r="DR37" s="607"/>
      <c r="DS37" s="607"/>
      <c r="DT37" s="607"/>
      <c r="DU37" s="607"/>
      <c r="DV37" s="608"/>
      <c r="DW37" s="611">
        <v>3</v>
      </c>
      <c r="DX37" s="612"/>
      <c r="DY37" s="612"/>
      <c r="DZ37" s="612"/>
      <c r="EA37" s="612"/>
      <c r="EB37" s="612"/>
      <c r="EC37" s="613"/>
    </row>
    <row r="38" spans="2:133" ht="11.25" customHeight="1">
      <c r="AQ38" s="614" t="s">
        <v>318</v>
      </c>
      <c r="AR38" s="615"/>
      <c r="AS38" s="615"/>
      <c r="AT38" s="615"/>
      <c r="AU38" s="615"/>
      <c r="AV38" s="615"/>
      <c r="AW38" s="615"/>
      <c r="AX38" s="615"/>
      <c r="AY38" s="616"/>
      <c r="AZ38" s="588">
        <v>2516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2871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882706</v>
      </c>
      <c r="CS38" s="589"/>
      <c r="CT38" s="589"/>
      <c r="CU38" s="589"/>
      <c r="CV38" s="589"/>
      <c r="CW38" s="589"/>
      <c r="CX38" s="589"/>
      <c r="CY38" s="590"/>
      <c r="CZ38" s="591">
        <v>16.5</v>
      </c>
      <c r="DA38" s="609"/>
      <c r="DB38" s="609"/>
      <c r="DC38" s="610"/>
      <c r="DD38" s="594">
        <v>819822</v>
      </c>
      <c r="DE38" s="589"/>
      <c r="DF38" s="589"/>
      <c r="DG38" s="589"/>
      <c r="DH38" s="589"/>
      <c r="DI38" s="589"/>
      <c r="DJ38" s="589"/>
      <c r="DK38" s="590"/>
      <c r="DL38" s="594">
        <v>673574</v>
      </c>
      <c r="DM38" s="589"/>
      <c r="DN38" s="589"/>
      <c r="DO38" s="589"/>
      <c r="DP38" s="589"/>
      <c r="DQ38" s="589"/>
      <c r="DR38" s="589"/>
      <c r="DS38" s="589"/>
      <c r="DT38" s="589"/>
      <c r="DU38" s="589"/>
      <c r="DV38" s="590"/>
      <c r="DW38" s="611">
        <v>18.399999999999999</v>
      </c>
      <c r="DX38" s="612"/>
      <c r="DY38" s="612"/>
      <c r="DZ38" s="612"/>
      <c r="EA38" s="612"/>
      <c r="EB38" s="612"/>
      <c r="EC38" s="613"/>
    </row>
    <row r="39" spans="2:133" ht="11.25" customHeight="1">
      <c r="AQ39" s="614" t="s">
        <v>321</v>
      </c>
      <c r="AR39" s="615"/>
      <c r="AS39" s="615"/>
      <c r="AT39" s="615"/>
      <c r="AU39" s="615"/>
      <c r="AV39" s="615"/>
      <c r="AW39" s="615"/>
      <c r="AX39" s="615"/>
      <c r="AY39" s="616"/>
      <c r="AZ39" s="588">
        <v>1736</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161717</v>
      </c>
      <c r="CS39" s="607"/>
      <c r="CT39" s="607"/>
      <c r="CU39" s="607"/>
      <c r="CV39" s="607"/>
      <c r="CW39" s="607"/>
      <c r="CX39" s="607"/>
      <c r="CY39" s="608"/>
      <c r="CZ39" s="591">
        <v>3</v>
      </c>
      <c r="DA39" s="609"/>
      <c r="DB39" s="609"/>
      <c r="DC39" s="610"/>
      <c r="DD39" s="594">
        <v>153209</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166861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18512</v>
      </c>
      <c r="CS40" s="589"/>
      <c r="CT40" s="589"/>
      <c r="CU40" s="589"/>
      <c r="CV40" s="589"/>
      <c r="CW40" s="589"/>
      <c r="CX40" s="589"/>
      <c r="CY40" s="590"/>
      <c r="CZ40" s="591">
        <v>0.3</v>
      </c>
      <c r="DA40" s="609"/>
      <c r="DB40" s="609"/>
      <c r="DC40" s="610"/>
      <c r="DD40" s="594">
        <v>18217</v>
      </c>
      <c r="DE40" s="589"/>
      <c r="DF40" s="589"/>
      <c r="DG40" s="589"/>
      <c r="DH40" s="589"/>
      <c r="DI40" s="589"/>
      <c r="DJ40" s="589"/>
      <c r="DK40" s="590"/>
      <c r="DL40" s="594">
        <v>10429</v>
      </c>
      <c r="DM40" s="589"/>
      <c r="DN40" s="589"/>
      <c r="DO40" s="589"/>
      <c r="DP40" s="589"/>
      <c r="DQ40" s="589"/>
      <c r="DR40" s="589"/>
      <c r="DS40" s="589"/>
      <c r="DT40" s="589"/>
      <c r="DU40" s="589"/>
      <c r="DV40" s="590"/>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286829</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296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514906</v>
      </c>
      <c r="CS42" s="589"/>
      <c r="CT42" s="589"/>
      <c r="CU42" s="589"/>
      <c r="CV42" s="589"/>
      <c r="CW42" s="589"/>
      <c r="CX42" s="589"/>
      <c r="CY42" s="590"/>
      <c r="CZ42" s="591">
        <v>9.6</v>
      </c>
      <c r="DA42" s="592"/>
      <c r="DB42" s="592"/>
      <c r="DC42" s="593"/>
      <c r="DD42" s="594">
        <v>210611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12518</v>
      </c>
      <c r="CS43" s="607"/>
      <c r="CT43" s="607"/>
      <c r="CU43" s="607"/>
      <c r="CV43" s="607"/>
      <c r="CW43" s="607"/>
      <c r="CX43" s="607"/>
      <c r="CY43" s="608"/>
      <c r="CZ43" s="591">
        <v>0.2</v>
      </c>
      <c r="DA43" s="609"/>
      <c r="DB43" s="609"/>
      <c r="DC43" s="610"/>
      <c r="DD43" s="594">
        <v>12518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500347</v>
      </c>
      <c r="CS44" s="589"/>
      <c r="CT44" s="589"/>
      <c r="CU44" s="589"/>
      <c r="CV44" s="589"/>
      <c r="CW44" s="589"/>
      <c r="CX44" s="589"/>
      <c r="CY44" s="590"/>
      <c r="CZ44" s="591">
        <v>9.4</v>
      </c>
      <c r="DA44" s="592"/>
      <c r="DB44" s="592"/>
      <c r="DC44" s="593"/>
      <c r="DD44" s="594">
        <v>201868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75397</v>
      </c>
      <c r="CS45" s="607"/>
      <c r="CT45" s="607"/>
      <c r="CU45" s="607"/>
      <c r="CV45" s="607"/>
      <c r="CW45" s="607"/>
      <c r="CX45" s="607"/>
      <c r="CY45" s="608"/>
      <c r="CZ45" s="591">
        <v>1.4</v>
      </c>
      <c r="DA45" s="609"/>
      <c r="DB45" s="609"/>
      <c r="DC45" s="610"/>
      <c r="DD45" s="594">
        <v>7173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414905</v>
      </c>
      <c r="CS46" s="589"/>
      <c r="CT46" s="589"/>
      <c r="CU46" s="589"/>
      <c r="CV46" s="589"/>
      <c r="CW46" s="589"/>
      <c r="CX46" s="589"/>
      <c r="CY46" s="590"/>
      <c r="CZ46" s="591">
        <v>7.8</v>
      </c>
      <c r="DA46" s="592"/>
      <c r="DB46" s="592"/>
      <c r="DC46" s="593"/>
      <c r="DD46" s="594">
        <v>187548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14559</v>
      </c>
      <c r="CS47" s="607"/>
      <c r="CT47" s="607"/>
      <c r="CU47" s="607"/>
      <c r="CV47" s="607"/>
      <c r="CW47" s="607"/>
      <c r="CX47" s="607"/>
      <c r="CY47" s="608"/>
      <c r="CZ47" s="591">
        <v>0.3</v>
      </c>
      <c r="DA47" s="609"/>
      <c r="DB47" s="609"/>
      <c r="DC47" s="610"/>
      <c r="DD47" s="594">
        <v>8743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5344031</v>
      </c>
      <c r="CS49" s="573"/>
      <c r="CT49" s="573"/>
      <c r="CU49" s="573"/>
      <c r="CV49" s="573"/>
      <c r="CW49" s="573"/>
      <c r="CX49" s="573"/>
      <c r="CY49" s="574"/>
      <c r="CZ49" s="575">
        <v>100</v>
      </c>
      <c r="DA49" s="576"/>
      <c r="DB49" s="576"/>
      <c r="DC49" s="577"/>
      <c r="DD49" s="578">
        <v>4213910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5536</v>
      </c>
      <c r="R7" s="1101"/>
      <c r="S7" s="1101"/>
      <c r="T7" s="1101"/>
      <c r="U7" s="1101"/>
      <c r="V7" s="1101">
        <v>5341</v>
      </c>
      <c r="W7" s="1101"/>
      <c r="X7" s="1101"/>
      <c r="Y7" s="1101"/>
      <c r="Z7" s="1101"/>
      <c r="AA7" s="1101">
        <v>196</v>
      </c>
      <c r="AB7" s="1101"/>
      <c r="AC7" s="1101"/>
      <c r="AD7" s="1101"/>
      <c r="AE7" s="1102"/>
      <c r="AF7" s="1103">
        <v>176</v>
      </c>
      <c r="AG7" s="1104"/>
      <c r="AH7" s="1104"/>
      <c r="AI7" s="1104"/>
      <c r="AJ7" s="1105"/>
      <c r="AK7" s="1087">
        <v>0</v>
      </c>
      <c r="AL7" s="1088"/>
      <c r="AM7" s="1088"/>
      <c r="AN7" s="1088"/>
      <c r="AO7" s="1088"/>
      <c r="AP7" s="1088">
        <v>4179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5</v>
      </c>
      <c r="CI7" s="1085"/>
      <c r="CJ7" s="1085"/>
      <c r="CK7" s="1085"/>
      <c r="CL7" s="1086"/>
      <c r="CM7" s="1084">
        <v>95</v>
      </c>
      <c r="CN7" s="1085"/>
      <c r="CO7" s="1085"/>
      <c r="CP7" s="1085"/>
      <c r="CQ7" s="1086"/>
      <c r="CR7" s="1084">
        <v>11</v>
      </c>
      <c r="CS7" s="1085"/>
      <c r="CT7" s="1085"/>
      <c r="CU7" s="1085"/>
      <c r="CV7" s="1086"/>
      <c r="CW7" s="1084" t="s">
        <v>556</v>
      </c>
      <c r="CX7" s="1085"/>
      <c r="CY7" s="1085"/>
      <c r="CZ7" s="1085"/>
      <c r="DA7" s="1086"/>
      <c r="DB7" s="1084" t="s">
        <v>557</v>
      </c>
      <c r="DC7" s="1085"/>
      <c r="DD7" s="1085"/>
      <c r="DE7" s="1085"/>
      <c r="DF7" s="1086"/>
      <c r="DG7" s="1084" t="s">
        <v>557</v>
      </c>
      <c r="DH7" s="1085"/>
      <c r="DI7" s="1085"/>
      <c r="DJ7" s="1085"/>
      <c r="DK7" s="1086"/>
      <c r="DL7" s="1084" t="s">
        <v>557</v>
      </c>
      <c r="DM7" s="1085"/>
      <c r="DN7" s="1085"/>
      <c r="DO7" s="1085"/>
      <c r="DP7" s="1086"/>
      <c r="DQ7" s="1084" t="s">
        <v>556</v>
      </c>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5</v>
      </c>
      <c r="R8" s="1040"/>
      <c r="S8" s="1040"/>
      <c r="T8" s="1040"/>
      <c r="U8" s="1040"/>
      <c r="V8" s="1040">
        <v>5</v>
      </c>
      <c r="W8" s="1040"/>
      <c r="X8" s="1040"/>
      <c r="Y8" s="1040"/>
      <c r="Z8" s="1040"/>
      <c r="AA8" s="1040">
        <v>0</v>
      </c>
      <c r="AB8" s="1040"/>
      <c r="AC8" s="1040"/>
      <c r="AD8" s="1040"/>
      <c r="AE8" s="1041"/>
      <c r="AF8" s="1015">
        <v>0</v>
      </c>
      <c r="AG8" s="1016"/>
      <c r="AH8" s="1016"/>
      <c r="AI8" s="1016"/>
      <c r="AJ8" s="1017"/>
      <c r="AK8" s="1082">
        <v>1</v>
      </c>
      <c r="AL8" s="1083"/>
      <c r="AM8" s="1083"/>
      <c r="AN8" s="1083"/>
      <c r="AO8" s="1083"/>
      <c r="AP8" s="1083" t="s">
        <v>556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-11</v>
      </c>
      <c r="CI8" s="986"/>
      <c r="CJ8" s="986"/>
      <c r="CK8" s="986"/>
      <c r="CL8" s="987"/>
      <c r="CM8" s="985">
        <v>56</v>
      </c>
      <c r="CN8" s="986"/>
      <c r="CO8" s="986"/>
      <c r="CP8" s="986"/>
      <c r="CQ8" s="987"/>
      <c r="CR8" s="985">
        <v>5</v>
      </c>
      <c r="CS8" s="986"/>
      <c r="CT8" s="986"/>
      <c r="CU8" s="986"/>
      <c r="CV8" s="987"/>
      <c r="CW8" s="985" t="s">
        <v>556</v>
      </c>
      <c r="CX8" s="986"/>
      <c r="CY8" s="986"/>
      <c r="CZ8" s="986"/>
      <c r="DA8" s="987"/>
      <c r="DB8" s="985" t="s">
        <v>556</v>
      </c>
      <c r="DC8" s="986"/>
      <c r="DD8" s="986"/>
      <c r="DE8" s="986"/>
      <c r="DF8" s="987"/>
      <c r="DG8" s="985" t="s">
        <v>556</v>
      </c>
      <c r="DH8" s="986"/>
      <c r="DI8" s="986"/>
      <c r="DJ8" s="986"/>
      <c r="DK8" s="987"/>
      <c r="DL8" s="985" t="s">
        <v>557</v>
      </c>
      <c r="DM8" s="986"/>
      <c r="DN8" s="986"/>
      <c r="DO8" s="986"/>
      <c r="DP8" s="987"/>
      <c r="DQ8" s="985" t="s">
        <v>556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5540</v>
      </c>
      <c r="R23" s="1065"/>
      <c r="S23" s="1065"/>
      <c r="T23" s="1065"/>
      <c r="U23" s="1065"/>
      <c r="V23" s="1065">
        <v>5344</v>
      </c>
      <c r="W23" s="1065"/>
      <c r="X23" s="1065"/>
      <c r="Y23" s="1065"/>
      <c r="Z23" s="1065"/>
      <c r="AA23" s="1065">
        <v>196</v>
      </c>
      <c r="AB23" s="1065"/>
      <c r="AC23" s="1065"/>
      <c r="AD23" s="1065"/>
      <c r="AE23" s="1066"/>
      <c r="AF23" s="1067">
        <v>176</v>
      </c>
      <c r="AG23" s="1065"/>
      <c r="AH23" s="1065"/>
      <c r="AI23" s="1065"/>
      <c r="AJ23" s="1068"/>
      <c r="AK23" s="1069"/>
      <c r="AL23" s="1070"/>
      <c r="AM23" s="1070"/>
      <c r="AN23" s="1070"/>
      <c r="AO23" s="1070"/>
      <c r="AP23" s="1065">
        <v>4179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1364</v>
      </c>
      <c r="R28" s="1050"/>
      <c r="S28" s="1050"/>
      <c r="T28" s="1050"/>
      <c r="U28" s="1050"/>
      <c r="V28" s="1050">
        <v>1264</v>
      </c>
      <c r="W28" s="1050"/>
      <c r="X28" s="1050"/>
      <c r="Y28" s="1050"/>
      <c r="Z28" s="1050"/>
      <c r="AA28" s="1050">
        <v>100</v>
      </c>
      <c r="AB28" s="1050"/>
      <c r="AC28" s="1050"/>
      <c r="AD28" s="1050"/>
      <c r="AE28" s="1051"/>
      <c r="AF28" s="1052">
        <v>100</v>
      </c>
      <c r="AG28" s="1050"/>
      <c r="AH28" s="1050"/>
      <c r="AI28" s="1050"/>
      <c r="AJ28" s="1053"/>
      <c r="AK28" s="1054">
        <v>147</v>
      </c>
      <c r="AL28" s="1042"/>
      <c r="AM28" s="1042"/>
      <c r="AN28" s="1042"/>
      <c r="AO28" s="1042"/>
      <c r="AP28" s="1042" t="s">
        <v>556</v>
      </c>
      <c r="AQ28" s="1042"/>
      <c r="AR28" s="1042"/>
      <c r="AS28" s="1042"/>
      <c r="AT28" s="1042"/>
      <c r="AU28" s="1042" t="s">
        <v>556</v>
      </c>
      <c r="AV28" s="1042"/>
      <c r="AW28" s="1042"/>
      <c r="AX28" s="1042"/>
      <c r="AY28" s="1042"/>
      <c r="AZ28" s="1043" t="s">
        <v>556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865</v>
      </c>
      <c r="R29" s="1040"/>
      <c r="S29" s="1040"/>
      <c r="T29" s="1040"/>
      <c r="U29" s="1040"/>
      <c r="V29" s="1040">
        <v>830</v>
      </c>
      <c r="W29" s="1040"/>
      <c r="X29" s="1040"/>
      <c r="Y29" s="1040"/>
      <c r="Z29" s="1040"/>
      <c r="AA29" s="1040">
        <v>35</v>
      </c>
      <c r="AB29" s="1040"/>
      <c r="AC29" s="1040"/>
      <c r="AD29" s="1040"/>
      <c r="AE29" s="1041"/>
      <c r="AF29" s="1015">
        <v>35</v>
      </c>
      <c r="AG29" s="1016"/>
      <c r="AH29" s="1016"/>
      <c r="AI29" s="1016"/>
      <c r="AJ29" s="1017"/>
      <c r="AK29" s="976">
        <v>112</v>
      </c>
      <c r="AL29" s="967"/>
      <c r="AM29" s="967"/>
      <c r="AN29" s="967"/>
      <c r="AO29" s="967"/>
      <c r="AP29" s="967" t="s">
        <v>556</v>
      </c>
      <c r="AQ29" s="967"/>
      <c r="AR29" s="967"/>
      <c r="AS29" s="967"/>
      <c r="AT29" s="967"/>
      <c r="AU29" s="967" t="s">
        <v>556</v>
      </c>
      <c r="AV29" s="967"/>
      <c r="AW29" s="967"/>
      <c r="AX29" s="967"/>
      <c r="AY29" s="967"/>
      <c r="AZ29" s="1038" t="s">
        <v>556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98</v>
      </c>
      <c r="R30" s="1040"/>
      <c r="S30" s="1040"/>
      <c r="T30" s="1040"/>
      <c r="U30" s="1040"/>
      <c r="V30" s="1040">
        <v>96</v>
      </c>
      <c r="W30" s="1040"/>
      <c r="X30" s="1040"/>
      <c r="Y30" s="1040"/>
      <c r="Z30" s="1040"/>
      <c r="AA30" s="1040">
        <v>2</v>
      </c>
      <c r="AB30" s="1040"/>
      <c r="AC30" s="1040"/>
      <c r="AD30" s="1040"/>
      <c r="AE30" s="1041"/>
      <c r="AF30" s="1015">
        <v>2</v>
      </c>
      <c r="AG30" s="1016"/>
      <c r="AH30" s="1016"/>
      <c r="AI30" s="1016"/>
      <c r="AJ30" s="1017"/>
      <c r="AK30" s="976">
        <v>32</v>
      </c>
      <c r="AL30" s="967"/>
      <c r="AM30" s="967"/>
      <c r="AN30" s="967"/>
      <c r="AO30" s="967"/>
      <c r="AP30" s="967" t="s">
        <v>556</v>
      </c>
      <c r="AQ30" s="967"/>
      <c r="AR30" s="967"/>
      <c r="AS30" s="967"/>
      <c r="AT30" s="967"/>
      <c r="AU30" s="967" t="s">
        <v>556</v>
      </c>
      <c r="AV30" s="967"/>
      <c r="AW30" s="967"/>
      <c r="AX30" s="967"/>
      <c r="AY30" s="967"/>
      <c r="AZ30" s="1038" t="s">
        <v>557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174</v>
      </c>
      <c r="R31" s="1040"/>
      <c r="S31" s="1040"/>
      <c r="T31" s="1040"/>
      <c r="U31" s="1040"/>
      <c r="V31" s="1040">
        <v>181</v>
      </c>
      <c r="W31" s="1040"/>
      <c r="X31" s="1040"/>
      <c r="Y31" s="1040"/>
      <c r="Z31" s="1040"/>
      <c r="AA31" s="1040">
        <v>-6</v>
      </c>
      <c r="AB31" s="1040"/>
      <c r="AC31" s="1040"/>
      <c r="AD31" s="1040"/>
      <c r="AE31" s="1041"/>
      <c r="AF31" s="1015">
        <v>195</v>
      </c>
      <c r="AG31" s="1016"/>
      <c r="AH31" s="1016"/>
      <c r="AI31" s="1016"/>
      <c r="AJ31" s="1017"/>
      <c r="AK31" s="976" t="s">
        <v>556</v>
      </c>
      <c r="AL31" s="967"/>
      <c r="AM31" s="967"/>
      <c r="AN31" s="967"/>
      <c r="AO31" s="967"/>
      <c r="AP31" s="967">
        <v>406</v>
      </c>
      <c r="AQ31" s="967"/>
      <c r="AR31" s="967"/>
      <c r="AS31" s="967"/>
      <c r="AT31" s="967"/>
      <c r="AU31" s="967" t="s">
        <v>556</v>
      </c>
      <c r="AV31" s="967"/>
      <c r="AW31" s="967"/>
      <c r="AX31" s="967"/>
      <c r="AY31" s="967"/>
      <c r="AZ31" s="1038" t="s">
        <v>556</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1326</v>
      </c>
      <c r="R32" s="1040"/>
      <c r="S32" s="1040"/>
      <c r="T32" s="1040"/>
      <c r="U32" s="1040"/>
      <c r="V32" s="1040">
        <v>1803</v>
      </c>
      <c r="W32" s="1040"/>
      <c r="X32" s="1040"/>
      <c r="Y32" s="1040"/>
      <c r="Z32" s="1040"/>
      <c r="AA32" s="1040">
        <v>-477</v>
      </c>
      <c r="AB32" s="1040"/>
      <c r="AC32" s="1040"/>
      <c r="AD32" s="1040"/>
      <c r="AE32" s="1041"/>
      <c r="AF32" s="1015">
        <v>496</v>
      </c>
      <c r="AG32" s="1016"/>
      <c r="AH32" s="1016"/>
      <c r="AI32" s="1016"/>
      <c r="AJ32" s="1017"/>
      <c r="AK32" s="976">
        <v>321</v>
      </c>
      <c r="AL32" s="967"/>
      <c r="AM32" s="967"/>
      <c r="AN32" s="967"/>
      <c r="AO32" s="967"/>
      <c r="AP32" s="967">
        <v>492</v>
      </c>
      <c r="AQ32" s="967"/>
      <c r="AR32" s="967"/>
      <c r="AS32" s="967"/>
      <c r="AT32" s="967"/>
      <c r="AU32" s="967">
        <v>340</v>
      </c>
      <c r="AV32" s="967"/>
      <c r="AW32" s="967"/>
      <c r="AX32" s="967"/>
      <c r="AY32" s="967"/>
      <c r="AZ32" s="1038" t="s">
        <v>556</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11</v>
      </c>
      <c r="R33" s="1040"/>
      <c r="S33" s="1040"/>
      <c r="T33" s="1040"/>
      <c r="U33" s="1040"/>
      <c r="V33" s="1040">
        <v>9</v>
      </c>
      <c r="W33" s="1040"/>
      <c r="X33" s="1040"/>
      <c r="Y33" s="1040"/>
      <c r="Z33" s="1040"/>
      <c r="AA33" s="1040">
        <v>1</v>
      </c>
      <c r="AB33" s="1040"/>
      <c r="AC33" s="1040"/>
      <c r="AD33" s="1040"/>
      <c r="AE33" s="1041"/>
      <c r="AF33" s="1015">
        <v>1</v>
      </c>
      <c r="AG33" s="1016"/>
      <c r="AH33" s="1016"/>
      <c r="AI33" s="1016"/>
      <c r="AJ33" s="1017"/>
      <c r="AK33" s="976">
        <v>3</v>
      </c>
      <c r="AL33" s="967"/>
      <c r="AM33" s="967"/>
      <c r="AN33" s="967"/>
      <c r="AO33" s="967"/>
      <c r="AP33" s="967">
        <v>19</v>
      </c>
      <c r="AQ33" s="967"/>
      <c r="AR33" s="967"/>
      <c r="AS33" s="967"/>
      <c r="AT33" s="967"/>
      <c r="AU33" s="967">
        <v>11</v>
      </c>
      <c r="AV33" s="967"/>
      <c r="AW33" s="967"/>
      <c r="AX33" s="967"/>
      <c r="AY33" s="967"/>
      <c r="AZ33" s="1038" t="s">
        <v>556</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463</v>
      </c>
      <c r="R34" s="1040"/>
      <c r="S34" s="1040"/>
      <c r="T34" s="1040"/>
      <c r="U34" s="1040"/>
      <c r="V34" s="1040">
        <v>457</v>
      </c>
      <c r="W34" s="1040"/>
      <c r="X34" s="1040"/>
      <c r="Y34" s="1040"/>
      <c r="Z34" s="1040"/>
      <c r="AA34" s="1040">
        <v>6</v>
      </c>
      <c r="AB34" s="1040"/>
      <c r="AC34" s="1040"/>
      <c r="AD34" s="1040"/>
      <c r="AE34" s="1041"/>
      <c r="AF34" s="1015">
        <v>6</v>
      </c>
      <c r="AG34" s="1016"/>
      <c r="AH34" s="1016"/>
      <c r="AI34" s="1016"/>
      <c r="AJ34" s="1017"/>
      <c r="AK34" s="976">
        <v>254</v>
      </c>
      <c r="AL34" s="967"/>
      <c r="AM34" s="967"/>
      <c r="AN34" s="967"/>
      <c r="AO34" s="967"/>
      <c r="AP34" s="967">
        <v>2786</v>
      </c>
      <c r="AQ34" s="967"/>
      <c r="AR34" s="967"/>
      <c r="AS34" s="967"/>
      <c r="AT34" s="967"/>
      <c r="AU34" s="967">
        <v>2786</v>
      </c>
      <c r="AV34" s="967"/>
      <c r="AW34" s="967"/>
      <c r="AX34" s="967"/>
      <c r="AY34" s="967"/>
      <c r="AZ34" s="1038" t="s">
        <v>556</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208</v>
      </c>
      <c r="R35" s="1040"/>
      <c r="S35" s="1040"/>
      <c r="T35" s="1040"/>
      <c r="U35" s="1040"/>
      <c r="V35" s="1040">
        <v>202</v>
      </c>
      <c r="W35" s="1040"/>
      <c r="X35" s="1040"/>
      <c r="Y35" s="1040"/>
      <c r="Z35" s="1040"/>
      <c r="AA35" s="1040">
        <v>5</v>
      </c>
      <c r="AB35" s="1040"/>
      <c r="AC35" s="1040"/>
      <c r="AD35" s="1040"/>
      <c r="AE35" s="1041"/>
      <c r="AF35" s="1015">
        <v>5</v>
      </c>
      <c r="AG35" s="1016"/>
      <c r="AH35" s="1016"/>
      <c r="AI35" s="1016"/>
      <c r="AJ35" s="1017"/>
      <c r="AK35" s="976">
        <v>158</v>
      </c>
      <c r="AL35" s="967"/>
      <c r="AM35" s="967"/>
      <c r="AN35" s="967"/>
      <c r="AO35" s="967"/>
      <c r="AP35" s="967">
        <v>1974</v>
      </c>
      <c r="AQ35" s="967"/>
      <c r="AR35" s="967"/>
      <c r="AS35" s="967"/>
      <c r="AT35" s="967"/>
      <c r="AU35" s="967">
        <v>1974</v>
      </c>
      <c r="AV35" s="967"/>
      <c r="AW35" s="967"/>
      <c r="AX35" s="967"/>
      <c r="AY35" s="967"/>
      <c r="AZ35" s="1038" t="s">
        <v>556</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39">
        <v>12</v>
      </c>
      <c r="R36" s="1040"/>
      <c r="S36" s="1040"/>
      <c r="T36" s="1040"/>
      <c r="U36" s="1040"/>
      <c r="V36" s="1040">
        <v>10</v>
      </c>
      <c r="W36" s="1040"/>
      <c r="X36" s="1040"/>
      <c r="Y36" s="1040"/>
      <c r="Z36" s="1040"/>
      <c r="AA36" s="1040">
        <v>2</v>
      </c>
      <c r="AB36" s="1040"/>
      <c r="AC36" s="1040"/>
      <c r="AD36" s="1040"/>
      <c r="AE36" s="1041"/>
      <c r="AF36" s="1015">
        <v>2</v>
      </c>
      <c r="AG36" s="1016"/>
      <c r="AH36" s="1016"/>
      <c r="AI36" s="1016"/>
      <c r="AJ36" s="1017"/>
      <c r="AK36" s="976">
        <v>8</v>
      </c>
      <c r="AL36" s="967"/>
      <c r="AM36" s="967"/>
      <c r="AN36" s="967"/>
      <c r="AO36" s="967"/>
      <c r="AP36" s="967">
        <v>69</v>
      </c>
      <c r="AQ36" s="967"/>
      <c r="AR36" s="967"/>
      <c r="AS36" s="967"/>
      <c r="AT36" s="967"/>
      <c r="AU36" s="967">
        <v>69</v>
      </c>
      <c r="AV36" s="967"/>
      <c r="AW36" s="967"/>
      <c r="AX36" s="967"/>
      <c r="AY36" s="967"/>
      <c r="AZ36" s="1038" t="s">
        <v>557</v>
      </c>
      <c r="BA36" s="1038"/>
      <c r="BB36" s="1038"/>
      <c r="BC36" s="1038"/>
      <c r="BD36" s="1038"/>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393</v>
      </c>
      <c r="C37" s="1034"/>
      <c r="D37" s="1034"/>
      <c r="E37" s="1034"/>
      <c r="F37" s="1034"/>
      <c r="G37" s="1034"/>
      <c r="H37" s="1034"/>
      <c r="I37" s="1034"/>
      <c r="J37" s="1034"/>
      <c r="K37" s="1034"/>
      <c r="L37" s="1034"/>
      <c r="M37" s="1034"/>
      <c r="N37" s="1034"/>
      <c r="O37" s="1034"/>
      <c r="P37" s="1035"/>
      <c r="Q37" s="1039">
        <v>11</v>
      </c>
      <c r="R37" s="1040"/>
      <c r="S37" s="1040"/>
      <c r="T37" s="1040"/>
      <c r="U37" s="1040"/>
      <c r="V37" s="1040">
        <v>10</v>
      </c>
      <c r="W37" s="1040"/>
      <c r="X37" s="1040"/>
      <c r="Y37" s="1040"/>
      <c r="Z37" s="1040"/>
      <c r="AA37" s="1040">
        <v>1</v>
      </c>
      <c r="AB37" s="1040"/>
      <c r="AC37" s="1040"/>
      <c r="AD37" s="1040"/>
      <c r="AE37" s="1041"/>
      <c r="AF37" s="1015">
        <v>1</v>
      </c>
      <c r="AG37" s="1016"/>
      <c r="AH37" s="1016"/>
      <c r="AI37" s="1016"/>
      <c r="AJ37" s="1017"/>
      <c r="AK37" s="976">
        <v>7</v>
      </c>
      <c r="AL37" s="967"/>
      <c r="AM37" s="967"/>
      <c r="AN37" s="967"/>
      <c r="AO37" s="967"/>
      <c r="AP37" s="967">
        <v>30</v>
      </c>
      <c r="AQ37" s="967"/>
      <c r="AR37" s="967"/>
      <c r="AS37" s="967"/>
      <c r="AT37" s="967"/>
      <c r="AU37" s="967">
        <v>30</v>
      </c>
      <c r="AV37" s="967"/>
      <c r="AW37" s="967"/>
      <c r="AX37" s="967"/>
      <c r="AY37" s="967"/>
      <c r="AZ37" s="1038" t="s">
        <v>556</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843</v>
      </c>
      <c r="AG63" s="955"/>
      <c r="AH63" s="955"/>
      <c r="AI63" s="955"/>
      <c r="AJ63" s="1026"/>
      <c r="AK63" s="1027"/>
      <c r="AL63" s="959"/>
      <c r="AM63" s="959"/>
      <c r="AN63" s="959"/>
      <c r="AO63" s="959"/>
      <c r="AP63" s="955">
        <v>5776</v>
      </c>
      <c r="AQ63" s="955"/>
      <c r="AR63" s="955"/>
      <c r="AS63" s="955"/>
      <c r="AT63" s="955"/>
      <c r="AU63" s="955">
        <v>5210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398</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735</v>
      </c>
      <c r="R69" s="967"/>
      <c r="S69" s="967"/>
      <c r="T69" s="967"/>
      <c r="U69" s="967"/>
      <c r="V69" s="967">
        <v>640</v>
      </c>
      <c r="W69" s="967"/>
      <c r="X69" s="967"/>
      <c r="Y69" s="967"/>
      <c r="Z69" s="967"/>
      <c r="AA69" s="967">
        <v>95</v>
      </c>
      <c r="AB69" s="967"/>
      <c r="AC69" s="967"/>
      <c r="AD69" s="967"/>
      <c r="AE69" s="967"/>
      <c r="AF69" s="967">
        <v>95</v>
      </c>
      <c r="AG69" s="967"/>
      <c r="AH69" s="967"/>
      <c r="AI69" s="967"/>
      <c r="AJ69" s="967"/>
      <c r="AK69" s="967" t="s">
        <v>556</v>
      </c>
      <c r="AL69" s="967"/>
      <c r="AM69" s="967"/>
      <c r="AN69" s="967"/>
      <c r="AO69" s="967"/>
      <c r="AP69" s="967" t="s">
        <v>556</v>
      </c>
      <c r="AQ69" s="967"/>
      <c r="AR69" s="967"/>
      <c r="AS69" s="967"/>
      <c r="AT69" s="967"/>
      <c r="AU69" s="967" t="s">
        <v>556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3587</v>
      </c>
      <c r="R70" s="967"/>
      <c r="S70" s="967"/>
      <c r="T70" s="967"/>
      <c r="U70" s="967"/>
      <c r="V70" s="967">
        <v>2819</v>
      </c>
      <c r="W70" s="967"/>
      <c r="X70" s="967"/>
      <c r="Y70" s="967"/>
      <c r="Z70" s="967"/>
      <c r="AA70" s="967">
        <v>768</v>
      </c>
      <c r="AB70" s="967"/>
      <c r="AC70" s="967"/>
      <c r="AD70" s="967"/>
      <c r="AE70" s="967"/>
      <c r="AF70" s="967">
        <v>31</v>
      </c>
      <c r="AG70" s="967"/>
      <c r="AH70" s="967"/>
      <c r="AI70" s="967"/>
      <c r="AJ70" s="967"/>
      <c r="AK70" s="967" t="s">
        <v>483</v>
      </c>
      <c r="AL70" s="967"/>
      <c r="AM70" s="967"/>
      <c r="AN70" s="967"/>
      <c r="AO70" s="967"/>
      <c r="AP70" s="967" t="s">
        <v>483</v>
      </c>
      <c r="AQ70" s="967"/>
      <c r="AR70" s="967"/>
      <c r="AS70" s="967"/>
      <c r="AT70" s="967"/>
      <c r="AU70" s="967" t="s">
        <v>483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20</v>
      </c>
      <c r="R71" s="967"/>
      <c r="S71" s="967"/>
      <c r="T71" s="967"/>
      <c r="U71" s="967"/>
      <c r="V71" s="967">
        <v>13</v>
      </c>
      <c r="W71" s="967"/>
      <c r="X71" s="967"/>
      <c r="Y71" s="967"/>
      <c r="Z71" s="967"/>
      <c r="AA71" s="967">
        <v>7</v>
      </c>
      <c r="AB71" s="967"/>
      <c r="AC71" s="967"/>
      <c r="AD71" s="967"/>
      <c r="AE71" s="967"/>
      <c r="AF71" s="967">
        <v>7</v>
      </c>
      <c r="AG71" s="967"/>
      <c r="AH71" s="967"/>
      <c r="AI71" s="967"/>
      <c r="AJ71" s="967"/>
      <c r="AK71" s="967" t="s">
        <v>483</v>
      </c>
      <c r="AL71" s="967"/>
      <c r="AM71" s="967"/>
      <c r="AN71" s="967"/>
      <c r="AO71" s="967"/>
      <c r="AP71" s="967" t="s">
        <v>483</v>
      </c>
      <c r="AQ71" s="967"/>
      <c r="AR71" s="967"/>
      <c r="AS71" s="967"/>
      <c r="AT71" s="967"/>
      <c r="AU71" s="967" t="s">
        <v>483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232</v>
      </c>
      <c r="R72" s="967"/>
      <c r="S72" s="967"/>
      <c r="T72" s="967"/>
      <c r="U72" s="967"/>
      <c r="V72" s="967">
        <v>220</v>
      </c>
      <c r="W72" s="967"/>
      <c r="X72" s="967"/>
      <c r="Y72" s="967"/>
      <c r="Z72" s="967"/>
      <c r="AA72" s="967">
        <v>12</v>
      </c>
      <c r="AB72" s="967"/>
      <c r="AC72" s="967"/>
      <c r="AD72" s="967"/>
      <c r="AE72" s="967"/>
      <c r="AF72" s="967">
        <v>12</v>
      </c>
      <c r="AG72" s="967"/>
      <c r="AH72" s="967"/>
      <c r="AI72" s="967"/>
      <c r="AJ72" s="967"/>
      <c r="AK72" s="967" t="s">
        <v>483</v>
      </c>
      <c r="AL72" s="967"/>
      <c r="AM72" s="967"/>
      <c r="AN72" s="967"/>
      <c r="AO72" s="967"/>
      <c r="AP72" s="967" t="s">
        <v>483</v>
      </c>
      <c r="AQ72" s="967"/>
      <c r="AR72" s="967"/>
      <c r="AS72" s="967"/>
      <c r="AT72" s="967"/>
      <c r="AU72" s="967" t="s">
        <v>483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36</v>
      </c>
      <c r="R74" s="967"/>
      <c r="S74" s="967"/>
      <c r="T74" s="967"/>
      <c r="U74" s="967"/>
      <c r="V74" s="967">
        <v>34</v>
      </c>
      <c r="W74" s="967"/>
      <c r="X74" s="967"/>
      <c r="Y74" s="967"/>
      <c r="Z74" s="967"/>
      <c r="AA74" s="967">
        <v>2</v>
      </c>
      <c r="AB74" s="967"/>
      <c r="AC74" s="967"/>
      <c r="AD74" s="967"/>
      <c r="AE74" s="967"/>
      <c r="AF74" s="967">
        <v>2</v>
      </c>
      <c r="AG74" s="967"/>
      <c r="AH74" s="967"/>
      <c r="AI74" s="967"/>
      <c r="AJ74" s="967"/>
      <c r="AK74" s="967" t="s">
        <v>483</v>
      </c>
      <c r="AL74" s="967"/>
      <c r="AM74" s="967"/>
      <c r="AN74" s="967"/>
      <c r="AO74" s="967"/>
      <c r="AP74" s="967" t="s">
        <v>483</v>
      </c>
      <c r="AQ74" s="967"/>
      <c r="AR74" s="967"/>
      <c r="AS74" s="967"/>
      <c r="AT74" s="967"/>
      <c r="AU74" s="967" t="s">
        <v>483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669</v>
      </c>
      <c r="R75" s="975"/>
      <c r="S75" s="975"/>
      <c r="T75" s="975"/>
      <c r="U75" s="976"/>
      <c r="V75" s="977">
        <v>639</v>
      </c>
      <c r="W75" s="975"/>
      <c r="X75" s="975"/>
      <c r="Y75" s="975"/>
      <c r="Z75" s="976"/>
      <c r="AA75" s="977">
        <v>30</v>
      </c>
      <c r="AB75" s="975"/>
      <c r="AC75" s="975"/>
      <c r="AD75" s="975"/>
      <c r="AE75" s="976"/>
      <c r="AF75" s="977">
        <v>30</v>
      </c>
      <c r="AG75" s="975"/>
      <c r="AH75" s="975"/>
      <c r="AI75" s="975"/>
      <c r="AJ75" s="976"/>
      <c r="AK75" s="977" t="s">
        <v>483</v>
      </c>
      <c r="AL75" s="975"/>
      <c r="AM75" s="975"/>
      <c r="AN75" s="975"/>
      <c r="AO75" s="976"/>
      <c r="AP75" s="977" t="s">
        <v>483</v>
      </c>
      <c r="AQ75" s="975"/>
      <c r="AR75" s="975"/>
      <c r="AS75" s="975"/>
      <c r="AT75" s="976"/>
      <c r="AU75" s="977" t="s">
        <v>483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759</v>
      </c>
      <c r="R76" s="975"/>
      <c r="S76" s="975"/>
      <c r="T76" s="975"/>
      <c r="U76" s="976"/>
      <c r="V76" s="977">
        <v>717</v>
      </c>
      <c r="W76" s="975"/>
      <c r="X76" s="975"/>
      <c r="Y76" s="975"/>
      <c r="Z76" s="976"/>
      <c r="AA76" s="977">
        <v>42</v>
      </c>
      <c r="AB76" s="975"/>
      <c r="AC76" s="975"/>
      <c r="AD76" s="975"/>
      <c r="AE76" s="976"/>
      <c r="AF76" s="977">
        <v>42</v>
      </c>
      <c r="AG76" s="975"/>
      <c r="AH76" s="975"/>
      <c r="AI76" s="975"/>
      <c r="AJ76" s="976"/>
      <c r="AK76" s="977" t="s">
        <v>483</v>
      </c>
      <c r="AL76" s="975"/>
      <c r="AM76" s="975"/>
      <c r="AN76" s="975"/>
      <c r="AO76" s="976"/>
      <c r="AP76" s="977" t="s">
        <v>483</v>
      </c>
      <c r="AQ76" s="975"/>
      <c r="AR76" s="975"/>
      <c r="AS76" s="975"/>
      <c r="AT76" s="976"/>
      <c r="AU76" s="977" t="s">
        <v>483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117</v>
      </c>
      <c r="R77" s="975"/>
      <c r="S77" s="975"/>
      <c r="T77" s="975"/>
      <c r="U77" s="976"/>
      <c r="V77" s="977">
        <v>109</v>
      </c>
      <c r="W77" s="975"/>
      <c r="X77" s="975"/>
      <c r="Y77" s="975"/>
      <c r="Z77" s="976"/>
      <c r="AA77" s="977">
        <v>8</v>
      </c>
      <c r="AB77" s="975"/>
      <c r="AC77" s="975"/>
      <c r="AD77" s="975"/>
      <c r="AE77" s="976"/>
      <c r="AF77" s="977">
        <v>8</v>
      </c>
      <c r="AG77" s="975"/>
      <c r="AH77" s="975"/>
      <c r="AI77" s="975"/>
      <c r="AJ77" s="976"/>
      <c r="AK77" s="977" t="s">
        <v>483</v>
      </c>
      <c r="AL77" s="975"/>
      <c r="AM77" s="975"/>
      <c r="AN77" s="975"/>
      <c r="AO77" s="976"/>
      <c r="AP77" s="977" t="s">
        <v>483</v>
      </c>
      <c r="AQ77" s="975"/>
      <c r="AR77" s="975"/>
      <c r="AS77" s="975"/>
      <c r="AT77" s="976"/>
      <c r="AU77" s="977" t="s">
        <v>483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548</v>
      </c>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544</v>
      </c>
      <c r="C79" s="971"/>
      <c r="D79" s="971"/>
      <c r="E79" s="971"/>
      <c r="F79" s="971"/>
      <c r="G79" s="971"/>
      <c r="H79" s="971"/>
      <c r="I79" s="971"/>
      <c r="J79" s="971"/>
      <c r="K79" s="971"/>
      <c r="L79" s="971"/>
      <c r="M79" s="971"/>
      <c r="N79" s="971"/>
      <c r="O79" s="971"/>
      <c r="P79" s="972"/>
      <c r="Q79" s="973">
        <v>1945</v>
      </c>
      <c r="R79" s="967"/>
      <c r="S79" s="967"/>
      <c r="T79" s="967"/>
      <c r="U79" s="967"/>
      <c r="V79" s="967">
        <v>1877</v>
      </c>
      <c r="W79" s="967"/>
      <c r="X79" s="967"/>
      <c r="Y79" s="967"/>
      <c r="Z79" s="967"/>
      <c r="AA79" s="967">
        <v>67</v>
      </c>
      <c r="AB79" s="967"/>
      <c r="AC79" s="967"/>
      <c r="AD79" s="967"/>
      <c r="AE79" s="967"/>
      <c r="AF79" s="967">
        <v>67</v>
      </c>
      <c r="AG79" s="967"/>
      <c r="AH79" s="967"/>
      <c r="AI79" s="967"/>
      <c r="AJ79" s="967"/>
      <c r="AK79" s="967">
        <v>130</v>
      </c>
      <c r="AL79" s="967"/>
      <c r="AM79" s="967"/>
      <c r="AN79" s="967"/>
      <c r="AO79" s="967"/>
      <c r="AP79" s="967" t="s">
        <v>483</v>
      </c>
      <c r="AQ79" s="967"/>
      <c r="AR79" s="967"/>
      <c r="AS79" s="967"/>
      <c r="AT79" s="967"/>
      <c r="AU79" s="967" t="s">
        <v>483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549</v>
      </c>
      <c r="C80" s="971"/>
      <c r="D80" s="971"/>
      <c r="E80" s="971"/>
      <c r="F80" s="971"/>
      <c r="G80" s="971"/>
      <c r="H80" s="971"/>
      <c r="I80" s="971"/>
      <c r="J80" s="971"/>
      <c r="K80" s="971"/>
      <c r="L80" s="971"/>
      <c r="M80" s="971"/>
      <c r="N80" s="971"/>
      <c r="O80" s="971"/>
      <c r="P80" s="972"/>
      <c r="Q80" s="973">
        <v>265354</v>
      </c>
      <c r="R80" s="967"/>
      <c r="S80" s="967"/>
      <c r="T80" s="967"/>
      <c r="U80" s="967"/>
      <c r="V80" s="967">
        <v>251109</v>
      </c>
      <c r="W80" s="967"/>
      <c r="X80" s="967"/>
      <c r="Y80" s="967"/>
      <c r="Z80" s="967"/>
      <c r="AA80" s="967">
        <v>14245</v>
      </c>
      <c r="AB80" s="967"/>
      <c r="AC80" s="967"/>
      <c r="AD80" s="967"/>
      <c r="AE80" s="967"/>
      <c r="AF80" s="967">
        <v>14245</v>
      </c>
      <c r="AG80" s="967"/>
      <c r="AH80" s="967"/>
      <c r="AI80" s="967"/>
      <c r="AJ80" s="967"/>
      <c r="AK80" s="967">
        <v>3299</v>
      </c>
      <c r="AL80" s="967"/>
      <c r="AM80" s="967"/>
      <c r="AN80" s="967"/>
      <c r="AO80" s="967"/>
      <c r="AP80" s="967" t="s">
        <v>558</v>
      </c>
      <c r="AQ80" s="967"/>
      <c r="AR80" s="967"/>
      <c r="AS80" s="967"/>
      <c r="AT80" s="967"/>
      <c r="AU80" s="967" t="s">
        <v>558</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550</v>
      </c>
      <c r="C81" s="971"/>
      <c r="D81" s="971"/>
      <c r="E81" s="971"/>
      <c r="F81" s="971"/>
      <c r="G81" s="971"/>
      <c r="H81" s="971"/>
      <c r="I81" s="971"/>
      <c r="J81" s="971"/>
      <c r="K81" s="971"/>
      <c r="L81" s="971"/>
      <c r="M81" s="971"/>
      <c r="N81" s="971"/>
      <c r="O81" s="971"/>
      <c r="P81" s="972"/>
      <c r="Q81" s="973">
        <v>229</v>
      </c>
      <c r="R81" s="967"/>
      <c r="S81" s="967"/>
      <c r="T81" s="967"/>
      <c r="U81" s="967"/>
      <c r="V81" s="967">
        <v>223</v>
      </c>
      <c r="W81" s="967"/>
      <c r="X81" s="967"/>
      <c r="Y81" s="967"/>
      <c r="Z81" s="967"/>
      <c r="AA81" s="967">
        <v>6</v>
      </c>
      <c r="AB81" s="967"/>
      <c r="AC81" s="967"/>
      <c r="AD81" s="967"/>
      <c r="AE81" s="967"/>
      <c r="AF81" s="967">
        <v>6</v>
      </c>
      <c r="AG81" s="967"/>
      <c r="AH81" s="967"/>
      <c r="AI81" s="967"/>
      <c r="AJ81" s="967"/>
      <c r="AK81" s="967" t="s">
        <v>558</v>
      </c>
      <c r="AL81" s="967"/>
      <c r="AM81" s="967"/>
      <c r="AN81" s="967"/>
      <c r="AO81" s="967"/>
      <c r="AP81" s="967" t="s">
        <v>558</v>
      </c>
      <c r="AQ81" s="967"/>
      <c r="AR81" s="967"/>
      <c r="AS81" s="967"/>
      <c r="AT81" s="967"/>
      <c r="AU81" s="967" t="s">
        <v>559</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551</v>
      </c>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544</v>
      </c>
      <c r="C83" s="971"/>
      <c r="D83" s="971"/>
      <c r="E83" s="971"/>
      <c r="F83" s="971"/>
      <c r="G83" s="971"/>
      <c r="H83" s="971"/>
      <c r="I83" s="971"/>
      <c r="J83" s="971"/>
      <c r="K83" s="971"/>
      <c r="L83" s="971"/>
      <c r="M83" s="971"/>
      <c r="N83" s="971"/>
      <c r="O83" s="971"/>
      <c r="P83" s="972"/>
      <c r="Q83" s="973">
        <v>7718</v>
      </c>
      <c r="R83" s="967"/>
      <c r="S83" s="967"/>
      <c r="T83" s="967"/>
      <c r="U83" s="967"/>
      <c r="V83" s="967">
        <v>7166</v>
      </c>
      <c r="W83" s="967"/>
      <c r="X83" s="967"/>
      <c r="Y83" s="967"/>
      <c r="Z83" s="967"/>
      <c r="AA83" s="967">
        <v>552</v>
      </c>
      <c r="AB83" s="967"/>
      <c r="AC83" s="967"/>
      <c r="AD83" s="967"/>
      <c r="AE83" s="967"/>
      <c r="AF83" s="967">
        <v>552</v>
      </c>
      <c r="AG83" s="967"/>
      <c r="AH83" s="967"/>
      <c r="AI83" s="967"/>
      <c r="AJ83" s="967"/>
      <c r="AK83" s="967">
        <v>1420</v>
      </c>
      <c r="AL83" s="967"/>
      <c r="AM83" s="967"/>
      <c r="AN83" s="967"/>
      <c r="AO83" s="967"/>
      <c r="AP83" s="967" t="s">
        <v>558</v>
      </c>
      <c r="AQ83" s="967"/>
      <c r="AR83" s="967"/>
      <c r="AS83" s="967"/>
      <c r="AT83" s="967"/>
      <c r="AU83" s="967" t="s">
        <v>558</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552</v>
      </c>
      <c r="C84" s="971"/>
      <c r="D84" s="971"/>
      <c r="E84" s="971"/>
      <c r="F84" s="971"/>
      <c r="G84" s="971"/>
      <c r="H84" s="971"/>
      <c r="I84" s="971"/>
      <c r="J84" s="971"/>
      <c r="K84" s="971"/>
      <c r="L84" s="971"/>
      <c r="M84" s="971"/>
      <c r="N84" s="971"/>
      <c r="O84" s="971"/>
      <c r="P84" s="972"/>
      <c r="Q84" s="973">
        <v>13</v>
      </c>
      <c r="R84" s="967"/>
      <c r="S84" s="967"/>
      <c r="T84" s="967"/>
      <c r="U84" s="967"/>
      <c r="V84" s="967">
        <v>13</v>
      </c>
      <c r="W84" s="967"/>
      <c r="X84" s="967"/>
      <c r="Y84" s="967"/>
      <c r="Z84" s="967"/>
      <c r="AA84" s="967">
        <v>0</v>
      </c>
      <c r="AB84" s="967"/>
      <c r="AC84" s="967"/>
      <c r="AD84" s="967"/>
      <c r="AE84" s="967"/>
      <c r="AF84" s="967">
        <v>1</v>
      </c>
      <c r="AG84" s="967"/>
      <c r="AH84" s="967"/>
      <c r="AI84" s="967"/>
      <c r="AJ84" s="967"/>
      <c r="AK84" s="967">
        <v>7</v>
      </c>
      <c r="AL84" s="967"/>
      <c r="AM84" s="967"/>
      <c r="AN84" s="967"/>
      <c r="AO84" s="967"/>
      <c r="AP84" s="967" t="s">
        <v>558</v>
      </c>
      <c r="AQ84" s="967"/>
      <c r="AR84" s="967"/>
      <c r="AS84" s="967"/>
      <c r="AT84" s="967"/>
      <c r="AU84" s="967" t="s">
        <v>558</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553</v>
      </c>
      <c r="C85" s="971"/>
      <c r="D85" s="971"/>
      <c r="E85" s="971"/>
      <c r="F85" s="971"/>
      <c r="G85" s="971"/>
      <c r="H85" s="971"/>
      <c r="I85" s="971"/>
      <c r="J85" s="971"/>
      <c r="K85" s="971"/>
      <c r="L85" s="971"/>
      <c r="M85" s="971"/>
      <c r="N85" s="971"/>
      <c r="O85" s="971"/>
      <c r="P85" s="972"/>
      <c r="Q85" s="973">
        <v>48</v>
      </c>
      <c r="R85" s="967"/>
      <c r="S85" s="967"/>
      <c r="T85" s="967"/>
      <c r="U85" s="967"/>
      <c r="V85" s="967">
        <v>40</v>
      </c>
      <c r="W85" s="967"/>
      <c r="X85" s="967"/>
      <c r="Y85" s="967"/>
      <c r="Z85" s="967"/>
      <c r="AA85" s="967">
        <v>8</v>
      </c>
      <c r="AB85" s="967"/>
      <c r="AC85" s="967"/>
      <c r="AD85" s="967"/>
      <c r="AE85" s="967"/>
      <c r="AF85" s="967">
        <v>4</v>
      </c>
      <c r="AG85" s="967"/>
      <c r="AH85" s="967"/>
      <c r="AI85" s="967"/>
      <c r="AJ85" s="967"/>
      <c r="AK85" s="967">
        <v>21</v>
      </c>
      <c r="AL85" s="967"/>
      <c r="AM85" s="967"/>
      <c r="AN85" s="967"/>
      <c r="AO85" s="967"/>
      <c r="AP85" s="967" t="s">
        <v>483</v>
      </c>
      <c r="AQ85" s="967"/>
      <c r="AR85" s="967"/>
      <c r="AS85" s="967"/>
      <c r="AT85" s="967"/>
      <c r="AU85" s="967" t="s">
        <v>483</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t="s">
        <v>554</v>
      </c>
      <c r="C86" s="971"/>
      <c r="D86" s="971"/>
      <c r="E86" s="971"/>
      <c r="F86" s="971"/>
      <c r="G86" s="971"/>
      <c r="H86" s="971"/>
      <c r="I86" s="971"/>
      <c r="J86" s="971"/>
      <c r="K86" s="971"/>
      <c r="L86" s="971"/>
      <c r="M86" s="971"/>
      <c r="N86" s="971"/>
      <c r="O86" s="971"/>
      <c r="P86" s="972"/>
      <c r="Q86" s="973">
        <v>0</v>
      </c>
      <c r="R86" s="967"/>
      <c r="S86" s="967"/>
      <c r="T86" s="967"/>
      <c r="U86" s="967"/>
      <c r="V86" s="967">
        <v>0</v>
      </c>
      <c r="W86" s="967"/>
      <c r="X86" s="967"/>
      <c r="Y86" s="967"/>
      <c r="Z86" s="967"/>
      <c r="AA86" s="967">
        <v>0</v>
      </c>
      <c r="AB86" s="967"/>
      <c r="AC86" s="967"/>
      <c r="AD86" s="967"/>
      <c r="AE86" s="967"/>
      <c r="AF86" s="967">
        <v>0</v>
      </c>
      <c r="AG86" s="967"/>
      <c r="AH86" s="967"/>
      <c r="AI86" s="967"/>
      <c r="AJ86" s="967"/>
      <c r="AK86" s="967" t="s">
        <v>483</v>
      </c>
      <c r="AL86" s="967"/>
      <c r="AM86" s="967"/>
      <c r="AN86" s="967"/>
      <c r="AO86" s="967"/>
      <c r="AP86" s="967" t="s">
        <v>483</v>
      </c>
      <c r="AQ86" s="967"/>
      <c r="AR86" s="967"/>
      <c r="AS86" s="967"/>
      <c r="AT86" s="967"/>
      <c r="AU86" s="967" t="s">
        <v>483</v>
      </c>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t="s">
        <v>555</v>
      </c>
      <c r="C87" s="961"/>
      <c r="D87" s="961"/>
      <c r="E87" s="961"/>
      <c r="F87" s="961"/>
      <c r="G87" s="961"/>
      <c r="H87" s="961"/>
      <c r="I87" s="961"/>
      <c r="J87" s="961"/>
      <c r="K87" s="961"/>
      <c r="L87" s="961"/>
      <c r="M87" s="961"/>
      <c r="N87" s="961"/>
      <c r="O87" s="961"/>
      <c r="P87" s="962"/>
      <c r="Q87" s="963">
        <v>190</v>
      </c>
      <c r="R87" s="964"/>
      <c r="S87" s="964"/>
      <c r="T87" s="964"/>
      <c r="U87" s="964"/>
      <c r="V87" s="964">
        <v>187</v>
      </c>
      <c r="W87" s="964"/>
      <c r="X87" s="964"/>
      <c r="Y87" s="964"/>
      <c r="Z87" s="964"/>
      <c r="AA87" s="964">
        <v>4</v>
      </c>
      <c r="AB87" s="964"/>
      <c r="AC87" s="964"/>
      <c r="AD87" s="964"/>
      <c r="AE87" s="964"/>
      <c r="AF87" s="964">
        <v>4</v>
      </c>
      <c r="AG87" s="964"/>
      <c r="AH87" s="964"/>
      <c r="AI87" s="964"/>
      <c r="AJ87" s="964"/>
      <c r="AK87" s="964" t="s">
        <v>483</v>
      </c>
      <c r="AL87" s="964"/>
      <c r="AM87" s="964"/>
      <c r="AN87" s="964"/>
      <c r="AO87" s="964"/>
      <c r="AP87" s="964" t="s">
        <v>483</v>
      </c>
      <c r="AQ87" s="964"/>
      <c r="AR87" s="964"/>
      <c r="AS87" s="964"/>
      <c r="AT87" s="964"/>
      <c r="AU87" s="964" t="s">
        <v>483</v>
      </c>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15106</v>
      </c>
      <c r="AG88" s="955"/>
      <c r="AH88" s="955"/>
      <c r="AI88" s="955"/>
      <c r="AJ88" s="955"/>
      <c r="AK88" s="959"/>
      <c r="AL88" s="959"/>
      <c r="AM88" s="959"/>
      <c r="AN88" s="959"/>
      <c r="AO88" s="959"/>
      <c r="AP88" s="955">
        <v>0</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448981</v>
      </c>
      <c r="AB110" s="873"/>
      <c r="AC110" s="873"/>
      <c r="AD110" s="873"/>
      <c r="AE110" s="874"/>
      <c r="AF110" s="875">
        <v>423136</v>
      </c>
      <c r="AG110" s="873"/>
      <c r="AH110" s="873"/>
      <c r="AI110" s="873"/>
      <c r="AJ110" s="874"/>
      <c r="AK110" s="875">
        <v>439864</v>
      </c>
      <c r="AL110" s="873"/>
      <c r="AM110" s="873"/>
      <c r="AN110" s="873"/>
      <c r="AO110" s="874"/>
      <c r="AP110" s="876">
        <v>14.7</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3816857</v>
      </c>
      <c r="BR110" s="800"/>
      <c r="BS110" s="800"/>
      <c r="BT110" s="800"/>
      <c r="BU110" s="800"/>
      <c r="BV110" s="800">
        <v>4072996</v>
      </c>
      <c r="BW110" s="800"/>
      <c r="BX110" s="800"/>
      <c r="BY110" s="800"/>
      <c r="BZ110" s="800"/>
      <c r="CA110" s="800">
        <v>4178747</v>
      </c>
      <c r="CB110" s="800"/>
      <c r="CC110" s="800"/>
      <c r="CD110" s="800"/>
      <c r="CE110" s="800"/>
      <c r="CF110" s="861">
        <v>139.4</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24856</v>
      </c>
      <c r="BR111" s="771"/>
      <c r="BS111" s="771"/>
      <c r="BT111" s="771"/>
      <c r="BU111" s="771"/>
      <c r="BV111" s="771">
        <v>12428</v>
      </c>
      <c r="BW111" s="771"/>
      <c r="BX111" s="771"/>
      <c r="BY111" s="771"/>
      <c r="BZ111" s="771"/>
      <c r="CA111" s="771" t="s">
        <v>112</v>
      </c>
      <c r="CB111" s="771"/>
      <c r="CC111" s="771"/>
      <c r="CD111" s="771"/>
      <c r="CE111" s="771"/>
      <c r="CF111" s="848" t="s">
        <v>112</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5303055</v>
      </c>
      <c r="BR112" s="771"/>
      <c r="BS112" s="771"/>
      <c r="BT112" s="771"/>
      <c r="BU112" s="771"/>
      <c r="BV112" s="771">
        <v>5109644</v>
      </c>
      <c r="BW112" s="771"/>
      <c r="BX112" s="771"/>
      <c r="BY112" s="771"/>
      <c r="BZ112" s="771"/>
      <c r="CA112" s="771">
        <v>5210342</v>
      </c>
      <c r="CB112" s="771"/>
      <c r="CC112" s="771"/>
      <c r="CD112" s="771"/>
      <c r="CE112" s="771"/>
      <c r="CF112" s="848">
        <v>173.9</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390429</v>
      </c>
      <c r="AB113" s="909"/>
      <c r="AC113" s="909"/>
      <c r="AD113" s="909"/>
      <c r="AE113" s="910"/>
      <c r="AF113" s="911">
        <v>399754</v>
      </c>
      <c r="AG113" s="909"/>
      <c r="AH113" s="909"/>
      <c r="AI113" s="909"/>
      <c r="AJ113" s="910"/>
      <c r="AK113" s="911">
        <v>407427</v>
      </c>
      <c r="AL113" s="909"/>
      <c r="AM113" s="909"/>
      <c r="AN113" s="909"/>
      <c r="AO113" s="910"/>
      <c r="AP113" s="912">
        <v>13.6</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1316600</v>
      </c>
      <c r="BR114" s="771"/>
      <c r="BS114" s="771"/>
      <c r="BT114" s="771"/>
      <c r="BU114" s="771"/>
      <c r="BV114" s="771">
        <v>1350803</v>
      </c>
      <c r="BW114" s="771"/>
      <c r="BX114" s="771"/>
      <c r="BY114" s="771"/>
      <c r="BZ114" s="771"/>
      <c r="CA114" s="771">
        <v>1301686</v>
      </c>
      <c r="CB114" s="771"/>
      <c r="CC114" s="771"/>
      <c r="CD114" s="771"/>
      <c r="CE114" s="771"/>
      <c r="CF114" s="848">
        <v>43.4</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12667</v>
      </c>
      <c r="AB115" s="909"/>
      <c r="AC115" s="909"/>
      <c r="AD115" s="909"/>
      <c r="AE115" s="910"/>
      <c r="AF115" s="911">
        <v>12428</v>
      </c>
      <c r="AG115" s="909"/>
      <c r="AH115" s="909"/>
      <c r="AI115" s="909"/>
      <c r="AJ115" s="910"/>
      <c r="AK115" s="911">
        <v>12204</v>
      </c>
      <c r="AL115" s="909"/>
      <c r="AM115" s="909"/>
      <c r="AN115" s="909"/>
      <c r="AO115" s="910"/>
      <c r="AP115" s="912">
        <v>0.4</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24856</v>
      </c>
      <c r="DH116" s="784"/>
      <c r="DI116" s="784"/>
      <c r="DJ116" s="784"/>
      <c r="DK116" s="785"/>
      <c r="DL116" s="786">
        <v>12428</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852077</v>
      </c>
      <c r="AB117" s="895"/>
      <c r="AC117" s="895"/>
      <c r="AD117" s="895"/>
      <c r="AE117" s="896"/>
      <c r="AF117" s="898">
        <v>835318</v>
      </c>
      <c r="AG117" s="895"/>
      <c r="AH117" s="895"/>
      <c r="AI117" s="895"/>
      <c r="AJ117" s="896"/>
      <c r="AK117" s="898">
        <v>859495</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10461368</v>
      </c>
      <c r="BR118" s="858"/>
      <c r="BS118" s="858"/>
      <c r="BT118" s="858"/>
      <c r="BU118" s="858"/>
      <c r="BV118" s="858">
        <v>10545871</v>
      </c>
      <c r="BW118" s="858"/>
      <c r="BX118" s="858"/>
      <c r="BY118" s="858"/>
      <c r="BZ118" s="858"/>
      <c r="CA118" s="858">
        <v>10690775</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2584375</v>
      </c>
      <c r="BR119" s="800"/>
      <c r="BS119" s="800"/>
      <c r="BT119" s="800"/>
      <c r="BU119" s="800"/>
      <c r="BV119" s="800">
        <v>2718227</v>
      </c>
      <c r="BW119" s="800"/>
      <c r="BX119" s="800"/>
      <c r="BY119" s="800"/>
      <c r="BZ119" s="800"/>
      <c r="CA119" s="800">
        <v>2803919</v>
      </c>
      <c r="CB119" s="800"/>
      <c r="CC119" s="800"/>
      <c r="CD119" s="800"/>
      <c r="CE119" s="800"/>
      <c r="CF119" s="861">
        <v>93.6</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80351</v>
      </c>
      <c r="BR120" s="771"/>
      <c r="BS120" s="771"/>
      <c r="BT120" s="771"/>
      <c r="BU120" s="771"/>
      <c r="BV120" s="771">
        <v>67550</v>
      </c>
      <c r="BW120" s="771"/>
      <c r="BX120" s="771"/>
      <c r="BY120" s="771"/>
      <c r="BZ120" s="771"/>
      <c r="CA120" s="771">
        <v>56632</v>
      </c>
      <c r="CB120" s="771"/>
      <c r="CC120" s="771"/>
      <c r="CD120" s="771"/>
      <c r="CE120" s="771"/>
      <c r="CF120" s="848">
        <v>1.9</v>
      </c>
      <c r="CG120" s="849"/>
      <c r="CH120" s="849"/>
      <c r="CI120" s="849"/>
      <c r="CJ120" s="849"/>
      <c r="CK120" s="850" t="s">
        <v>443</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2759360</v>
      </c>
      <c r="DH120" s="800"/>
      <c r="DI120" s="800"/>
      <c r="DJ120" s="800"/>
      <c r="DK120" s="800"/>
      <c r="DL120" s="800">
        <v>2693864</v>
      </c>
      <c r="DM120" s="800"/>
      <c r="DN120" s="800"/>
      <c r="DO120" s="800"/>
      <c r="DP120" s="800"/>
      <c r="DQ120" s="800">
        <v>2786054</v>
      </c>
      <c r="DR120" s="800"/>
      <c r="DS120" s="800"/>
      <c r="DT120" s="800"/>
      <c r="DU120" s="800"/>
      <c r="DV120" s="801">
        <v>93</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6521573</v>
      </c>
      <c r="BR121" s="858"/>
      <c r="BS121" s="858"/>
      <c r="BT121" s="858"/>
      <c r="BU121" s="858"/>
      <c r="BV121" s="858">
        <v>6631494</v>
      </c>
      <c r="BW121" s="858"/>
      <c r="BX121" s="858"/>
      <c r="BY121" s="858"/>
      <c r="BZ121" s="858"/>
      <c r="CA121" s="858">
        <v>6653415</v>
      </c>
      <c r="CB121" s="858"/>
      <c r="CC121" s="858"/>
      <c r="CD121" s="858"/>
      <c r="CE121" s="858"/>
      <c r="CF121" s="859">
        <v>222</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2194158</v>
      </c>
      <c r="DH121" s="771"/>
      <c r="DI121" s="771"/>
      <c r="DJ121" s="771"/>
      <c r="DK121" s="771"/>
      <c r="DL121" s="771">
        <v>2085310</v>
      </c>
      <c r="DM121" s="771"/>
      <c r="DN121" s="771"/>
      <c r="DO121" s="771"/>
      <c r="DP121" s="771"/>
      <c r="DQ121" s="771">
        <v>1973741</v>
      </c>
      <c r="DR121" s="771"/>
      <c r="DS121" s="771"/>
      <c r="DT121" s="771"/>
      <c r="DU121" s="771"/>
      <c r="DV121" s="823">
        <v>65.900000000000006</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9186299</v>
      </c>
      <c r="BR122" s="840"/>
      <c r="BS122" s="840"/>
      <c r="BT122" s="840"/>
      <c r="BU122" s="840"/>
      <c r="BV122" s="840">
        <v>9417271</v>
      </c>
      <c r="BW122" s="840"/>
      <c r="BX122" s="840"/>
      <c r="BY122" s="840"/>
      <c r="BZ122" s="840"/>
      <c r="CA122" s="840">
        <v>9513966</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219746</v>
      </c>
      <c r="DH122" s="771"/>
      <c r="DI122" s="771"/>
      <c r="DJ122" s="771"/>
      <c r="DK122" s="771"/>
      <c r="DL122" s="771">
        <v>209502</v>
      </c>
      <c r="DM122" s="771"/>
      <c r="DN122" s="771"/>
      <c r="DO122" s="771"/>
      <c r="DP122" s="771"/>
      <c r="DQ122" s="771">
        <v>340228</v>
      </c>
      <c r="DR122" s="771"/>
      <c r="DS122" s="771"/>
      <c r="DT122" s="771"/>
      <c r="DU122" s="771"/>
      <c r="DV122" s="823">
        <v>11.4</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12667</v>
      </c>
      <c r="AB123" s="784"/>
      <c r="AC123" s="784"/>
      <c r="AD123" s="784"/>
      <c r="AE123" s="785"/>
      <c r="AF123" s="786">
        <v>12428</v>
      </c>
      <c r="AG123" s="784"/>
      <c r="AH123" s="784"/>
      <c r="AI123" s="784"/>
      <c r="AJ123" s="785"/>
      <c r="AK123" s="786">
        <v>12204</v>
      </c>
      <c r="AL123" s="784"/>
      <c r="AM123" s="784"/>
      <c r="AN123" s="784"/>
      <c r="AO123" s="785"/>
      <c r="AP123" s="754">
        <v>0.4</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41.4</v>
      </c>
      <c r="BR123" s="832"/>
      <c r="BS123" s="832"/>
      <c r="BT123" s="832"/>
      <c r="BU123" s="832"/>
      <c r="BV123" s="832">
        <v>36.5</v>
      </c>
      <c r="BW123" s="832"/>
      <c r="BX123" s="832"/>
      <c r="BY123" s="832"/>
      <c r="BZ123" s="832"/>
      <c r="CA123" s="832">
        <v>39.200000000000003</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78486</v>
      </c>
      <c r="DH123" s="784"/>
      <c r="DI123" s="784"/>
      <c r="DJ123" s="784"/>
      <c r="DK123" s="785"/>
      <c r="DL123" s="786">
        <v>73814</v>
      </c>
      <c r="DM123" s="784"/>
      <c r="DN123" s="784"/>
      <c r="DO123" s="784"/>
      <c r="DP123" s="785"/>
      <c r="DQ123" s="786">
        <v>69047</v>
      </c>
      <c r="DR123" s="784"/>
      <c r="DS123" s="784"/>
      <c r="DT123" s="784"/>
      <c r="DU123" s="785"/>
      <c r="DV123" s="754">
        <v>2.2999999999999998</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51305</v>
      </c>
      <c r="DH124" s="717"/>
      <c r="DI124" s="717"/>
      <c r="DJ124" s="717"/>
      <c r="DK124" s="718"/>
      <c r="DL124" s="719">
        <v>47154</v>
      </c>
      <c r="DM124" s="717"/>
      <c r="DN124" s="717"/>
      <c r="DO124" s="717"/>
      <c r="DP124" s="718"/>
      <c r="DQ124" s="719">
        <v>41272</v>
      </c>
      <c r="DR124" s="717"/>
      <c r="DS124" s="717"/>
      <c r="DT124" s="717"/>
      <c r="DU124" s="718"/>
      <c r="DV124" s="807">
        <v>1.4</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457</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14027</v>
      </c>
      <c r="AB128" s="724"/>
      <c r="AC128" s="724"/>
      <c r="AD128" s="724"/>
      <c r="AE128" s="725"/>
      <c r="AF128" s="726">
        <v>14485</v>
      </c>
      <c r="AG128" s="724"/>
      <c r="AH128" s="724"/>
      <c r="AI128" s="724"/>
      <c r="AJ128" s="725"/>
      <c r="AK128" s="726">
        <v>10427</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3627284</v>
      </c>
      <c r="AB129" s="784"/>
      <c r="AC129" s="784"/>
      <c r="AD129" s="784"/>
      <c r="AE129" s="785"/>
      <c r="AF129" s="786">
        <v>3654140</v>
      </c>
      <c r="AG129" s="784"/>
      <c r="AH129" s="784"/>
      <c r="AI129" s="784"/>
      <c r="AJ129" s="785"/>
      <c r="AK129" s="786">
        <v>3608955</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550900</v>
      </c>
      <c r="AB130" s="784"/>
      <c r="AC130" s="784"/>
      <c r="AD130" s="784"/>
      <c r="AE130" s="785"/>
      <c r="AF130" s="786">
        <v>567981</v>
      </c>
      <c r="AG130" s="784"/>
      <c r="AH130" s="784"/>
      <c r="AI130" s="784"/>
      <c r="AJ130" s="785"/>
      <c r="AK130" s="786">
        <v>612011</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39.200000000000003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3076384</v>
      </c>
      <c r="AB131" s="717"/>
      <c r="AC131" s="717"/>
      <c r="AD131" s="717"/>
      <c r="AE131" s="718"/>
      <c r="AF131" s="719">
        <v>3086159</v>
      </c>
      <c r="AG131" s="717"/>
      <c r="AH131" s="717"/>
      <c r="AI131" s="717"/>
      <c r="AJ131" s="718"/>
      <c r="AK131" s="719">
        <v>2996944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9.3340103190000008</v>
      </c>
      <c r="AB132" s="740"/>
      <c r="AC132" s="740"/>
      <c r="AD132" s="740"/>
      <c r="AE132" s="741"/>
      <c r="AF132" s="742">
        <v>8.1930969860000005</v>
      </c>
      <c r="AG132" s="740"/>
      <c r="AH132" s="740"/>
      <c r="AI132" s="740"/>
      <c r="AJ132" s="741"/>
      <c r="AK132" s="742">
        <v>7.9099576100000002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11.3</v>
      </c>
      <c r="AB133" s="749"/>
      <c r="AC133" s="749"/>
      <c r="AD133" s="749"/>
      <c r="AE133" s="750"/>
      <c r="AF133" s="748">
        <v>9.5</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943425</v>
      </c>
      <c r="L9" s="264">
        <v>103856</v>
      </c>
      <c r="M9" s="265">
        <v>110200</v>
      </c>
      <c r="N9" s="266">
        <v>-5.8</v>
      </c>
    </row>
    <row r="10" spans="1:16">
      <c r="A10" s="248"/>
      <c r="B10" s="244"/>
      <c r="C10" s="244"/>
      <c r="D10" s="244"/>
      <c r="E10" s="244"/>
      <c r="F10" s="244"/>
      <c r="G10" s="1133" t="s">
        <v>479</v>
      </c>
      <c r="H10" s="1134"/>
      <c r="I10" s="1134"/>
      <c r="J10" s="1135"/>
      <c r="K10" s="267">
        <v>126444</v>
      </c>
      <c r="L10" s="268">
        <v>13919</v>
      </c>
      <c r="M10" s="269">
        <v>10910</v>
      </c>
      <c r="N10" s="270">
        <v>27.6</v>
      </c>
    </row>
    <row r="11" spans="1:16" ht="13.5" customHeight="1">
      <c r="A11" s="248"/>
      <c r="B11" s="244"/>
      <c r="C11" s="244"/>
      <c r="D11" s="244"/>
      <c r="E11" s="244"/>
      <c r="F11" s="244"/>
      <c r="G11" s="1133" t="s">
        <v>480</v>
      </c>
      <c r="H11" s="1134"/>
      <c r="I11" s="1134"/>
      <c r="J11" s="1135"/>
      <c r="K11" s="267">
        <v>27020</v>
      </c>
      <c r="L11" s="268">
        <v>2974</v>
      </c>
      <c r="M11" s="269">
        <v>15361</v>
      </c>
      <c r="N11" s="270">
        <v>-80.599999999999994</v>
      </c>
    </row>
    <row r="12" spans="1:16" ht="13.5" customHeight="1">
      <c r="A12" s="248"/>
      <c r="B12" s="244"/>
      <c r="C12" s="244"/>
      <c r="D12" s="244"/>
      <c r="E12" s="244"/>
      <c r="F12" s="244"/>
      <c r="G12" s="1133" t="s">
        <v>481</v>
      </c>
      <c r="H12" s="1134"/>
      <c r="I12" s="1134"/>
      <c r="J12" s="1135"/>
      <c r="K12" s="267">
        <v>22808</v>
      </c>
      <c r="L12" s="268">
        <v>2511</v>
      </c>
      <c r="M12" s="269">
        <v>1384</v>
      </c>
      <c r="N12" s="270">
        <v>81.400000000000006</v>
      </c>
    </row>
    <row r="13" spans="1:16" ht="13.5" customHeight="1">
      <c r="A13" s="248"/>
      <c r="B13" s="244"/>
      <c r="C13" s="244"/>
      <c r="D13" s="244"/>
      <c r="E13" s="244"/>
      <c r="F13" s="244"/>
      <c r="G13" s="1133" t="s">
        <v>482</v>
      </c>
      <c r="H13" s="1134"/>
      <c r="I13" s="1134"/>
      <c r="J13" s="1135"/>
      <c r="K13" s="267" t="s">
        <v>483</v>
      </c>
      <c r="L13" s="268" t="s">
        <v>483</v>
      </c>
      <c r="M13" s="269" t="s">
        <v>483</v>
      </c>
      <c r="N13" s="270" t="s">
        <v>483</v>
      </c>
    </row>
    <row r="14" spans="1:16" ht="13.5" customHeight="1">
      <c r="A14" s="248"/>
      <c r="B14" s="244"/>
      <c r="C14" s="244"/>
      <c r="D14" s="244"/>
      <c r="E14" s="244"/>
      <c r="F14" s="244"/>
      <c r="G14" s="1133" t="s">
        <v>484</v>
      </c>
      <c r="H14" s="1134"/>
      <c r="I14" s="1134"/>
      <c r="J14" s="1135"/>
      <c r="K14" s="267">
        <v>30881</v>
      </c>
      <c r="L14" s="268">
        <v>3399</v>
      </c>
      <c r="M14" s="269">
        <v>5179</v>
      </c>
      <c r="N14" s="270">
        <v>-34.4</v>
      </c>
    </row>
    <row r="15" spans="1:16" ht="13.5" customHeight="1">
      <c r="A15" s="248"/>
      <c r="B15" s="244"/>
      <c r="C15" s="244"/>
      <c r="D15" s="244"/>
      <c r="E15" s="244"/>
      <c r="F15" s="244"/>
      <c r="G15" s="1133" t="s">
        <v>485</v>
      </c>
      <c r="H15" s="1134"/>
      <c r="I15" s="1134"/>
      <c r="J15" s="1135"/>
      <c r="K15" s="267">
        <v>12518</v>
      </c>
      <c r="L15" s="268">
        <v>1378</v>
      </c>
      <c r="M15" s="269">
        <v>2730</v>
      </c>
      <c r="N15" s="270">
        <v>-49.5</v>
      </c>
    </row>
    <row r="16" spans="1:16">
      <c r="A16" s="248"/>
      <c r="B16" s="244"/>
      <c r="C16" s="244"/>
      <c r="D16" s="244"/>
      <c r="E16" s="244"/>
      <c r="F16" s="244"/>
      <c r="G16" s="1136" t="s">
        <v>486</v>
      </c>
      <c r="H16" s="1137"/>
      <c r="I16" s="1137"/>
      <c r="J16" s="1138"/>
      <c r="K16" s="268">
        <v>-73286</v>
      </c>
      <c r="L16" s="268">
        <v>-8068</v>
      </c>
      <c r="M16" s="269">
        <v>-11587</v>
      </c>
      <c r="N16" s="270">
        <v>-30.4</v>
      </c>
    </row>
    <row r="17" spans="1:16">
      <c r="A17" s="248"/>
      <c r="B17" s="244"/>
      <c r="C17" s="244"/>
      <c r="D17" s="244"/>
      <c r="E17" s="244"/>
      <c r="F17" s="244"/>
      <c r="G17" s="1136" t="s">
        <v>171</v>
      </c>
      <c r="H17" s="1137"/>
      <c r="I17" s="1137"/>
      <c r="J17" s="1138"/>
      <c r="K17" s="268">
        <v>1089810</v>
      </c>
      <c r="L17" s="268">
        <v>119970</v>
      </c>
      <c r="M17" s="269">
        <v>134177</v>
      </c>
      <c r="N17" s="270">
        <v>-10.6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12.33</v>
      </c>
      <c r="L21" s="281">
        <v>12.44</v>
      </c>
      <c r="M21" s="282">
        <v>-0.11</v>
      </c>
      <c r="N21" s="249"/>
      <c r="O21" s="283"/>
      <c r="P21" s="279"/>
    </row>
    <row r="22" spans="1:16" s="284" customFormat="1">
      <c r="A22" s="279"/>
      <c r="B22" s="249"/>
      <c r="C22" s="249"/>
      <c r="D22" s="249"/>
      <c r="E22" s="249"/>
      <c r="F22" s="249"/>
      <c r="G22" s="1130" t="s">
        <v>492</v>
      </c>
      <c r="H22" s="1131"/>
      <c r="I22" s="1131"/>
      <c r="J22" s="1132"/>
      <c r="K22" s="285">
        <v>96.3</v>
      </c>
      <c r="L22" s="286">
        <v>95.1</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439864</v>
      </c>
      <c r="L32" s="294">
        <v>48422</v>
      </c>
      <c r="M32" s="295">
        <v>69383</v>
      </c>
      <c r="N32" s="296">
        <v>-30.2</v>
      </c>
    </row>
    <row r="33" spans="1:16" ht="13.5" customHeight="1">
      <c r="A33" s="248"/>
      <c r="B33" s="244"/>
      <c r="C33" s="244"/>
      <c r="D33" s="244"/>
      <c r="E33" s="244"/>
      <c r="F33" s="244"/>
      <c r="G33" s="1121" t="s">
        <v>496</v>
      </c>
      <c r="H33" s="1122"/>
      <c r="I33" s="1122"/>
      <c r="J33" s="1123"/>
      <c r="K33" s="294" t="s">
        <v>483</v>
      </c>
      <c r="L33" s="294" t="s">
        <v>483</v>
      </c>
      <c r="M33" s="295" t="s">
        <v>483</v>
      </c>
      <c r="N33" s="296" t="s">
        <v>483</v>
      </c>
    </row>
    <row r="34" spans="1:16" ht="27" customHeight="1">
      <c r="A34" s="248"/>
      <c r="B34" s="244"/>
      <c r="C34" s="244"/>
      <c r="D34" s="244"/>
      <c r="E34" s="244"/>
      <c r="F34" s="244"/>
      <c r="G34" s="1121" t="s">
        <v>497</v>
      </c>
      <c r="H34" s="1122"/>
      <c r="I34" s="1122"/>
      <c r="J34" s="1123"/>
      <c r="K34" s="294" t="s">
        <v>483</v>
      </c>
      <c r="L34" s="294" t="s">
        <v>483</v>
      </c>
      <c r="M34" s="295" t="s">
        <v>483</v>
      </c>
      <c r="N34" s="296" t="s">
        <v>483</v>
      </c>
    </row>
    <row r="35" spans="1:16" ht="27" customHeight="1">
      <c r="A35" s="248"/>
      <c r="B35" s="244"/>
      <c r="C35" s="244"/>
      <c r="D35" s="244"/>
      <c r="E35" s="244"/>
      <c r="F35" s="244"/>
      <c r="G35" s="1121" t="s">
        <v>498</v>
      </c>
      <c r="H35" s="1122"/>
      <c r="I35" s="1122"/>
      <c r="J35" s="1123"/>
      <c r="K35" s="294">
        <v>407427</v>
      </c>
      <c r="L35" s="294">
        <v>44851</v>
      </c>
      <c r="M35" s="295">
        <v>19734</v>
      </c>
      <c r="N35" s="296">
        <v>127.3</v>
      </c>
    </row>
    <row r="36" spans="1:16" ht="27" customHeight="1">
      <c r="A36" s="248"/>
      <c r="B36" s="244"/>
      <c r="C36" s="244"/>
      <c r="D36" s="244"/>
      <c r="E36" s="244"/>
      <c r="F36" s="244"/>
      <c r="G36" s="1121" t="s">
        <v>499</v>
      </c>
      <c r="H36" s="1122"/>
      <c r="I36" s="1122"/>
      <c r="J36" s="1123"/>
      <c r="K36" s="294" t="s">
        <v>483</v>
      </c>
      <c r="L36" s="294" t="s">
        <v>483</v>
      </c>
      <c r="M36" s="295">
        <v>4902</v>
      </c>
      <c r="N36" s="296" t="s">
        <v>483</v>
      </c>
    </row>
    <row r="37" spans="1:16" ht="13.5" customHeight="1">
      <c r="A37" s="248"/>
      <c r="B37" s="244"/>
      <c r="C37" s="244"/>
      <c r="D37" s="244"/>
      <c r="E37" s="244"/>
      <c r="F37" s="244"/>
      <c r="G37" s="1121" t="s">
        <v>500</v>
      </c>
      <c r="H37" s="1122"/>
      <c r="I37" s="1122"/>
      <c r="J37" s="1123"/>
      <c r="K37" s="294">
        <v>12204</v>
      </c>
      <c r="L37" s="294">
        <v>1343</v>
      </c>
      <c r="M37" s="295">
        <v>1542</v>
      </c>
      <c r="N37" s="296">
        <v>-12.9</v>
      </c>
    </row>
    <row r="38" spans="1:16" ht="27" customHeight="1">
      <c r="A38" s="248"/>
      <c r="B38" s="244"/>
      <c r="C38" s="244"/>
      <c r="D38" s="244"/>
      <c r="E38" s="244"/>
      <c r="F38" s="244"/>
      <c r="G38" s="1124" t="s">
        <v>501</v>
      </c>
      <c r="H38" s="1125"/>
      <c r="I38" s="1125"/>
      <c r="J38" s="1126"/>
      <c r="K38" s="297" t="s">
        <v>483</v>
      </c>
      <c r="L38" s="297" t="s">
        <v>483</v>
      </c>
      <c r="M38" s="298">
        <v>13</v>
      </c>
      <c r="N38" s="299" t="s">
        <v>483</v>
      </c>
      <c r="O38" s="293"/>
    </row>
    <row r="39" spans="1:16">
      <c r="A39" s="248"/>
      <c r="B39" s="244"/>
      <c r="C39" s="244"/>
      <c r="D39" s="244"/>
      <c r="E39" s="244"/>
      <c r="F39" s="244"/>
      <c r="G39" s="1124" t="s">
        <v>502</v>
      </c>
      <c r="H39" s="1125"/>
      <c r="I39" s="1125"/>
      <c r="J39" s="1126"/>
      <c r="K39" s="300">
        <v>-10427</v>
      </c>
      <c r="L39" s="300">
        <v>-1148</v>
      </c>
      <c r="M39" s="301">
        <v>-2613</v>
      </c>
      <c r="N39" s="302">
        <v>-56.1</v>
      </c>
      <c r="O39" s="293"/>
    </row>
    <row r="40" spans="1:16" ht="27" customHeight="1">
      <c r="A40" s="248"/>
      <c r="B40" s="244"/>
      <c r="C40" s="244"/>
      <c r="D40" s="244"/>
      <c r="E40" s="244"/>
      <c r="F40" s="244"/>
      <c r="G40" s="1121" t="s">
        <v>503</v>
      </c>
      <c r="H40" s="1122"/>
      <c r="I40" s="1122"/>
      <c r="J40" s="1123"/>
      <c r="K40" s="300">
        <v>-612011</v>
      </c>
      <c r="L40" s="300">
        <v>-67372</v>
      </c>
      <c r="M40" s="301">
        <v>-64897</v>
      </c>
      <c r="N40" s="302">
        <v>3.8</v>
      </c>
      <c r="O40" s="293"/>
    </row>
    <row r="41" spans="1:16">
      <c r="A41" s="248"/>
      <c r="B41" s="244"/>
      <c r="C41" s="244"/>
      <c r="D41" s="244"/>
      <c r="E41" s="244"/>
      <c r="F41" s="244"/>
      <c r="G41" s="1127" t="s">
        <v>281</v>
      </c>
      <c r="H41" s="1128"/>
      <c r="I41" s="1128"/>
      <c r="J41" s="1129"/>
      <c r="K41" s="294">
        <v>237057</v>
      </c>
      <c r="L41" s="300">
        <v>26096</v>
      </c>
      <c r="M41" s="301">
        <v>28065</v>
      </c>
      <c r="N41" s="302">
        <v>-7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1533960</v>
      </c>
      <c r="J51" s="320">
        <v>159937</v>
      </c>
      <c r="K51" s="321">
        <v>224.2</v>
      </c>
      <c r="L51" s="322">
        <v>133616</v>
      </c>
      <c r="M51" s="323">
        <v>21.6</v>
      </c>
      <c r="N51" s="324">
        <v>202.6</v>
      </c>
    </row>
    <row r="52" spans="1:14">
      <c r="A52" s="248"/>
      <c r="B52" s="244"/>
      <c r="C52" s="244"/>
      <c r="D52" s="244"/>
      <c r="E52" s="244"/>
      <c r="F52" s="244"/>
      <c r="G52" s="325"/>
      <c r="H52" s="326" t="s">
        <v>514</v>
      </c>
      <c r="I52" s="327">
        <v>494587</v>
      </c>
      <c r="J52" s="328">
        <v>51568</v>
      </c>
      <c r="K52" s="329">
        <v>14.4</v>
      </c>
      <c r="L52" s="330">
        <v>57933</v>
      </c>
      <c r="M52" s="331">
        <v>-10.7</v>
      </c>
      <c r="N52" s="332">
        <v>25.1</v>
      </c>
    </row>
    <row r="53" spans="1:14">
      <c r="A53" s="248"/>
      <c r="B53" s="244"/>
      <c r="C53" s="244"/>
      <c r="D53" s="244"/>
      <c r="E53" s="244"/>
      <c r="F53" s="244"/>
      <c r="G53" s="310" t="s">
        <v>515</v>
      </c>
      <c r="H53" s="311"/>
      <c r="I53" s="319">
        <v>1514888</v>
      </c>
      <c r="J53" s="320">
        <v>160221</v>
      </c>
      <c r="K53" s="321">
        <v>0.2</v>
      </c>
      <c r="L53" s="322">
        <v>92021</v>
      </c>
      <c r="M53" s="323">
        <v>-31.1</v>
      </c>
      <c r="N53" s="324">
        <v>31.3</v>
      </c>
    </row>
    <row r="54" spans="1:14">
      <c r="A54" s="248"/>
      <c r="B54" s="244"/>
      <c r="C54" s="244"/>
      <c r="D54" s="244"/>
      <c r="E54" s="244"/>
      <c r="F54" s="244"/>
      <c r="G54" s="325"/>
      <c r="H54" s="326" t="s">
        <v>514</v>
      </c>
      <c r="I54" s="327">
        <v>339146</v>
      </c>
      <c r="J54" s="328">
        <v>35869</v>
      </c>
      <c r="K54" s="329">
        <v>-30.4</v>
      </c>
      <c r="L54" s="330">
        <v>52579</v>
      </c>
      <c r="M54" s="331">
        <v>-9.1999999999999993</v>
      </c>
      <c r="N54" s="332">
        <v>-21.2</v>
      </c>
    </row>
    <row r="55" spans="1:14">
      <c r="A55" s="248"/>
      <c r="B55" s="244"/>
      <c r="C55" s="244"/>
      <c r="D55" s="244"/>
      <c r="E55" s="244"/>
      <c r="F55" s="244"/>
      <c r="G55" s="310" t="s">
        <v>516</v>
      </c>
      <c r="H55" s="311"/>
      <c r="I55" s="319">
        <v>690999</v>
      </c>
      <c r="J55" s="320">
        <v>73927</v>
      </c>
      <c r="K55" s="321">
        <v>-53.9</v>
      </c>
      <c r="L55" s="322">
        <v>94828</v>
      </c>
      <c r="M55" s="323">
        <v>3.1</v>
      </c>
      <c r="N55" s="324">
        <v>-57</v>
      </c>
    </row>
    <row r="56" spans="1:14">
      <c r="A56" s="248"/>
      <c r="B56" s="244"/>
      <c r="C56" s="244"/>
      <c r="D56" s="244"/>
      <c r="E56" s="244"/>
      <c r="F56" s="244"/>
      <c r="G56" s="325"/>
      <c r="H56" s="326" t="s">
        <v>514</v>
      </c>
      <c r="I56" s="327">
        <v>571075</v>
      </c>
      <c r="J56" s="328">
        <v>61097</v>
      </c>
      <c r="K56" s="329">
        <v>70.3</v>
      </c>
      <c r="L56" s="330">
        <v>55133</v>
      </c>
      <c r="M56" s="331">
        <v>4.9000000000000004</v>
      </c>
      <c r="N56" s="332">
        <v>65.400000000000006</v>
      </c>
    </row>
    <row r="57" spans="1:14">
      <c r="A57" s="248"/>
      <c r="B57" s="244"/>
      <c r="C57" s="244"/>
      <c r="D57" s="244"/>
      <c r="E57" s="244"/>
      <c r="F57" s="244"/>
      <c r="G57" s="310" t="s">
        <v>517</v>
      </c>
      <c r="H57" s="311"/>
      <c r="I57" s="319">
        <v>1126133</v>
      </c>
      <c r="J57" s="320">
        <v>121902</v>
      </c>
      <c r="K57" s="321">
        <v>64.900000000000006</v>
      </c>
      <c r="L57" s="322">
        <v>119674</v>
      </c>
      <c r="M57" s="323">
        <v>26.2</v>
      </c>
      <c r="N57" s="324">
        <v>38.700000000000003</v>
      </c>
    </row>
    <row r="58" spans="1:14">
      <c r="A58" s="248"/>
      <c r="B58" s="244"/>
      <c r="C58" s="244"/>
      <c r="D58" s="244"/>
      <c r="E58" s="244"/>
      <c r="F58" s="244"/>
      <c r="G58" s="325"/>
      <c r="H58" s="326" t="s">
        <v>514</v>
      </c>
      <c r="I58" s="327">
        <v>474415</v>
      </c>
      <c r="J58" s="328">
        <v>51355</v>
      </c>
      <c r="K58" s="329">
        <v>-15.9</v>
      </c>
      <c r="L58" s="330">
        <v>57803</v>
      </c>
      <c r="M58" s="331">
        <v>4.8</v>
      </c>
      <c r="N58" s="332">
        <v>-20.7</v>
      </c>
    </row>
    <row r="59" spans="1:14">
      <c r="A59" s="248"/>
      <c r="B59" s="244"/>
      <c r="C59" s="244"/>
      <c r="D59" s="244"/>
      <c r="E59" s="244"/>
      <c r="F59" s="244"/>
      <c r="G59" s="310" t="s">
        <v>518</v>
      </c>
      <c r="H59" s="311"/>
      <c r="I59" s="319">
        <v>500347</v>
      </c>
      <c r="J59" s="320">
        <v>55080</v>
      </c>
      <c r="K59" s="321">
        <v>-54.8</v>
      </c>
      <c r="L59" s="322">
        <v>119685</v>
      </c>
      <c r="M59" s="323">
        <v>0</v>
      </c>
      <c r="N59" s="324">
        <v>-54.8</v>
      </c>
    </row>
    <row r="60" spans="1:14">
      <c r="A60" s="248"/>
      <c r="B60" s="244"/>
      <c r="C60" s="244"/>
      <c r="D60" s="244"/>
      <c r="E60" s="244"/>
      <c r="F60" s="244"/>
      <c r="G60" s="325"/>
      <c r="H60" s="326" t="s">
        <v>514</v>
      </c>
      <c r="I60" s="333">
        <v>414905</v>
      </c>
      <c r="J60" s="328">
        <v>45674</v>
      </c>
      <c r="K60" s="329">
        <v>-11.1</v>
      </c>
      <c r="L60" s="330">
        <v>68464</v>
      </c>
      <c r="M60" s="331">
        <v>18.399999999999999</v>
      </c>
      <c r="N60" s="332">
        <v>-29.5</v>
      </c>
    </row>
    <row r="61" spans="1:14">
      <c r="A61" s="248"/>
      <c r="B61" s="244"/>
      <c r="C61" s="244"/>
      <c r="D61" s="244"/>
      <c r="E61" s="244"/>
      <c r="F61" s="244"/>
      <c r="G61" s="310" t="s">
        <v>519</v>
      </c>
      <c r="H61" s="334"/>
      <c r="I61" s="335">
        <v>1073265</v>
      </c>
      <c r="J61" s="336">
        <v>114213</v>
      </c>
      <c r="K61" s="337">
        <v>36.1</v>
      </c>
      <c r="L61" s="338">
        <v>111965</v>
      </c>
      <c r="M61" s="339">
        <v>4</v>
      </c>
      <c r="N61" s="324">
        <v>32.1</v>
      </c>
    </row>
    <row r="62" spans="1:14">
      <c r="A62" s="248"/>
      <c r="B62" s="244"/>
      <c r="C62" s="244"/>
      <c r="D62" s="244"/>
      <c r="E62" s="244"/>
      <c r="F62" s="244"/>
      <c r="G62" s="325"/>
      <c r="H62" s="326" t="s">
        <v>514</v>
      </c>
      <c r="I62" s="327">
        <v>458826</v>
      </c>
      <c r="J62" s="328">
        <v>49113</v>
      </c>
      <c r="K62" s="329">
        <v>5.5</v>
      </c>
      <c r="L62" s="330">
        <v>58382</v>
      </c>
      <c r="M62" s="331">
        <v>1.6</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16.82</v>
      </c>
      <c r="G47" s="12">
        <v>20.53</v>
      </c>
      <c r="H47" s="12">
        <v>24.12</v>
      </c>
      <c r="I47" s="12">
        <v>28.21</v>
      </c>
      <c r="J47" s="13">
        <v>31.01</v>
      </c>
    </row>
    <row r="48" spans="2:10" ht="57.75" customHeight="1">
      <c r="B48" s="14"/>
      <c r="C48" s="1141" t="s">
        <v>4</v>
      </c>
      <c r="D48" s="1141"/>
      <c r="E48" s="1142"/>
      <c r="F48" s="15">
        <v>4.74</v>
      </c>
      <c r="G48" s="16">
        <v>4.18</v>
      </c>
      <c r="H48" s="16">
        <v>3.77</v>
      </c>
      <c r="I48" s="16">
        <v>4.54</v>
      </c>
      <c r="J48" s="17">
        <v>4.88</v>
      </c>
    </row>
    <row r="49" spans="2:10" ht="57.75" customHeight="1" thickBot="1">
      <c r="B49" s="18"/>
      <c r="C49" s="1143" t="s">
        <v>5</v>
      </c>
      <c r="D49" s="1143"/>
      <c r="E49" s="1144"/>
      <c r="F49" s="19">
        <v>1.35</v>
      </c>
      <c r="G49" s="20">
        <v>0.38</v>
      </c>
      <c r="H49" s="20">
        <v>1.33</v>
      </c>
      <c r="I49" s="20">
        <v>3.15</v>
      </c>
      <c r="J49" s="21">
        <v>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7.42</v>
      </c>
      <c r="G34" s="33">
        <v>10.53</v>
      </c>
      <c r="H34" s="33">
        <v>13.38</v>
      </c>
      <c r="I34" s="33">
        <v>14.3</v>
      </c>
      <c r="J34" s="34">
        <v>13.75</v>
      </c>
      <c r="K34" s="22"/>
      <c r="L34" s="22"/>
      <c r="M34" s="22"/>
      <c r="N34" s="22"/>
      <c r="O34" s="22"/>
      <c r="P34" s="22"/>
    </row>
    <row r="35" spans="1:16" ht="39" customHeight="1">
      <c r="A35" s="22"/>
      <c r="B35" s="35"/>
      <c r="C35" s="1145" t="s">
        <v>527</v>
      </c>
      <c r="D35" s="1146"/>
      <c r="E35" s="1147"/>
      <c r="F35" s="36">
        <v>7.58</v>
      </c>
      <c r="G35" s="37">
        <v>7.8</v>
      </c>
      <c r="H35" s="37">
        <v>5.82</v>
      </c>
      <c r="I35" s="37">
        <v>5.53</v>
      </c>
      <c r="J35" s="38">
        <v>5.41</v>
      </c>
      <c r="K35" s="22"/>
      <c r="L35" s="22"/>
      <c r="M35" s="22"/>
      <c r="N35" s="22"/>
      <c r="O35" s="22"/>
      <c r="P35" s="22"/>
    </row>
    <row r="36" spans="1:16" ht="39" customHeight="1">
      <c r="A36" s="22"/>
      <c r="B36" s="35"/>
      <c r="C36" s="1145" t="s">
        <v>528</v>
      </c>
      <c r="D36" s="1146"/>
      <c r="E36" s="1147"/>
      <c r="F36" s="36">
        <v>4.7300000000000004</v>
      </c>
      <c r="G36" s="37">
        <v>4.17</v>
      </c>
      <c r="H36" s="37">
        <v>3.77</v>
      </c>
      <c r="I36" s="37">
        <v>4.53</v>
      </c>
      <c r="J36" s="38">
        <v>4.87</v>
      </c>
      <c r="K36" s="22"/>
      <c r="L36" s="22"/>
      <c r="M36" s="22"/>
      <c r="N36" s="22"/>
      <c r="O36" s="22"/>
      <c r="P36" s="22"/>
    </row>
    <row r="37" spans="1:16" ht="39" customHeight="1">
      <c r="A37" s="22"/>
      <c r="B37" s="35"/>
      <c r="C37" s="1145" t="s">
        <v>529</v>
      </c>
      <c r="D37" s="1146"/>
      <c r="E37" s="1147"/>
      <c r="F37" s="36">
        <v>1.68</v>
      </c>
      <c r="G37" s="37">
        <v>2.13</v>
      </c>
      <c r="H37" s="37">
        <v>1.79</v>
      </c>
      <c r="I37" s="37">
        <v>1.47</v>
      </c>
      <c r="J37" s="38">
        <v>2.77</v>
      </c>
      <c r="K37" s="22"/>
      <c r="L37" s="22"/>
      <c r="M37" s="22"/>
      <c r="N37" s="22"/>
      <c r="O37" s="22"/>
      <c r="P37" s="22"/>
    </row>
    <row r="38" spans="1:16" ht="39" customHeight="1">
      <c r="A38" s="22"/>
      <c r="B38" s="35"/>
      <c r="C38" s="1145" t="s">
        <v>530</v>
      </c>
      <c r="D38" s="1146"/>
      <c r="E38" s="1147"/>
      <c r="F38" s="36">
        <v>0.99</v>
      </c>
      <c r="G38" s="37">
        <v>0.48</v>
      </c>
      <c r="H38" s="37">
        <v>0.41</v>
      </c>
      <c r="I38" s="37">
        <v>1.0900000000000001</v>
      </c>
      <c r="J38" s="38">
        <v>0.97</v>
      </c>
      <c r="K38" s="22"/>
      <c r="L38" s="22"/>
      <c r="M38" s="22"/>
      <c r="N38" s="22"/>
      <c r="O38" s="22"/>
      <c r="P38" s="22"/>
    </row>
    <row r="39" spans="1:16" ht="39" customHeight="1">
      <c r="A39" s="22"/>
      <c r="B39" s="35"/>
      <c r="C39" s="1145" t="s">
        <v>531</v>
      </c>
      <c r="D39" s="1146"/>
      <c r="E39" s="1147"/>
      <c r="F39" s="36">
        <v>7.0000000000000007E-2</v>
      </c>
      <c r="G39" s="37">
        <v>0.16</v>
      </c>
      <c r="H39" s="37">
        <v>0.17</v>
      </c>
      <c r="I39" s="37">
        <v>0.18</v>
      </c>
      <c r="J39" s="38">
        <v>0.17</v>
      </c>
      <c r="K39" s="22"/>
      <c r="L39" s="22"/>
      <c r="M39" s="22"/>
      <c r="N39" s="22"/>
      <c r="O39" s="22"/>
      <c r="P39" s="22"/>
    </row>
    <row r="40" spans="1:16" ht="39" customHeight="1">
      <c r="A40" s="22"/>
      <c r="B40" s="35"/>
      <c r="C40" s="1145" t="s">
        <v>532</v>
      </c>
      <c r="D40" s="1146"/>
      <c r="E40" s="1147"/>
      <c r="F40" s="36">
        <v>0.18</v>
      </c>
      <c r="G40" s="37">
        <v>0.19</v>
      </c>
      <c r="H40" s="37">
        <v>0.14000000000000001</v>
      </c>
      <c r="I40" s="37">
        <v>0.17</v>
      </c>
      <c r="J40" s="38">
        <v>0.14000000000000001</v>
      </c>
      <c r="K40" s="22"/>
      <c r="L40" s="22"/>
      <c r="M40" s="22"/>
      <c r="N40" s="22"/>
      <c r="O40" s="22"/>
      <c r="P40" s="22"/>
    </row>
    <row r="41" spans="1:16" ht="39" customHeight="1">
      <c r="A41" s="22"/>
      <c r="B41" s="35"/>
      <c r="C41" s="1145" t="s">
        <v>533</v>
      </c>
      <c r="D41" s="1146"/>
      <c r="E41" s="1147"/>
      <c r="F41" s="36">
        <v>0.05</v>
      </c>
      <c r="G41" s="37">
        <v>7.0000000000000007E-2</v>
      </c>
      <c r="H41" s="37">
        <v>0.06</v>
      </c>
      <c r="I41" s="37">
        <v>0.04</v>
      </c>
      <c r="J41" s="38">
        <v>0.06</v>
      </c>
      <c r="K41" s="22"/>
      <c r="L41" s="22"/>
      <c r="M41" s="22"/>
      <c r="N41" s="22"/>
      <c r="O41" s="22"/>
      <c r="P41" s="22"/>
    </row>
    <row r="42" spans="1:16" ht="39" customHeight="1">
      <c r="A42" s="22"/>
      <c r="B42" s="39"/>
      <c r="C42" s="1145" t="s">
        <v>534</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535</v>
      </c>
      <c r="D43" s="1149"/>
      <c r="E43" s="1150"/>
      <c r="F43" s="41">
        <v>0.09</v>
      </c>
      <c r="G43" s="42">
        <v>0.11</v>
      </c>
      <c r="H43" s="42">
        <v>0.12</v>
      </c>
      <c r="I43" s="42">
        <v>0.13</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462</v>
      </c>
      <c r="L45" s="60">
        <v>443</v>
      </c>
      <c r="M45" s="60">
        <v>449</v>
      </c>
      <c r="N45" s="60">
        <v>423</v>
      </c>
      <c r="O45" s="61">
        <v>440</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372</v>
      </c>
      <c r="L48" s="64">
        <v>347</v>
      </c>
      <c r="M48" s="64">
        <v>390</v>
      </c>
      <c r="N48" s="64">
        <v>400</v>
      </c>
      <c r="O48" s="65">
        <v>407</v>
      </c>
      <c r="P48" s="48"/>
      <c r="Q48" s="48"/>
      <c r="R48" s="48"/>
      <c r="S48" s="48"/>
      <c r="T48" s="48"/>
      <c r="U48" s="48"/>
    </row>
    <row r="49" spans="1:21" ht="30.75" customHeight="1">
      <c r="A49" s="48"/>
      <c r="B49" s="1163"/>
      <c r="C49" s="1164"/>
      <c r="D49" s="62"/>
      <c r="E49" s="1155" t="s">
        <v>16</v>
      </c>
      <c r="F49" s="1155"/>
      <c r="G49" s="1155"/>
      <c r="H49" s="1155"/>
      <c r="I49" s="1155"/>
      <c r="J49" s="1156"/>
      <c r="K49" s="63">
        <v>86</v>
      </c>
      <c r="L49" s="64">
        <v>60</v>
      </c>
      <c r="M49" s="64" t="s">
        <v>483</v>
      </c>
      <c r="N49" s="64" t="s">
        <v>483</v>
      </c>
      <c r="O49" s="65" t="s">
        <v>483</v>
      </c>
      <c r="P49" s="48"/>
      <c r="Q49" s="48"/>
      <c r="R49" s="48"/>
      <c r="S49" s="48"/>
      <c r="T49" s="48"/>
      <c r="U49" s="48"/>
    </row>
    <row r="50" spans="1:21" ht="30.75" customHeight="1">
      <c r="A50" s="48"/>
      <c r="B50" s="1163"/>
      <c r="C50" s="1164"/>
      <c r="D50" s="62"/>
      <c r="E50" s="1155" t="s">
        <v>17</v>
      </c>
      <c r="F50" s="1155"/>
      <c r="G50" s="1155"/>
      <c r="H50" s="1155"/>
      <c r="I50" s="1155"/>
      <c r="J50" s="1156"/>
      <c r="K50" s="63">
        <v>13</v>
      </c>
      <c r="L50" s="64">
        <v>13</v>
      </c>
      <c r="M50" s="64">
        <v>13</v>
      </c>
      <c r="N50" s="64">
        <v>12</v>
      </c>
      <c r="O50" s="65">
        <v>12</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v>0</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506</v>
      </c>
      <c r="L52" s="64">
        <v>520</v>
      </c>
      <c r="M52" s="64">
        <v>565</v>
      </c>
      <c r="N52" s="64">
        <v>582</v>
      </c>
      <c r="O52" s="65">
        <v>622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427</v>
      </c>
      <c r="L53" s="69">
        <v>343</v>
      </c>
      <c r="M53" s="69">
        <v>287</v>
      </c>
      <c r="N53" s="69">
        <v>253</v>
      </c>
      <c r="O53" s="70">
        <v>237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2016-04-22T05:02:16Z</cp:lastPrinted>
  <dcterms:created xsi:type="dcterms:W3CDTF">2016-02-15T01:27:17Z</dcterms:created>
  <dcterms:modified xsi:type="dcterms:W3CDTF">2016-05-02T11:43:29Z</dcterms:modified>
</cp:coreProperties>
</file>