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A78" i="12" l="1"/>
  <c r="AA77" i="12"/>
  <c r="AA76" i="12"/>
  <c r="AA74" i="12"/>
  <c r="AA73" i="12"/>
  <c r="AA72" i="12"/>
  <c r="AA71" i="12"/>
  <c r="AA70" i="12"/>
  <c r="AA69" i="12"/>
  <c r="AU63" i="12"/>
  <c r="AP63" i="12"/>
  <c r="AA34" i="12"/>
  <c r="AA33" i="12"/>
  <c r="AA32" i="12"/>
  <c r="AA31" i="12"/>
  <c r="AA30" i="12"/>
  <c r="AA29" i="12"/>
  <c r="AA28" i="12"/>
  <c r="AP23" i="12"/>
  <c r="V23" i="12"/>
  <c r="Q23" i="12"/>
  <c r="AA7" i="12"/>
  <c r="AA23" i="12" s="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s="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<sst xmlns="http://schemas.openxmlformats.org/spreadsheetml/2006/main" count="1168" uniqueCount="621">
  <si>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</si>
  <si>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</si>
  <si>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</si>
  <si>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</si>
  <si>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</si>
  <si>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</si>
  <si>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</si>
  <si>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</si>
  <si>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</si>
  <si>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</si>
  <si>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</si>
  <si>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</si>
  <si>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</si>
  <si>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</si>
  <si>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</si>
  <si>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</si>
  <si>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</si>
  <si>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</si>
  <si>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</si>
  <si>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</si>
  <si>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</si>
  <si>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</si>
  <si>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</si>
  <si>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</si>
  <si>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</si>
  <si>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</si>
  <si>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</si>
  <si>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</si>
  <si>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</si>
  <si>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</si>
  <si>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</si>
  <si>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</si>
  <si>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</si>
  <si>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</si>
  <si>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</si>
  <si>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</si>
  <si>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</si>
  <si>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</si>
  <si>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</si>
  <si>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</si>
  <si>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</si>
  <si>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</si>
  <si>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</si>
  <si>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</si>
  <si>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</si>
  <si>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</si>
  <si>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</si>
  <si>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</si>
  <si>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</si>
  <si>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</si>
  <si>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</si>
  <si>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</si>
  <si>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</si>
  <si>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</si>
  <si>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</si>
  <si>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</si>
  <si>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</si>
  <si>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</si>
  <si>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</si>
  <si>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</si>
  <si>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</si>
  <si>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</si>
  <si>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</si>
  <si>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</si>
  <si>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</si>
  <si>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</si>
  <si>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</si>
  <si>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</si>
  <si>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</si>
  <si>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</si>
  <si>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</si>
  <si>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</si>
  <si>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</si>
  <si>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</si>
  <si>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</si>
  <si>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</si>
  <si>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</si>
  <si>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</si>
  <si>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</si>
  <si>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</si>
  <si>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</si>
  <si>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</si>
  <si>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</si>
  <si>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</si>
  <si>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</si>
  <si>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</si>
  <si>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</si>
  <si>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</si>
  <si>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</si>
  <si>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</si>
  <si>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</si>
  <si>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</si>
  <si>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</si>
  <si>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</si>
  <si>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</si>
  <si>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</si>
  <si>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</si>
  <si>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</si>
  <si>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</si>
  <si>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</si>
  <si>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</si>
  <si>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</si>
  <si>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</si>
  <si>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</si>
  <si>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</si>
  <si>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</si>
  <si>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</si>
  <si>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</si>
  <si>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</si>
  <si>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</si>
  <si>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</si>
  <si>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</si>
  <si>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</si>
  <si>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</si>
  <si>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</si>
  <si>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</si>
  <si>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</si>
  <si>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</si>
  <si>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</si>
  <si>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</si>
  <si>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</si>
  <si>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</si>
  <si>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</si>
  <si>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</si>
  <si>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</si>
  <si>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</si>
  <si>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</si>
  <si>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</si>
  <si>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</si>
  <si>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</si>
  <si>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</si>
  <si>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</si>
  <si>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</si>
  <si>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</si>
  <si>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</si>
  <si>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</si>
  <si>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</si>
  <si>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</si>
  <si>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</si>
  <si>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</si>
  <si>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</si>
  <si>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</si>
  <si>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</si>
  <si>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</si>
  <si>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</si>
  <si>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</si>
  <si>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</si>
  <si>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</si>
  <si>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</si>
  <si>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</si>
  <si>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</si>
  <si>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</si>
  <si>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</si>
  <si>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</si>
  <si>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</si>
  <si>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</si>
  <si>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</si>
  <si>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</si>
  <si>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</si>
  <si>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</si>
  <si>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</si>
  <si>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</si>
  <si>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</si>
  <si>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</si>
  <si>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</si>
  <si>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</si>
  <si>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</si>
  <si>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</si>
  <si>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</si>
  <si>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</si>
  <si>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</si>
  <si>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</si>
  <si>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</si>
  <si>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</si>
  <si>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</si>
  <si>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</si>
  <si>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</si>
  <si>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</si>
  <si>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</si>
  <si>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</si>
  <si>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</si>
  <si>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</si>
  <si>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</si>
  <si>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</si>
  <si>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</si>
  <si>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</si>
  <si>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</si>
  <si>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</si>
  <si>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</si>
  <si>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</si>
  <si>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</si>
  <si>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</si>
  <si>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</si>
  <si>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</si>
  <si>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</si>
  <si>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</si>
  <si>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</si>
  <si>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</si>
  <si>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</si>
  <si>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</si>
  <si>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</si>
  <si>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</si>
  <si>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</si>
  <si>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</si>
  <si>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</si>
  <si>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</si>
  <si>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</si>
  <si>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</si>
  <si>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</si>
  <si>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</si>
  <si>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</si>
  <si>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長野県野沢温泉村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</si>
  <si>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</si>
  <si>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</si>
  <si>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</si>
  <si>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</si>
  <si>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</si>
  <si>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</si>
  <si>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</si>
  <si>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</si>
  <si>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</si>
  <si>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</si>
  <si>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</si>
  <si>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</si>
  <si>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</si>
  <si>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</si>
  <si>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</si>
  <si>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</si>
  <si>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</si>
  <si>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</si>
  <si>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</si>
  <si>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</si>
  <si>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</si>
  <si>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</si>
  <si>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</si>
  <si>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</si>
  <si>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</si>
  <si>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</si>
  <si>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</si>
  <si>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</si>
  <si>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</si>
  <si>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</si>
  <si>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</si>
  <si>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</si>
  <si>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</si>
  <si>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</si>
  <si>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</si>
  <si>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</si>
  <si>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</si>
  <si>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</si>
  <si>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</si>
  <si>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</si>
  <si>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</si>
  <si>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</si>
  <si>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</si>
  <si>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</si>
  <si>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</si>
  <si>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</si>
  <si>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</si>
  <si>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</si>
  <si>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</si>
  <si>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</si>
  <si>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</si>
  <si>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</si>
  <si>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</si>
  <si>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</si>
  <si>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</si>
  <si>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</si>
  <si>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</si>
  <si>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</si>
  <si>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</si>
  <si>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</si>
  <si>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</si>
  <si>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</si>
  <si>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</si>
  <si>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</si>
  <si>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</si>
  <si>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</si>
  <si>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</si>
  <si>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</si>
  <si>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</si>
  <si>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</si>
  <si>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</si>
  <si>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</si>
  <si>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</si>
  <si>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</si>
  <si>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</si>
  <si>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</si>
  <si>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</si>
  <si>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</si>
  <si>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</si>
  <si>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</si>
  <si>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</si>
  <si>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</si>
  <si>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</si>
  <si>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</si>
  <si>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</si>
  <si>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</si>
  <si>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</si>
  <si>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</si>
  <si>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</si>
  <si>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</si>
  <si>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</si>
  <si>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</si>
  <si>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</si>
  <si>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</si>
  <si>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</si>
  <si>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</si>
  <si>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</si>
  <si>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</si>
  <si>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</si>
  <si>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</si>
  <si>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</si>
  <si>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</si>
  <si>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</si>
  <si>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</si>
  <si>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</si>
  <si>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</si>
  <si>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</si>
  <si>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</si>
  <si>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</si>
  <si>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</si>
  <si>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</si>
  <si>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</si>
  <si>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</si>
  <si>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</si>
  <si>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</si>
  <si>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</si>
  <si>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</si>
  <si>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</si>
  <si>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</si>
  <si>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</si>
  <si>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</si>
  <si>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</si>
  <si>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</si>
  <si>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</si>
  <si>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</si>
  <si>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</si>
  <si>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</si>
  <si>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</si>
  <si>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</si>
  <si>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</si>
  <si>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</si>
  <si>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</si>
  <si>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</si>
  <si>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</si>
  <si>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</si>
  <si>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</si>
  <si>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</si>
  <si>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</si>
  <si>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</si>
  <si>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</si>
  <si>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</si>
  <si>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</si>
  <si>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</si>
  <si>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</si>
  <si>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</si>
  <si>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</si>
  <si>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</si>
  <si>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</si>
  <si>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</si>
  <si>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</si>
  <si>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</si>
  <si>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</si>
  <si>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長野県野沢温泉村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</si>
  <si>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</si>
  <si>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</si>
  <si>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</si>
  <si>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</si>
  <si>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</si>
  <si>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</si>
  <si>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</si>
  <si>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</si>
  <si>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</si>
  <si>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</si>
  <si>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</si>
  <si>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</si>
  <si>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</si>
  <si>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</si>
  <si>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</si>
  <si>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</si>
  <si>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</si>
  <si>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</si>
  <si>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</si>
  <si>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</si>
  <si>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</si>
  <si>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</si>
  <si>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</si>
  <si>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</si>
  <si>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</si>
  <si>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</si>
  <si>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</si>
  <si>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</si>
  <si>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</si>
  <si>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</si>
  <si>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</si>
  <si>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</si>
  <si>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</si>
  <si>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</si>
  <si>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</si>
  <si>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</si>
  <si>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</si>
  <si>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</si>
  <si>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</si>
  <si>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観光施設事業会計</t>
    <phoneticPr fontId="5"/>
  </si>
  <si>
    <t>法適用企業</t>
    <phoneticPr fontId="5"/>
  </si>
  <si>
    <t>小水力発電事業特別会計</t>
    <phoneticPr fontId="5"/>
  </si>
  <si>
    <t>-</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</si>
  <si>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</si>
  <si>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</si>
  <si>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</si>
  <si>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</si>
  <si>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</si>
  <si>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</si>
  <si>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</si>
  <si>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</si>
  <si>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</si>
  <si>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</si>
  <si>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</si>
  <si>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</si>
  <si>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</si>
  <si>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</si>
  <si>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</si>
  <si>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</si>
  <si>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</si>
  <si>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</si>
  <si>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</si>
  <si>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</si>
  <si>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</si>
  <si>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</si>
  <si>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</si>
  <si>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</si>
  <si>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</si>
  <si>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</si>
  <si>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</si>
  <si>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</si>
  <si>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</si>
  <si>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</si>
  <si>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</si>
  <si>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</si>
  <si>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</si>
  <si>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</si>
  <si>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</si>
  <si>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</si>
  <si>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</si>
  <si>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</si>
  <si>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</si>
  <si>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</si>
  <si>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</si>
  <si>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</si>
  <si>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</si>
  <si>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</si>
  <si>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</si>
  <si>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</si>
  <si>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</si>
  <si>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</si>
  <si>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</si>
  <si>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</si>
  <si>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</si>
  <si>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</si>
  <si>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</si>
  <si>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</si>
  <si>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</si>
  <si>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</si>
  <si>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</si>
  <si>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</si>
  <si>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</si>
  <si>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</si>
  <si>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</si>
  <si>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</si>
  <si>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</si>
  <si>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</si>
  <si>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</si>
  <si>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</si>
  <si>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</si>
  <si>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</si>
  <si>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</si>
  <si>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</si>
  <si>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</si>
  <si>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</si>
  <si>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</si>
  <si>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</si>
  <si>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</si>
  <si>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</si>
  <si>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</si>
  <si>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</si>
  <si>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</si>
  <si>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</si>
  <si>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</si>
  <si>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</si>
  <si>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</si>
  <si>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</si>
  <si>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</si>
  <si>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</si>
  <si>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</si>
  <si>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</si>
  <si>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</si>
  <si>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</si>
  <si>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</si>
  <si>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</si>
  <si>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</si>
  <si>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</si>
  <si>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</si>
  <si>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</si>
  <si>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</si>
  <si>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</si>
  <si>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</si>
  <si>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</si>
  <si>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</si>
  <si>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</si>
  <si>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</si>
  <si>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</si>
  <si>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</si>
  <si>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</si>
  <si>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</si>
  <si>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</si>
  <si>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</si>
  <si>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</si>
  <si>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</si>
  <si>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</si>
  <si>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</si>
  <si>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</si>
  <si>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</si>
  <si>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</si>
  <si>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</si>
  <si>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</si>
  <si>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</si>
  <si>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</si>
  <si>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</si>
  <si>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</si>
  <si>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</si>
  <si>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</si>
  <si>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</si>
  <si>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</si>
  <si>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</si>
  <si>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</si>
  <si>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</si>
  <si>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</si>
  <si>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</si>
  <si>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</si>
  <si>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</si>
  <si>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</si>
  <si>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</si>
  <si>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</si>
  <si>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</si>
  <si>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</si>
  <si>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</si>
  <si>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</si>
  <si>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</si>
  <si>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</si>
  <si>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</si>
  <si>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</si>
  <si>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</si>
  <si>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</si>
  <si>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</si>
  <si>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</si>
  <si>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</si>
  <si>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</si>
  <si>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</si>
  <si>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</si>
  <si>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</si>
  <si>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</si>
  <si>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</si>
  <si>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</si>
  <si>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</si>
  <si>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</si>
  <si>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3.15</t>
  </si>
  <si>
    <t>▲ 7.00</t>
  </si>
  <si>
    <t>▲ 6.16</t>
  </si>
  <si>
    <t>▲ 3.23</t>
  </si>
  <si>
    <t>▲ 3.20</t>
  </si>
  <si>
    <t>観光施設事業会計</t>
  </si>
  <si>
    <t>一般会計</t>
  </si>
  <si>
    <t>水道事業会計</t>
  </si>
  <si>
    <t>下水道特別会計</t>
  </si>
  <si>
    <t>国民健康保険特別会計</t>
  </si>
  <si>
    <t>介護保険特別会計</t>
  </si>
  <si>
    <t>後期高齢者医療特別会計</t>
  </si>
  <si>
    <t>小水力発電事業特別会計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</si>
  <si>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</si>
  <si>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</si>
  <si>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</si>
  <si>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</si>
  <si>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</si>
  <si>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</si>
  <si>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</si>
  <si>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</si>
  <si>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観光振興基金</t>
    <rPh sb="0" eb="2">
      <t>カンコウ</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</si>
  <si>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</si>
  <si>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</si>
  <si>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</si>
  <si>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情報連絡施設基金</t>
    <rPh sb="0" eb="2">
      <t>ジョウホウ</t>
    </rPh>
    <rPh sb="2" eb="4">
      <t>レンラク</t>
    </rPh>
    <rPh sb="4" eb="6">
      <t>シセツ</t>
    </rPh>
    <rPh sb="6" eb="8">
      <t>キキン</t>
    </rPh>
    <phoneticPr fontId="5"/>
  </si>
  <si>
    <t>-</t>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</si>
  <si>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</si>
  <si>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北信広域連合（養護老人ホーム特別会計）</t>
    <rPh sb="0" eb="2">
      <t>ホクシン</t>
    </rPh>
    <rPh sb="2" eb="4">
      <t>コウイキ</t>
    </rPh>
    <rPh sb="4" eb="6">
      <t>レンゴウ</t>
    </rPh>
    <rPh sb="7" eb="9">
      <t>ヨウゴ</t>
    </rPh>
    <rPh sb="9" eb="11">
      <t>ロウジン</t>
    </rPh>
    <rPh sb="14" eb="16">
      <t>トクベツ</t>
    </rPh>
    <rPh sb="16" eb="18">
      <t>カイケイ</t>
    </rPh>
    <phoneticPr fontId="2"/>
  </si>
  <si>
    <t>北信広域連合（特別養護老人ホーム特別会計）</t>
    <rPh sb="0" eb="2">
      <t>ホクシン</t>
    </rPh>
    <rPh sb="2" eb="4">
      <t>コウイキ</t>
    </rPh>
    <rPh sb="4" eb="6">
      <t>レンゴウ</t>
    </rPh>
    <rPh sb="7" eb="9">
      <t>トクベツ</t>
    </rPh>
    <rPh sb="9" eb="11">
      <t>ヨウゴ</t>
    </rPh>
    <rPh sb="11" eb="13">
      <t>ロウジン</t>
    </rPh>
    <rPh sb="16" eb="18">
      <t>トクベツ</t>
    </rPh>
    <rPh sb="18" eb="20">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</si>
  <si>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</si>
  <si>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</si>
  <si>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</si>
  <si>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岳北広域行政組合</t>
    <rPh sb="0" eb="2">
      <t>ガクホク</t>
    </rPh>
    <rPh sb="2" eb="4">
      <t>コウイキ</t>
    </rPh>
    <rPh sb="4" eb="6">
      <t>ギョウセイ</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</si>
  <si>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</si>
  <si>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</si>
  <si>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</si>
  <si>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</si>
  <si>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株式会社　野沢温泉</t>
    <rPh sb="0" eb="2">
      <t>カブシキ</t>
    </rPh>
    <rPh sb="2" eb="4">
      <t>カイシャ</t>
    </rPh>
    <rPh sb="5" eb="9">
      <t>ノザワオンセン</t>
    </rPh>
    <phoneticPr fontId="2"/>
  </si>
  <si>
    <t>（一社）野沢温泉観光協会</t>
    <rPh sb="1" eb="3">
      <t>イチシャ</t>
    </rPh>
    <rPh sb="4" eb="8">
      <t>ノザワオンセン</t>
    </rPh>
    <rPh sb="8" eb="10">
      <t>カンコウ</t>
    </rPh>
    <rPh sb="10" eb="12">
      <t>キョウカイ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</si>
  <si>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</si>
  <si>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</si>
  <si>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</si>
  <si>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</si>
  <si>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</si>
  <si>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</si>
  <si>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</si>
  <si>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</si>
  <si>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</si>
  <si>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</si>
  <si>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</si>
  <si>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</si>
  <si>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</si>
  <si>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村の将来負担比率は、平成30年度まで「数値なし」で推移していたが、令和元年度は将来負担額が前年度から１億９千５百万円程増加し、充当可能財源等が前年度から１億６千２百万円程減少したことで、将来負担額が充当可能財源等を２千８百万円程上回り、将来負担比率が1.8％発生することとなった。
　観光振興基金を財源とした観光施設事業会計への貸付金を令和元年度で２億円、令和２年度で４億円計画しているため、今後も将来負担比率の増加が見込まれる。貸し付けた６億円については、償還計画に基づき償還されるものであるため、将来負担比率の算定上、充当可能財源等に含むことはできないが、将来的には解消される見込みとなっている。</t>
    <rPh sb="1" eb="3">
      <t>トウソン</t>
    </rPh>
    <rPh sb="4" eb="6">
      <t>ショウライ</t>
    </rPh>
    <rPh sb="6" eb="8">
      <t>フタン</t>
    </rPh>
    <rPh sb="8" eb="10">
      <t>ヒリツ</t>
    </rPh>
    <rPh sb="12" eb="14">
      <t>ヘイセイ</t>
    </rPh>
    <rPh sb="16" eb="18">
      <t>ネンド</t>
    </rPh>
    <rPh sb="21" eb="23">
      <t>スウチ</t>
    </rPh>
    <rPh sb="27" eb="29">
      <t>スイイ</t>
    </rPh>
    <rPh sb="35" eb="37">
      <t>レイワ</t>
    </rPh>
    <rPh sb="37" eb="39">
      <t>ガンネン</t>
    </rPh>
    <rPh sb="39" eb="40">
      <t>ド</t>
    </rPh>
    <rPh sb="41" eb="43">
      <t>ショウライ</t>
    </rPh>
    <rPh sb="43" eb="45">
      <t>フタン</t>
    </rPh>
    <rPh sb="45" eb="46">
      <t>ガク</t>
    </rPh>
    <rPh sb="47" eb="50">
      <t>ゼンネンド</t>
    </rPh>
    <rPh sb="53" eb="54">
      <t>オク</t>
    </rPh>
    <rPh sb="55" eb="56">
      <t>セン</t>
    </rPh>
    <rPh sb="57" eb="60">
      <t>ヒャクマンエン</t>
    </rPh>
    <rPh sb="60" eb="61">
      <t>ホド</t>
    </rPh>
    <rPh sb="61" eb="63">
      <t>ゾウカ</t>
    </rPh>
    <rPh sb="65" eb="67">
      <t>ジュウトウ</t>
    </rPh>
    <rPh sb="67" eb="69">
      <t>カノウ</t>
    </rPh>
    <rPh sb="69" eb="71">
      <t>ザイゲン</t>
    </rPh>
    <rPh sb="71" eb="72">
      <t>トウ</t>
    </rPh>
    <rPh sb="73" eb="76">
      <t>ゼンネンド</t>
    </rPh>
    <rPh sb="79" eb="80">
      <t>オク</t>
    </rPh>
    <rPh sb="81" eb="82">
      <t>セン</t>
    </rPh>
    <rPh sb="83" eb="87">
      <t>ヒャクマンエンホド</t>
    </rPh>
    <rPh sb="87" eb="89">
      <t>ゲンショウ</t>
    </rPh>
    <rPh sb="95" eb="97">
      <t>ショウライ</t>
    </rPh>
    <rPh sb="97" eb="99">
      <t>フタン</t>
    </rPh>
    <rPh sb="99" eb="100">
      <t>ガク</t>
    </rPh>
    <rPh sb="101" eb="103">
      <t>ジュウトウ</t>
    </rPh>
    <rPh sb="103" eb="105">
      <t>カノウ</t>
    </rPh>
    <rPh sb="105" eb="107">
      <t>ザイゲン</t>
    </rPh>
    <rPh sb="107" eb="108">
      <t>トウ</t>
    </rPh>
    <rPh sb="110" eb="111">
      <t>セン</t>
    </rPh>
    <rPh sb="112" eb="115">
      <t>ヒャクマンエン</t>
    </rPh>
    <rPh sb="115" eb="116">
      <t>ホド</t>
    </rPh>
    <rPh sb="116" eb="118">
      <t>ウワマワ</t>
    </rPh>
    <rPh sb="120" eb="122">
      <t>ショウライ</t>
    </rPh>
    <rPh sb="122" eb="124">
      <t>フタン</t>
    </rPh>
    <rPh sb="124" eb="126">
      <t>ヒリツ</t>
    </rPh>
    <rPh sb="131" eb="133">
      <t>ハッセイ</t>
    </rPh>
    <rPh sb="144" eb="146">
      <t>カンコウ</t>
    </rPh>
    <rPh sb="146" eb="148">
      <t>シンコウ</t>
    </rPh>
    <rPh sb="148" eb="150">
      <t>キキン</t>
    </rPh>
    <rPh sb="151" eb="153">
      <t>ザイゲン</t>
    </rPh>
    <rPh sb="156" eb="158">
      <t>カンコウ</t>
    </rPh>
    <rPh sb="158" eb="160">
      <t>シセツ</t>
    </rPh>
    <rPh sb="160" eb="162">
      <t>ジギョウ</t>
    </rPh>
    <rPh sb="162" eb="164">
      <t>カイケイ</t>
    </rPh>
    <rPh sb="166" eb="168">
      <t>カシツケ</t>
    </rPh>
    <rPh sb="168" eb="169">
      <t>キン</t>
    </rPh>
    <rPh sb="170" eb="172">
      <t>レイワ</t>
    </rPh>
    <rPh sb="172" eb="174">
      <t>ガンネン</t>
    </rPh>
    <rPh sb="174" eb="175">
      <t>ド</t>
    </rPh>
    <rPh sb="177" eb="179">
      <t>オクエン</t>
    </rPh>
    <rPh sb="180" eb="182">
      <t>レイワ</t>
    </rPh>
    <rPh sb="183" eb="185">
      <t>ネンド</t>
    </rPh>
    <rPh sb="217" eb="218">
      <t>カ</t>
    </rPh>
    <rPh sb="219" eb="220">
      <t>ツ</t>
    </rPh>
    <rPh sb="223" eb="225">
      <t>オクエン</t>
    </rPh>
    <rPh sb="231" eb="233">
      <t>ショウカン</t>
    </rPh>
    <rPh sb="233" eb="235">
      <t>ケイカク</t>
    </rPh>
    <rPh sb="236" eb="237">
      <t>モト</t>
    </rPh>
    <rPh sb="239" eb="241">
      <t>ショウカン</t>
    </rPh>
    <rPh sb="252" eb="254">
      <t>ショウライ</t>
    </rPh>
    <rPh sb="254" eb="256">
      <t>フタン</t>
    </rPh>
    <rPh sb="256" eb="258">
      <t>ヒリツ</t>
    </rPh>
    <rPh sb="259" eb="261">
      <t>サンテイ</t>
    </rPh>
    <rPh sb="261" eb="262">
      <t>ジョウ</t>
    </rPh>
    <rPh sb="263" eb="265">
      <t>ジュウトウ</t>
    </rPh>
    <rPh sb="265" eb="267">
      <t>カノウ</t>
    </rPh>
    <rPh sb="267" eb="269">
      <t>ザイゲン</t>
    </rPh>
    <rPh sb="269" eb="270">
      <t>トウ</t>
    </rPh>
    <rPh sb="271" eb="272">
      <t>フク</t>
    </rPh>
    <rPh sb="282" eb="285">
      <t>ショウライテキ</t>
    </rPh>
    <rPh sb="287" eb="289">
      <t>カイショウ</t>
    </rPh>
    <rPh sb="292" eb="294">
      <t>ミコ</t>
    </rPh>
    <phoneticPr fontId="2"/>
  </si>
  <si>
    <t>　当村の実質公債費比率は、過疎対策事業債や辺地対策事業債等を財源として、若者住宅や観光施設、村道の拡幅改良、無散水消雪設備など公共施設の整備を進めてきたことにより、実質公債費比率は年々増加傾向にある。
　類似団体内平均値と比べると、平成28年度まで同等程度で推移していたが、過疎対策事業債が終了する令和２年度まで施設整備に注力することとしており、平成29年度からそれぞれの数値に差が発生している。</t>
    <rPh sb="1" eb="3">
      <t>トウソン</t>
    </rPh>
    <rPh sb="4" eb="6">
      <t>ジッシツ</t>
    </rPh>
    <rPh sb="6" eb="9">
      <t>コウサイヒ</t>
    </rPh>
    <rPh sb="9" eb="11">
      <t>ヒリツ</t>
    </rPh>
    <rPh sb="13" eb="15">
      <t>カソ</t>
    </rPh>
    <rPh sb="15" eb="17">
      <t>タイサク</t>
    </rPh>
    <rPh sb="17" eb="20">
      <t>ジギョウサイ</t>
    </rPh>
    <rPh sb="21" eb="23">
      <t>ヘンチ</t>
    </rPh>
    <rPh sb="23" eb="25">
      <t>タイサク</t>
    </rPh>
    <rPh sb="25" eb="28">
      <t>ジギョウサイ</t>
    </rPh>
    <rPh sb="28" eb="29">
      <t>トウ</t>
    </rPh>
    <rPh sb="30" eb="32">
      <t>ザイゲン</t>
    </rPh>
    <rPh sb="36" eb="38">
      <t>ワカモノ</t>
    </rPh>
    <rPh sb="38" eb="40">
      <t>ジュウタク</t>
    </rPh>
    <rPh sb="41" eb="43">
      <t>カンコウ</t>
    </rPh>
    <rPh sb="43" eb="45">
      <t>シセツ</t>
    </rPh>
    <rPh sb="46" eb="48">
      <t>ソンドウ</t>
    </rPh>
    <rPh sb="49" eb="51">
      <t>カクフク</t>
    </rPh>
    <rPh sb="51" eb="53">
      <t>カイリョウ</t>
    </rPh>
    <rPh sb="54" eb="55">
      <t>ム</t>
    </rPh>
    <rPh sb="55" eb="57">
      <t>サンスイ</t>
    </rPh>
    <rPh sb="57" eb="59">
      <t>ショウセツ</t>
    </rPh>
    <rPh sb="59" eb="61">
      <t>セツビ</t>
    </rPh>
    <rPh sb="63" eb="65">
      <t>コウキョウ</t>
    </rPh>
    <rPh sb="65" eb="67">
      <t>シセツ</t>
    </rPh>
    <rPh sb="68" eb="70">
      <t>セイビ</t>
    </rPh>
    <rPh sb="71" eb="72">
      <t>スス</t>
    </rPh>
    <rPh sb="82" eb="84">
      <t>ジッシツ</t>
    </rPh>
    <rPh sb="84" eb="87">
      <t>コウサイヒ</t>
    </rPh>
    <rPh sb="87" eb="89">
      <t>ヒリツ</t>
    </rPh>
    <rPh sb="90" eb="92">
      <t>ネンネン</t>
    </rPh>
    <rPh sb="92" eb="94">
      <t>ゾウカ</t>
    </rPh>
    <rPh sb="94" eb="96">
      <t>ケイコウ</t>
    </rPh>
    <rPh sb="102" eb="104">
      <t>ルイジ</t>
    </rPh>
    <rPh sb="104" eb="106">
      <t>ダンタイ</t>
    </rPh>
    <rPh sb="106" eb="107">
      <t>ナイ</t>
    </rPh>
    <rPh sb="107" eb="110">
      <t>ヘイキンチ</t>
    </rPh>
    <rPh sb="111" eb="112">
      <t>クラ</t>
    </rPh>
    <rPh sb="116" eb="118">
      <t>ヘイセイ</t>
    </rPh>
    <rPh sb="120" eb="122">
      <t>ネンド</t>
    </rPh>
    <rPh sb="124" eb="126">
      <t>ドウトウ</t>
    </rPh>
    <rPh sb="126" eb="128">
      <t>テイド</t>
    </rPh>
    <rPh sb="129" eb="131">
      <t>スイイ</t>
    </rPh>
    <rPh sb="137" eb="139">
      <t>カソ</t>
    </rPh>
    <rPh sb="139" eb="141">
      <t>タイサク</t>
    </rPh>
    <rPh sb="141" eb="144">
      <t>ジギョウサイ</t>
    </rPh>
    <rPh sb="145" eb="147">
      <t>シュウリョウ</t>
    </rPh>
    <rPh sb="149" eb="151">
      <t>レイワ</t>
    </rPh>
    <rPh sb="152" eb="154">
      <t>ネンド</t>
    </rPh>
    <rPh sb="156" eb="158">
      <t>シセツ</t>
    </rPh>
    <rPh sb="158" eb="160">
      <t>セイビ</t>
    </rPh>
    <rPh sb="161" eb="163">
      <t>チュウリョク</t>
    </rPh>
    <rPh sb="173" eb="175">
      <t>ヘイセイ</t>
    </rPh>
    <rPh sb="177" eb="179">
      <t>ネンド</t>
    </rPh>
    <rPh sb="186" eb="188">
      <t>スウチ</t>
    </rPh>
    <rPh sb="189" eb="190">
      <t>サ</t>
    </rPh>
    <rPh sb="191" eb="193">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</si>
</sst>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A9E0-44EA-BAD6-348D68CDBF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103855</c:v>
                </c:pt>
                <c:pt idx="1">
                  <c:v>355267</c:v>
                </c:pt>
                <c:pt idx="2">
                  <c:v>216144</c:v>
                </c:pt>
                <c:pt idx="3">
                  <c:v>139361</c:v>
                </c:pt>
                <c:pt idx="4">
                  <c:v>337479</c:v>
                </c:pt>
              </c:numCache>
            </c:numRef>
          </c:val>
          <c:smooth val="0"/>
          <c:extLst>
            <c:ext xmlns:c16="http://schemas.microsoft.com/office/drawing/2014/chart" uri="{C3380CC4-5D6E-409C-BE32-E72D297353CC}">
              <c16:uniqueId val="{00000001-A9E0-44EA-BAD6-348D68CDBFD8}"/>
            </c:ext>
          </c:extLst>
        </c:ser>
        <c:dLbls>
          <c:showLegendKey val="0"/>
          <c:showVal val="0"/>
          <c:showCatName val="0"/>
          <c:showSerName val="0"/>
          <c:showPercent val="0"/>
          <c:showBubbleSize val="0"/>
        </c:dLbls>
        <c:marker val="1"/>
        <c:smooth val="0"/>
        <c:axId val="697788872"/>
        <c:axId val="697782992"/>
      </c:lineChart>
      <c:catAx>
        <c:axId val="697788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7782992"/>
        <c:crosses val="autoZero"/>
        <c:auto val="1"/>
        <c:lblAlgn val="ctr"/>
        <c:lblOffset val="100"/>
        <c:tickLblSkip val="1"/>
        <c:tickMarkSkip val="1"/>
        <c:noMultiLvlLbl val="0"/>
      </c:catAx>
      <c:valAx>
        <c:axId val="6977829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7788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6.48</c:v>
                </c:pt>
                <c:pt idx="1">
                  <c:v>5.95</c:v>
                </c:pt>
                <c:pt idx="2">
                  <c:v>6.76</c:v>
                </c:pt>
                <c:pt idx="3">
                  <c:v>6.23</c:v>
                </c:pt>
                <c:pt idx="4">
                  <c:v>6.88</c:v>
                </c:pt>
              </c:numCache>
            </c:numRef>
          </c:val>
          <c:extLst>
            <c:ext xmlns:c16="http://schemas.microsoft.com/office/drawing/2014/chart" uri="{C3380CC4-5D6E-409C-BE32-E72D297353CC}">
              <c16:uniqueId val="{00000000-AC30-40BC-ACBF-8AB335646F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37.75</c:v>
                </c:pt>
                <c:pt idx="1">
                  <c:v>33.33</c:v>
                </c:pt>
                <c:pt idx="2">
                  <c:v>29.67</c:v>
                </c:pt>
                <c:pt idx="3">
                  <c:v>30.72</c:v>
                </c:pt>
                <c:pt idx="4">
                  <c:v>28.07</c:v>
                </c:pt>
              </c:numCache>
            </c:numRef>
          </c:val>
          <c:extLst>
            <c:ext xmlns:c16="http://schemas.microsoft.com/office/drawing/2014/chart" uri="{C3380CC4-5D6E-409C-BE32-E72D297353CC}">
              <c16:uniqueId val="{00000001-AC30-40BC-ACBF-8AB335646F06}"/>
            </c:ext>
          </c:extLst>
        </c:ser>
        <c:dLbls>
          <c:showLegendKey val="0"/>
          <c:showVal val="0"/>
          <c:showCatName val="0"/>
          <c:showSerName val="0"/>
          <c:showPercent val="0"/>
          <c:showBubbleSize val="0"/>
        </c:dLbls>
        <c:gapWidth val="250"/>
        <c:overlap val="100"/>
        <c:axId val="697793968"/>
        <c:axId val="697784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-3.15</c:v>
                </c:pt>
                <c:pt idx="1">
                  <c:v>-7</c:v>
                </c:pt>
                <c:pt idx="2">
                  <c:v>-6.16</c:v>
                </c:pt>
                <c:pt idx="3">
                  <c:v>-3.23</c:v>
                </c:pt>
                <c:pt idx="4">
                  <c:v>-3.2</c:v>
                </c:pt>
              </c:numCache>
            </c:numRef>
          </c:val>
          <c:smooth val="0"/>
          <c:extLst>
            <c:ext xmlns:c16="http://schemas.microsoft.com/office/drawing/2014/chart" uri="{C3380CC4-5D6E-409C-BE32-E72D297353CC}">
              <c16:uniqueId val="{00000002-AC30-40BC-ACBF-8AB335646F06}"/>
            </c:ext>
          </c:extLst>
        </c:ser>
        <c:dLbls>
          <c:showLegendKey val="0"/>
          <c:showVal val="0"/>
          <c:showCatName val="0"/>
          <c:showSerName val="0"/>
          <c:showPercent val="0"/>
          <c:showBubbleSize val="0"/>
        </c:dLbls>
        <c:marker val="1"/>
        <c:smooth val="0"/>
        <c:axId val="697793968"/>
        <c:axId val="697784952"/>
      </c:lineChart>
      <c:catAx>
        <c:axId val="69779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7784952"/>
        <c:crosses val="autoZero"/>
        <c:auto val="1"/>
        <c:lblAlgn val="ctr"/>
        <c:lblOffset val="100"/>
        <c:tickLblSkip val="1"/>
        <c:tickMarkSkip val="1"/>
        <c:noMultiLvlLbl val="0"/>
      </c:catAx>
      <c:valAx>
        <c:axId val="697784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779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F8-447A-BAB2-C7B3667354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F8-447A-BAB2-C7B36673544E}"/>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7F8-447A-BAB2-C7B36673544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47F8-447A-BAB2-C7B36673544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0.82</c:v>
                </c:pt>
                <c:pt idx="2">
                  <c:v>#N/A</c:v>
                </c:pt>
                <c:pt idx="3">
                  <c:v>0.08</c:v>
                </c:pt>
                <c:pt idx="4">
                  <c:v>#N/A</c:v>
                </c:pt>
                <c:pt idx="5">
                  <c:v>0.23</c:v>
                </c:pt>
                <c:pt idx="6">
                  <c:v>#N/A</c:v>
                </c:pt>
                <c:pt idx="7">
                  <c:v>0.16</c:v>
                </c:pt>
                <c:pt idx="8">
                  <c:v>#N/A</c:v>
                </c:pt>
                <c:pt idx="9">
                  <c:v>0.13</c:v>
                </c:pt>
              </c:numCache>
            </c:numRef>
          </c:val>
          <c:extLst>
            <c:ext xmlns:c16="http://schemas.microsoft.com/office/drawing/2014/chart" uri="{C3380CC4-5D6E-409C-BE32-E72D297353CC}">
              <c16:uniqueId val="{00000004-47F8-447A-BAB2-C7B36673544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1.96</c:v>
                </c:pt>
                <c:pt idx="2">
                  <c:v>#N/A</c:v>
                </c:pt>
                <c:pt idx="3">
                  <c:v>2.37</c:v>
                </c:pt>
                <c:pt idx="4">
                  <c:v>#N/A</c:v>
                </c:pt>
                <c:pt idx="5">
                  <c:v>2.46</c:v>
                </c:pt>
                <c:pt idx="6">
                  <c:v>#N/A</c:v>
                </c:pt>
                <c:pt idx="7">
                  <c:v>0.5</c:v>
                </c:pt>
                <c:pt idx="8">
                  <c:v>#N/A</c:v>
                </c:pt>
                <c:pt idx="9">
                  <c:v>0.22</c:v>
                </c:pt>
              </c:numCache>
            </c:numRef>
          </c:val>
          <c:extLst>
            <c:ext xmlns:c16="http://schemas.microsoft.com/office/drawing/2014/chart" uri="{C3380CC4-5D6E-409C-BE32-E72D297353CC}">
              <c16:uniqueId val="{00000005-47F8-447A-BAB2-C7B36673544E}"/>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c:v>
                </c:pt>
                <c:pt idx="2">
                  <c:v>#N/A</c:v>
                </c:pt>
                <c:pt idx="3">
                  <c:v>1.47</c:v>
                </c:pt>
                <c:pt idx="4">
                  <c:v>#N/A</c:v>
                </c:pt>
                <c:pt idx="5">
                  <c:v>1.53</c:v>
                </c:pt>
                <c:pt idx="6">
                  <c:v>#N/A</c:v>
                </c:pt>
                <c:pt idx="7">
                  <c:v>1.32</c:v>
                </c:pt>
                <c:pt idx="8">
                  <c:v>#N/A</c:v>
                </c:pt>
                <c:pt idx="9">
                  <c:v>0.98</c:v>
                </c:pt>
              </c:numCache>
            </c:numRef>
          </c:val>
          <c:extLst>
            <c:ext xmlns:c16="http://schemas.microsoft.com/office/drawing/2014/chart" uri="{C3380CC4-5D6E-409C-BE32-E72D297353CC}">
              <c16:uniqueId val="{00000006-47F8-447A-BAB2-C7B36673544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c:v>
                </c:pt>
                <c:pt idx="2">
                  <c:v>#N/A</c:v>
                </c:pt>
                <c:pt idx="3">
                  <c:v>4.3099999999999996</c:v>
                </c:pt>
                <c:pt idx="4">
                  <c:v>#N/A</c:v>
                </c:pt>
                <c:pt idx="5">
                  <c:v>4.12</c:v>
                </c:pt>
                <c:pt idx="6">
                  <c:v>#N/A</c:v>
                </c:pt>
                <c:pt idx="7">
                  <c:v>4.18</c:v>
                </c:pt>
                <c:pt idx="8">
                  <c:v>#N/A</c:v>
                </c:pt>
                <c:pt idx="9">
                  <c:v>3.3</c:v>
                </c:pt>
              </c:numCache>
            </c:numRef>
          </c:val>
          <c:extLst>
            <c:ext xmlns:c16="http://schemas.microsoft.com/office/drawing/2014/chart" uri="{C3380CC4-5D6E-409C-BE32-E72D297353CC}">
              <c16:uniqueId val="{00000007-47F8-447A-BAB2-C7B3667354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6.48</c:v>
                </c:pt>
                <c:pt idx="2">
                  <c:v>#N/A</c:v>
                </c:pt>
                <c:pt idx="3">
                  <c:v>5.95</c:v>
                </c:pt>
                <c:pt idx="4">
                  <c:v>#N/A</c:v>
                </c:pt>
                <c:pt idx="5">
                  <c:v>6.76</c:v>
                </c:pt>
                <c:pt idx="6">
                  <c:v>#N/A</c:v>
                </c:pt>
                <c:pt idx="7">
                  <c:v>6.22</c:v>
                </c:pt>
                <c:pt idx="8">
                  <c:v>#N/A</c:v>
                </c:pt>
                <c:pt idx="9">
                  <c:v>6.88</c:v>
                </c:pt>
              </c:numCache>
            </c:numRef>
          </c:val>
          <c:extLst>
            <c:ext xmlns:c16="http://schemas.microsoft.com/office/drawing/2014/chart" uri="{C3380CC4-5D6E-409C-BE32-E72D297353CC}">
              <c16:uniqueId val="{00000008-47F8-447A-BAB2-C7B36673544E}"/>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45.72</c:v>
                </c:pt>
                <c:pt idx="2">
                  <c:v>#N/A</c:v>
                </c:pt>
                <c:pt idx="3">
                  <c:v>56.97</c:v>
                </c:pt>
                <c:pt idx="4">
                  <c:v>#N/A</c:v>
                </c:pt>
                <c:pt idx="5">
                  <c:v>68.61</c:v>
                </c:pt>
                <c:pt idx="6">
                  <c:v>#N/A</c:v>
                </c:pt>
                <c:pt idx="7">
                  <c:v>76.77</c:v>
                </c:pt>
                <c:pt idx="8">
                  <c:v>#N/A</c:v>
                </c:pt>
                <c:pt idx="9">
                  <c:v>69.989999999999995</c:v>
                </c:pt>
              </c:numCache>
            </c:numRef>
          </c:val>
          <c:extLst>
            <c:ext xmlns:c16="http://schemas.microsoft.com/office/drawing/2014/chart" uri="{C3380CC4-5D6E-409C-BE32-E72D297353CC}">
              <c16:uniqueId val="{00000009-47F8-447A-BAB2-C7B36673544E}"/>
            </c:ext>
          </c:extLst>
        </c:ser>
        <c:dLbls>
          <c:showLegendKey val="0"/>
          <c:showVal val="0"/>
          <c:showCatName val="0"/>
          <c:showSerName val="0"/>
          <c:showPercent val="0"/>
          <c:showBubbleSize val="0"/>
        </c:dLbls>
        <c:gapWidth val="150"/>
        <c:overlap val="100"/>
        <c:axId val="697789656"/>
        <c:axId val="697791224"/>
      </c:barChart>
      <c:catAx>
        <c:axId val="69778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7791224"/>
        <c:crosses val="autoZero"/>
        <c:auto val="1"/>
        <c:lblAlgn val="ctr"/>
        <c:lblOffset val="100"/>
        <c:tickLblSkip val="1"/>
        <c:tickMarkSkip val="1"/>
        <c:noMultiLvlLbl val="0"/>
      </c:catAx>
      <c:valAx>
        <c:axId val="697791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7789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386</c:v>
                </c:pt>
                <c:pt idx="5">
                  <c:v>446</c:v>
                </c:pt>
                <c:pt idx="8">
                  <c:v>473</c:v>
                </c:pt>
                <c:pt idx="11">
                  <c:v>463</c:v>
                </c:pt>
                <c:pt idx="14">
                  <c:v>574</c:v>
                </c:pt>
              </c:numCache>
            </c:numRef>
          </c:val>
          <c:extLst>
            <c:ext xmlns:c16="http://schemas.microsoft.com/office/drawing/2014/chart" uri="{C3380CC4-5D6E-409C-BE32-E72D297353CC}">
              <c16:uniqueId val="{00000000-F682-4716-9924-A17980346E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82-4716-9924-A17980346E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82-4716-9924-A17980346E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40</c:v>
                </c:pt>
                <c:pt idx="6">
                  <c:v>44</c:v>
                </c:pt>
                <c:pt idx="9">
                  <c:v>45</c:v>
                </c:pt>
                <c:pt idx="12">
                  <c:v>45</c:v>
                </c:pt>
              </c:numCache>
            </c:numRef>
          </c:val>
          <c:extLst>
            <c:ext xmlns:c16="http://schemas.microsoft.com/office/drawing/2014/chart" uri="{C3380CC4-5D6E-409C-BE32-E72D297353CC}">
              <c16:uniqueId val="{00000003-F682-4716-9924-A17980346E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102</c:v>
                </c:pt>
                <c:pt idx="3">
                  <c:v>127</c:v>
                </c:pt>
                <c:pt idx="6">
                  <c:v>117</c:v>
                </c:pt>
                <c:pt idx="9">
                  <c:v>113</c:v>
                </c:pt>
                <c:pt idx="12">
                  <c:v>114</c:v>
                </c:pt>
              </c:numCache>
            </c:numRef>
          </c:val>
          <c:extLst>
            <c:ext xmlns:c16="http://schemas.microsoft.com/office/drawing/2014/chart" uri="{C3380CC4-5D6E-409C-BE32-E72D297353CC}">
              <c16:uniqueId val="{00000004-F682-4716-9924-A17980346E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82-4716-9924-A17980346E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82-4716-9924-A17980346E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365</c:v>
                </c:pt>
                <c:pt idx="3">
                  <c:v>427</c:v>
                </c:pt>
                <c:pt idx="6">
                  <c:v>461</c:v>
                </c:pt>
                <c:pt idx="9">
                  <c:v>533</c:v>
                </c:pt>
                <c:pt idx="12">
                  <c:v>606</c:v>
                </c:pt>
              </c:numCache>
            </c:numRef>
          </c:val>
          <c:extLst>
            <c:ext xmlns:c16="http://schemas.microsoft.com/office/drawing/2014/chart" uri="{C3380CC4-5D6E-409C-BE32-E72D297353CC}">
              <c16:uniqueId val="{00000007-F682-4716-9924-A17980346EDC}"/>
            </c:ext>
          </c:extLst>
        </c:ser>
        <c:dLbls>
          <c:showLegendKey val="0"/>
          <c:showVal val="0"/>
          <c:showCatName val="0"/>
          <c:showSerName val="0"/>
          <c:showPercent val="0"/>
          <c:showBubbleSize val="0"/>
        </c:dLbls>
        <c:gapWidth val="100"/>
        <c:overlap val="100"/>
        <c:axId val="697790048"/>
        <c:axId val="697787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119</c:v>
                </c:pt>
                <c:pt idx="2">
                  <c:v>#N/A</c:v>
                </c:pt>
                <c:pt idx="3">
                  <c:v>#N/A</c:v>
                </c:pt>
                <c:pt idx="4">
                  <c:v>148</c:v>
                </c:pt>
                <c:pt idx="5">
                  <c:v>#N/A</c:v>
                </c:pt>
                <c:pt idx="6">
                  <c:v>#N/A</c:v>
                </c:pt>
                <c:pt idx="7">
                  <c:v>149</c:v>
                </c:pt>
                <c:pt idx="8">
                  <c:v>#N/A</c:v>
                </c:pt>
                <c:pt idx="9">
                  <c:v>#N/A</c:v>
                </c:pt>
                <c:pt idx="10">
                  <c:v>228</c:v>
                </c:pt>
                <c:pt idx="11">
                  <c:v>#N/A</c:v>
                </c:pt>
                <c:pt idx="12">
                  <c:v>#N/A</c:v>
                </c:pt>
                <c:pt idx="13">
                  <c:v>191</c:v>
                </c:pt>
                <c:pt idx="14">
                  <c:v>#N/A</c:v>
                </c:pt>
              </c:numCache>
            </c:numRef>
          </c:val>
          <c:smooth val="0"/>
          <c:extLst>
            <c:ext xmlns:c16="http://schemas.microsoft.com/office/drawing/2014/chart" uri="{C3380CC4-5D6E-409C-BE32-E72D297353CC}">
              <c16:uniqueId val="{00000008-F682-4716-9924-A17980346EDC}"/>
            </c:ext>
          </c:extLst>
        </c:ser>
        <c:dLbls>
          <c:showLegendKey val="0"/>
          <c:showVal val="0"/>
          <c:showCatName val="0"/>
          <c:showSerName val="0"/>
          <c:showPercent val="0"/>
          <c:showBubbleSize val="0"/>
        </c:dLbls>
        <c:marker val="1"/>
        <c:smooth val="0"/>
        <c:axId val="697790048"/>
        <c:axId val="697787304"/>
      </c:lineChart>
      <c:catAx>
        <c:axId val="69779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7787304"/>
        <c:crosses val="autoZero"/>
        <c:auto val="1"/>
        <c:lblAlgn val="ctr"/>
        <c:lblOffset val="100"/>
        <c:tickLblSkip val="1"/>
        <c:tickMarkSkip val="1"/>
        <c:noMultiLvlLbl val="0"/>
      </c:catAx>
      <c:valAx>
        <c:axId val="697787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779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4238</c:v>
                </c:pt>
                <c:pt idx="5">
                  <c:v>4283</c:v>
                </c:pt>
                <c:pt idx="8">
                  <c:v>4291</c:v>
                </c:pt>
                <c:pt idx="11">
                  <c:v>4119</c:v>
                </c:pt>
                <c:pt idx="14">
                  <c:v>4356</c:v>
                </c:pt>
              </c:numCache>
            </c:numRef>
          </c:val>
          <c:extLst>
            <c:ext xmlns:c16="http://schemas.microsoft.com/office/drawing/2014/chart" uri="{C3380CC4-5D6E-409C-BE32-E72D297353CC}">
              <c16:uniqueId val="{00000000-C952-401E-9F9F-99219C3D8D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C952-401E-9F9F-99219C3D8D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2455</c:v>
                </c:pt>
                <c:pt idx="5">
                  <c:v>2540</c:v>
                </c:pt>
                <c:pt idx="8">
                  <c:v>2629</c:v>
                </c:pt>
                <c:pt idx="11">
                  <c:v>2681</c:v>
                </c:pt>
                <c:pt idx="14">
                  <c:v>2282</c:v>
                </c:pt>
              </c:numCache>
            </c:numRef>
          </c:val>
          <c:extLst>
            <c:ext xmlns:c16="http://schemas.microsoft.com/office/drawing/2014/chart" uri="{C3380CC4-5D6E-409C-BE32-E72D297353CC}">
              <c16:uniqueId val="{00000002-C952-401E-9F9F-99219C3D8D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52-401E-9F9F-99219C3D8D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52-401E-9F9F-99219C3D8D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c:v>
                </c:pt>
                <c:pt idx="3">
                  <c:v>20</c:v>
                </c:pt>
                <c:pt idx="6">
                  <c:v>16</c:v>
                </c:pt>
                <c:pt idx="9">
                  <c:v>11</c:v>
                </c:pt>
                <c:pt idx="12">
                  <c:v>7</c:v>
                </c:pt>
              </c:numCache>
            </c:numRef>
          </c:val>
          <c:extLst>
            <c:ext xmlns:c16="http://schemas.microsoft.com/office/drawing/2014/chart" uri="{C3380CC4-5D6E-409C-BE32-E72D297353CC}">
              <c16:uniqueId val="{00000005-C952-401E-9F9F-99219C3D8D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1074</c:v>
                </c:pt>
                <c:pt idx="3">
                  <c:v>1035</c:v>
                </c:pt>
                <c:pt idx="6">
                  <c:v>1102</c:v>
                </c:pt>
                <c:pt idx="9">
                  <c:v>1091</c:v>
                </c:pt>
                <c:pt idx="12">
                  <c:v>1108</c:v>
                </c:pt>
              </c:numCache>
            </c:numRef>
          </c:val>
          <c:extLst>
            <c:ext xmlns:c16="http://schemas.microsoft.com/office/drawing/2014/chart" uri="{C3380CC4-5D6E-409C-BE32-E72D297353CC}">
              <c16:uniqueId val="{00000006-C952-401E-9F9F-99219C3D8D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391</c:v>
                </c:pt>
                <c:pt idx="3">
                  <c:v>348</c:v>
                </c:pt>
                <c:pt idx="6">
                  <c:v>299</c:v>
                </c:pt>
                <c:pt idx="9">
                  <c:v>257</c:v>
                </c:pt>
                <c:pt idx="12">
                  <c:v>213</c:v>
                </c:pt>
              </c:numCache>
            </c:numRef>
          </c:val>
          <c:extLst>
            <c:ext xmlns:c16="http://schemas.microsoft.com/office/drawing/2014/chart" uri="{C3380CC4-5D6E-409C-BE32-E72D297353CC}">
              <c16:uniqueId val="{00000007-C952-401E-9F9F-99219C3D8D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910</c:v>
                </c:pt>
                <c:pt idx="3">
                  <c:v>1000</c:v>
                </c:pt>
                <c:pt idx="6">
                  <c:v>1003</c:v>
                </c:pt>
                <c:pt idx="9">
                  <c:v>953</c:v>
                </c:pt>
                <c:pt idx="12">
                  <c:v>864</c:v>
                </c:pt>
              </c:numCache>
            </c:numRef>
          </c:val>
          <c:extLst>
            <c:ext xmlns:c16="http://schemas.microsoft.com/office/drawing/2014/chart" uri="{C3380CC4-5D6E-409C-BE32-E72D297353CC}">
              <c16:uniqueId val="{00000008-C952-401E-9F9F-99219C3D8D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52-401E-9F9F-99219C3D8D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3315</c:v>
                </c:pt>
                <c:pt idx="3">
                  <c:v>4028</c:v>
                </c:pt>
                <c:pt idx="6">
                  <c:v>4207</c:v>
                </c:pt>
                <c:pt idx="9">
                  <c:v>4159</c:v>
                </c:pt>
                <c:pt idx="12">
                  <c:v>4476</c:v>
                </c:pt>
              </c:numCache>
            </c:numRef>
          </c:val>
          <c:extLst>
            <c:ext xmlns:c16="http://schemas.microsoft.com/office/drawing/2014/chart" uri="{C3380CC4-5D6E-409C-BE32-E72D297353CC}">
              <c16:uniqueId val="{0000000A-C952-401E-9F9F-99219C3D8D35}"/>
            </c:ext>
          </c:extLst>
        </c:ser>
        <c:dLbls>
          <c:showLegendKey val="0"/>
          <c:showVal val="0"/>
          <c:showCatName val="0"/>
          <c:showSerName val="0"/>
          <c:showPercent val="0"/>
          <c:showBubbleSize val="0"/>
        </c:dLbls>
        <c:gapWidth val="100"/>
        <c:overlap val="100"/>
        <c:axId val="697792400"/>
        <c:axId val="697792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29</c:v>
                </c:pt>
                <c:pt idx="14">
                  <c:v>#N/A</c:v>
                </c:pt>
              </c:numCache>
            </c:numRef>
          </c:val>
          <c:smooth val="0"/>
          <c:extLst>
            <c:ext xmlns:c16="http://schemas.microsoft.com/office/drawing/2014/chart" uri="{C3380CC4-5D6E-409C-BE32-E72D297353CC}">
              <c16:uniqueId val="{0000000B-C952-401E-9F9F-99219C3D8D35}"/>
            </c:ext>
          </c:extLst>
        </c:ser>
        <c:dLbls>
          <c:showLegendKey val="0"/>
          <c:showVal val="0"/>
          <c:showCatName val="0"/>
          <c:showSerName val="0"/>
          <c:showPercent val="0"/>
          <c:showBubbleSize val="0"/>
        </c:dLbls>
        <c:marker val="1"/>
        <c:smooth val="0"/>
        <c:axId val="697792400"/>
        <c:axId val="697792792"/>
      </c:lineChart>
      <c:catAx>
        <c:axId val="69779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7792792"/>
        <c:crosses val="autoZero"/>
        <c:auto val="1"/>
        <c:lblAlgn val="ctr"/>
        <c:lblOffset val="100"/>
        <c:tickLblSkip val="1"/>
        <c:tickMarkSkip val="1"/>
        <c:noMultiLvlLbl val="0"/>
      </c:catAx>
      <c:valAx>
        <c:axId val="697792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779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621</c:v>
                </c:pt>
                <c:pt idx="1">
                  <c:v>637</c:v>
                </c:pt>
                <c:pt idx="2">
                  <c:v>612</c:v>
                </c:pt>
              </c:numCache>
            </c:numRef>
          </c:val>
          <c:extLst>
            <c:ext xmlns:c16="http://schemas.microsoft.com/office/drawing/2014/chart" uri="{C3380CC4-5D6E-409C-BE32-E72D297353CC}">
              <c16:uniqueId val="{00000000-E6A1-4D14-B24C-9C7DB77FC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479</c:v>
                </c:pt>
                <c:pt idx="1">
                  <c:v>330</c:v>
                </c:pt>
                <c:pt idx="2">
                  <c:v>230</c:v>
                </c:pt>
              </c:numCache>
            </c:numRef>
          </c:val>
          <c:extLst>
            <c:ext xmlns:c16="http://schemas.microsoft.com/office/drawing/2014/chart" uri="{C3380CC4-5D6E-409C-BE32-E72D297353CC}">
              <c16:uniqueId val="{00000001-E6A1-4D14-B24C-9C7DB77FC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1310</c:v>
                </c:pt>
                <c:pt idx="1">
                  <c:v>1449</c:v>
                </c:pt>
                <c:pt idx="2">
                  <c:v>1157</c:v>
                </c:pt>
              </c:numCache>
            </c:numRef>
          </c:val>
          <c:extLst>
            <c:ext xmlns:c16="http://schemas.microsoft.com/office/drawing/2014/chart" uri="{C3380CC4-5D6E-409C-BE32-E72D297353CC}">
              <c16:uniqueId val="{00000002-E6A1-4D14-B24C-9C7DB77FCD3C}"/>
            </c:ext>
          </c:extLst>
        </c:ser>
        <c:dLbls>
          <c:showLegendKey val="0"/>
          <c:showVal val="0"/>
          <c:showCatName val="0"/>
          <c:showSerName val="0"/>
          <c:showPercent val="0"/>
          <c:showBubbleSize val="0"/>
        </c:dLbls>
        <c:gapWidth val="120"/>
        <c:overlap val="100"/>
        <c:axId val="697799064"/>
        <c:axId val="697800240"/>
      </c:barChart>
      <c:catAx>
        <c:axId val="69779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7800240"/>
        <c:crosses val="autoZero"/>
        <c:auto val="1"/>
        <c:lblAlgn val="ctr"/>
        <c:lblOffset val="100"/>
        <c:tickLblSkip val="1"/>
        <c:tickMarkSkip val="1"/>
        <c:noMultiLvlLbl val="0"/>
      </c:catAx>
      <c:valAx>
        <c:axId val="697800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779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{5620D905-9019-4AD9-B42F-CDD757695FEC}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1F8-4686-8ECB-8B89052EB3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{182BEA6C-5364-4931-B105-9F232ADDDDC8}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F8-4686-8ECB-8B89052EB3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{E166ACCB-DC86-4216-9A0A-80773FB7B33A}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F8-4686-8ECB-8B89052EB3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{B6424DCA-FC27-41FA-9882-47E85D2259E4}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F8-4686-8ECB-8B89052EB3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{A14EBEA8-CAEE-471D-B019-C66C98FBA03B}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F8-4686-8ECB-8B89052EB3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{7243C499-56AD-4DBE-92E0-CC5A8581CFA3}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1F8-4686-8ECB-8B89052EB3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{690D7A3C-B8AA-47A5-8253-75FC2FEF6740}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1F8-4686-8ECB-8B89052EB32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{5F20F9CA-D0EB-4A19-97A3-E79B9BD31F14}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1F8-4686-8ECB-8B89052EB32D}"/>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{69F6B866-1494-43B3-8F20-617EA79A6372}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1F8-4686-8ECB-8B89052EB3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58.8</c:v>
                </c:pt>
                <c:pt idx="16">
                  <c:v>59.9</c:v>
                </c:pt>
                <c:pt idx="24">
                  <c:v>61.6</c:v>
                </c:pt>
                <c:pt idx="32">
                  <c:v>60.1</c:v>
                </c:pt>
              </c:numCache>
            </c:numRef>
          </c:xVal>
          <c:yVal>
            <c:numRef>
              <c:f>公会計指標分析・財政指標組合せ分析表!$BP$51:$DC$51</c:f>
              <c:numCache>
                <c:formatCode>#,##0.0;"▲ "#,##0.0</c:formatCode>
                <c:ptCount val="40"/>
                <c:pt idx="32">
                  <c:v>1.8</c:v>
                </c:pt>
              </c:numCache>
            </c:numRef>
          </c:yVal>
          <c:smooth val="0"/>
          <c:extLst>
            <c:ext xmlns:c16="http://schemas.microsoft.com/office/drawing/2014/chart" uri="{C3380CC4-5D6E-409C-BE32-E72D297353CC}">
              <c16:uniqueId val="{00000009-71F8-4686-8ECB-8B89052EB3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{975185FC-2F7A-4305-BEDA-764E4D0BCDB7}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1F8-4686-8ECB-8B89052EB3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{50A51E18-CF80-4ABD-8725-0F7F0DF20FBB}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F8-4686-8ECB-8B89052EB3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{DD6B3A6F-1692-452B-A995-39EAC50F6996}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F8-4686-8ECB-8B89052EB3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{F6CE6858-B1A9-43C6-8FB7-FFC45F1137CA}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F8-4686-8ECB-8B89052EB3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{833797D3-35EC-4D1D-BBD0-50ECA37ADFFB}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F8-4686-8ECB-8B89052EB32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{C8A8D625-48F2-417B-B74A-C3367CF5A3A7}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1F8-4686-8ECB-8B89052EB32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{B53FF4AE-AE1C-45B8-946A-14370767A4A9}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1F8-4686-8ECB-8B89052EB32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{6EDA5666-64ED-452D-8049-A98A2ED8230E}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1F8-4686-8ECB-8B89052EB32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{3C414EA5-47A3-4B46-9C58-27F04D06BB52}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1F8-4686-8ECB-8B89052EB3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F8-4686-8ECB-8B89052EB32D}"/>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{70D6E0E8-B5F1-4AD2-912E-F8DFFB5FB449}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63C-47EE-B79B-B2F3685A3E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{3AEFF323-32A2-4A05-9AFE-44E233D7B7D6}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3C-47EE-B79B-B2F3685A3E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{E76D81D1-9D46-4159-B5BE-A217CC886F20}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3C-47EE-B79B-B2F3685A3E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{E7717FA6-34C5-46E8-A051-84A88619A040}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3C-47EE-B79B-B2F3685A3E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{2310F204-8D2A-463C-8396-243B1128FABD}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3C-47EE-B79B-B2F3685A3EC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{65FFC9AA-C1EB-45BD-B29C-528AF523A621}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63C-47EE-B79B-B2F3685A3EC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{4276AFB3-AD36-48F2-972F-781E52D93790}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63C-47EE-B79B-B2F3685A3EC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{7FAD8C47-6252-4EF1-AC3E-0210B520A222}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63C-47EE-B79B-B2F3685A3EC3}"/>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{1E5B350C-596A-42BF-B657-C039A2940C9B}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63C-47EE-B79B-B2F3685A3E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7</c:v>
                </c:pt>
                <c:pt idx="16">
                  <c:v>8.4</c:v>
                </c:pt>
                <c:pt idx="24">
                  <c:v>10.7</c:v>
                </c:pt>
                <c:pt idx="32">
                  <c:v>11.7</c:v>
                </c:pt>
              </c:numCache>
            </c:numRef>
          </c:xVal>
          <c:yVal>
            <c:numRef>
              <c:f>公会計指標分析・財政指標組合せ分析表!$BP$73:$DC$73</c:f>
              <c:numCache>
                <c:formatCode>#,##0.0;"▲ "#,##0.0</c:formatCode>
                <c:ptCount val="40"/>
                <c:pt idx="32">
                  <c:v>1.8</c:v>
                </c:pt>
              </c:numCache>
            </c:numRef>
          </c:yVal>
          <c:smooth val="0"/>
          <c:extLst>
            <c:ext xmlns:c16="http://schemas.microsoft.com/office/drawing/2014/chart" uri="{C3380CC4-5D6E-409C-BE32-E72D297353CC}">
              <c16:uniqueId val="{00000009-063C-47EE-B79B-B2F3685A3E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{37F40254-D4F6-4F41-88E1-F966DE3AB2CE}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63C-47EE-B79B-B2F3685A3E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{0C5692D5-41F1-4624-8FD3-76AF0A48CEF6}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3C-47EE-B79B-B2F3685A3E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{BDEA69C3-8A8E-49DD-B0D9-B936C657D7AD}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3C-47EE-B79B-B2F3685A3E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{F0FE2C3A-53BE-4A0D-A224-81B4465A7CD3}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3C-47EE-B79B-B2F3685A3E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{A03DFAC3-9604-474C-9A3E-CE5ACC23B8D7}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3C-47EE-B79B-B2F3685A3EC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{31BFED1B-9670-4A5A-8A62-B50C96EA7BE0}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63C-47EE-B79B-B2F3685A3EC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{09A8F97D-D82B-40AD-A9C2-A72FB85B6722}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63C-47EE-B79B-B2F3685A3EC3}"/>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{27BC55BE-B03B-4CF3-9B24-85C9EA6F610B}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63C-47EE-B79B-B2F3685A3EC3}"/>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{CBF34D01-EE10-4F99-8758-5A511B9DBEB9}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63C-47EE-B79B-B2F3685A3E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3C-47EE-B79B-B2F3685A3EC3}"/>
            </c:ext>
          </c:extLst>
        </c:ser>
        <c:dLbls>
          <c:showLegendKey val="0"/>
          <c:showVal val="1"/>
          <c:showCatName val="0"/>
          <c:showSerName val="0"/>
          <c:showPercent val="0"/>
          <c:showBubbleSize val="0"/>
        </c:dLbls>
        <c:axId val="84219776"/>
        <c:axId val="84234240"/>
      </c:scatterChart>
      <c:valAx>
        <c:axId val="84219776"/>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元利償還金等については、過疎対策事業債や辺地対策事業債の借入れを行っているため、年々、増加傾向にあるが、当該起債は交付税算入のある起債であるため、算入公債費等の金額も増加している。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起債及び償還については、実質公債費比率の悪化を抑制するため計画的に取り組んでいる。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将来負担比率については、分子がマイナスで経過していたため「数値なし」となっていたが、令和元年度は、充当可能基金の減少により分子がプラスに転じ、将来負担比率が発生した。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については、令和２年度も大きく減少することが見込まれるため、将来負担比率は更に悪化すると考えられる。しかし、基金の減少は貸付金の財源として取崩したことによるため、将来は戻ってく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地方債の現在高も増加傾向にあるが、基準財政需要額算入見込額も増加しているので、今後も計画的な起債と償還に努める。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長野県野沢温泉村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公債費の一般財源負担の平準化を図るため、減債基金の取崩が進んでいる。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観光施設事業会計への貸付金の財源として、観光振興基金（その他特定目的基金）を取崩している。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観光施設事業会計への貸付金の財源として、観光振興基金（その他特定目的基金）の取崩を令和元年度と令和２年度で６億円を計画している。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これにより、令和２年度までで基金残高は大きく減少することが見込まれる。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観光振興基金の使途は、観光施設の整備改修、観光振興事業、観光施設事業会計貸付金等に要する経費の財源として充てている。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公共施設等整備基金の使途は、公共施設の整備改修等に要する経費の財源として充てている。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の使途は、返礼品のほか、５つの事業（世界に通ずるスノーリゾートづくり、魅力ある温泉地づくり、観光と連携したブランド農産物づくり、未来創造のための人材づくり、がんばる村長プロジェクト）に要する経費の財源として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地域福祉基金の使途は、地域福祉増進対策のために要する経費の財源として充てている。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情報連絡施設基金の使途は、情報連絡施設の改善、災害による施設の復旧、経済事情の著しい変動等による不足財源の補填等に要する経費の財源として充てている。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観光振興基金については、観光施設事業会計への貸付金の財源として２億円を取崩した。また、令和２年度には４億円の取り崩しを計画している。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公共施設等整備基金については、道の駅施設や村民住宅の整備、村道拡幅工事等の財源として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百万円の寄付を受け、返礼品等で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百万円、観光施設整備やスキー大会補助の財源として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地域福祉基金については、利子分程度の積立を行い、同額を福祉医療費給付事業の財源として取崩した。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情報連絡施設基金については、編集機等の備品購入の財源として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観光振興基金については、令和２年度に観光施設事業会計への貸付金の財源として４億円の取り崩しを計画している。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令和元年度は、臨時財政対策債の借入を行わなかったため、不足する財源を財政調整基金から取り崩し減少した。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令和５年度以降は、観光施設事業会計に貸し付けた金額の元金償還が始まるため、それを財源として積立てる計画を立てている。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減債基金については、公債費に対する一般財源の負担軽減を図るため、計画的に取崩しを行っている。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公債費が増加傾向にあるため、長期的な償還計画と基金残高を鑑み取崩額の調整を行い、一般財源の負担軽減を図るように努める。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B578F0-A1F3-4866-949A-A240188D93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DE8412-B099-4C3C-ACBE-D8966E1EF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7926467-2023-4BCA-B478-60B2C30B639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3C36E36-B522-404A-A81B-DE502A411EE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7DA1425-5C61-45E2-B678-245F5013589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BADB2BA-6A36-4B18-BE9C-0D4FE7A62F2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500B4DEE-9E08-42D1-97E1-00D2D3E4504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6B6F5212-5A96-4BE3-A246-FEF82C3B666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9EB8CEF-6EF8-4115-95FF-2B270F6E72B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D08AFA1-848D-4B15-A096-BE787A3FCE0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BBF337D-9051-45BE-905E-DDF3166942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4F99676-4E87-429A-B2BE-7BAB52328C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839E5C7-7004-4836-B1E6-01A1FD2A7B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1E07BE9-86BF-4A57-882F-8902846E44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9330926-C560-4796-B7AE-C76A87AFB4E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397A72E-AB0F-4DE0-AB85-47A353FE770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6A5E934-1B43-4004-AD70-1DE166ADE56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F5284BE4-E1E9-4BEC-8B06-AA4FAF9B22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69760CA-78B4-4947-BA66-CA9BD1E2D11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704684D-0F1B-4D15-9076-249B8F952E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
3,491
57.96
4,591,871
4,426,004
150,010
2,179,425
4,475,715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71CF116-7914-42C1-9026-C0057C7F5D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01A348A-40C1-4CA8-A9AF-C05D6AA73B1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F4D6C359-2114-45B5-911D-E3148A7C264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9352392-FE10-4E3A-9A2B-537FE9429C9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7F9CB5D-D28E-4435-B6A6-A041BE6646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815F3CD-6EF8-49D1-8572-1C35561A23A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046775D-59D9-442D-A6A2-452D1AFC46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EC30085-4376-42E9-AE06-1DA8FCB511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92022AE-9018-479F-84A3-172F21C370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7183B1B-F825-4D73-AD15-C22F323A74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5029856-A879-425C-A9DF-11CE7E23B5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BBAD6D07-CB43-4A98-88C9-E6FD8C78E6A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C235DEA-0CA1-436C-8A2B-91A7A1268F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2809CA9-4517-4B3C-97CD-15C1F25272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57C5D48-4188-485A-ADCA-8B0C4C8CE4E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B50CD3BA-06E6-416B-ABB9-4FE4349986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F41C477-4EE0-427B-9C8E-48C0258B26A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9742406-D038-40FB-819B-B3B843ED3B1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3059D948-731E-41F5-BFBC-7DD41696B58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F9A002AB-1336-4F1E-842D-C4828A556B6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8A8BEAD7-D650-408D-8568-9B566110C5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B8FB1AB8-8F9E-4EE6-B1D4-DDA37283B36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11DC87F-6197-4DAC-AC8A-556C531C1D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27799ED-D7B1-4F15-AC89-9C207A9A34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7B97E52-FA61-4B4A-BF45-0087583091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221D8A6C-5DB8-440C-B2E5-D0FF36FCF6E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65FF958-839B-4212-A6E9-902A1EFB975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EE5722E-75D4-48F4-ACF1-E1865D4AA9A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199D467-65C9-4415-9F11-41DBFE3990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0CADE13-FB17-4CC6-ABD5-64B8B117A7E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0BC1D11-A6DF-492F-A147-A3FC8727437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2319D21F-905A-441E-A385-C4B2BAD70DB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A98E0F8-B560-4E40-8EC1-F1355585FB9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17C5EDD-1AE3-4AD8-ADE8-64713206165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73A529E-B1C2-4536-9F1C-545B3F3311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有形固定資産減価償却率は、減価償却が進んだことから償却率も年々増加していたが、令和元年度は村民住宅や若者住宅の整備、村道の拡幅改良工事や無散水消雪施設の整備等の大規模な投資的事業を行ったことにより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類似団体内平均値と比べると、平成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年度以降は類似団体内平均値を若干上回るかたちで推移していたが、令和元年度の施設整備により当村の減価償却率が減少したことで、類似団体内平均値とほぼ同数値となった。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7EB26CBD-6CE1-43A3-AD5B-B8B73ECEEB3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9233910-424C-42AF-90B9-3FC5A544028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1085E72-3136-4AE3-88B4-BB67B0D4315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BB793F90-832E-4E4A-ABCA-F6A29F321FA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8367D147-6C9C-4A29-881D-60F606ADCCA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19A332BF-D3ED-4B47-9A81-6E01D8465D6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5A7BAD6F-82F1-4EB4-959D-5F79FB89090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22947890-4FE4-4782-8121-F25EE6EAC2A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DB72E2B1-4008-4F75-87B8-3B76D5F8900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C7D3DD9F-D4CB-472E-9AF5-9C179BE17C8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7A83EB9F-0676-4D66-A4E2-125D776943D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2A72BF77-3615-49AF-9998-6A4D03F839A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609FD34A-6B1D-4A50-885B-BD17F7561D8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7B5AFD4-7029-4608-9C91-1F989938BE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B7365CE3-F84D-4518-9B0A-2299A1136B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0C26748-6FA0-4F40-8D2D-A12F82C55F1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a:extLst>
            <a:ext uri="{FF2B5EF4-FFF2-40B4-BE49-F238E27FC236}">
              <a16:creationId xmlns:a16="http://schemas.microsoft.com/office/drawing/2014/main" id="{D75D0D3C-CEF1-4B98-AF30-3F4D8ACCBB74}"/>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a:extLst>
            <a:ext uri="{FF2B5EF4-FFF2-40B4-BE49-F238E27FC236}">
              <a16:creationId xmlns:a16="http://schemas.microsoft.com/office/drawing/2014/main" id="{F2CDAE73-3831-4D5F-A8AB-40251CD412E8}"/>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a:extLst>
            <a:ext uri="{FF2B5EF4-FFF2-40B4-BE49-F238E27FC236}">
              <a16:creationId xmlns:a16="http://schemas.microsoft.com/office/drawing/2014/main" id="{50FF4415-3AE5-4F91-A51F-B0AC530CD61E}"/>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a:extLst>
            <a:ext uri="{FF2B5EF4-FFF2-40B4-BE49-F238E27FC236}">
              <a16:creationId xmlns:a16="http://schemas.microsoft.com/office/drawing/2014/main" id="{BEF82D5E-11C4-4DA2-9F54-253F25CF5398}"/>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a:extLst>
            <a:ext uri="{FF2B5EF4-FFF2-40B4-BE49-F238E27FC236}">
              <a16:creationId xmlns:a16="http://schemas.microsoft.com/office/drawing/2014/main" id="{238E6602-5D3A-48A0-9729-2F33791C94A6}"/>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8" name="有形固定資産減価償却率平均値テキスト">
          <a:extLst>
            <a:ext uri="{FF2B5EF4-FFF2-40B4-BE49-F238E27FC236}">
              <a16:creationId xmlns:a16="http://schemas.microsoft.com/office/drawing/2014/main" id="{E84F8BA1-702B-47F0-A6E4-56F9B2C40082}"/>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a:extLst>
            <a:ext uri="{FF2B5EF4-FFF2-40B4-BE49-F238E27FC236}">
              <a16:creationId xmlns:a16="http://schemas.microsoft.com/office/drawing/2014/main" id="{775EEACD-8AAB-469F-9C86-DE750BE236DD}"/>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a:extLst>
            <a:ext uri="{FF2B5EF4-FFF2-40B4-BE49-F238E27FC236}">
              <a16:creationId xmlns:a16="http://schemas.microsoft.com/office/drawing/2014/main" id="{C91C7E6F-752E-4D21-8ED1-7D3E5C0EB4D0}"/>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a:extLst>
            <a:ext uri="{FF2B5EF4-FFF2-40B4-BE49-F238E27FC236}">
              <a16:creationId xmlns:a16="http://schemas.microsoft.com/office/drawing/2014/main" id="{8DD8FBDB-DB66-4348-A7F4-0E3C968BB284}"/>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a:extLst>
            <a:ext uri="{FF2B5EF4-FFF2-40B4-BE49-F238E27FC236}">
              <a16:creationId xmlns:a16="http://schemas.microsoft.com/office/drawing/2014/main" id="{D0086CDE-B350-4A21-B1D5-DBCC9BB48B89}"/>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a:extLst>
            <a:ext uri="{FF2B5EF4-FFF2-40B4-BE49-F238E27FC236}">
              <a16:creationId xmlns:a16="http://schemas.microsoft.com/office/drawing/2014/main" id="{ED876217-1903-44AC-AFC6-A04521BCE82B}"/>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12BD901-513A-474D-9320-74FA3FBE52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D70BC17-7ED2-400D-A1CE-E0F1F2E87D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2FD3263-13CE-4AD8-87CE-A351B0EFA9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40380CD-17F5-4DC3-8860-63DF808EC30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4D08607-6F48-4288-81BB-A994BF5240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9" name="楕円 88">
          <a:extLst>
            <a:ext uri="{FF2B5EF4-FFF2-40B4-BE49-F238E27FC236}">
              <a16:creationId xmlns:a16="http://schemas.microsoft.com/office/drawing/2014/main" id="{E77C9B65-E884-4527-BBAB-C8C0CAEB78E8}"/>
            </a:ext>
          </a:extLst>
        </xdr:cNvPr>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90" name="有形固定資産減価償却率該当値テキスト">
          <a:extLst>
            <a:ext uri="{FF2B5EF4-FFF2-40B4-BE49-F238E27FC236}">
              <a16:creationId xmlns:a16="http://schemas.microsoft.com/office/drawing/2014/main" id="{71B16999-1457-4373-B3A3-65B97A6706EB}"/>
            </a:ext>
          </a:extLst>
        </xdr:cNvPr>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91" name="楕円 90">
          <a:extLst>
            <a:ext uri="{FF2B5EF4-FFF2-40B4-BE49-F238E27FC236}">
              <a16:creationId xmlns:a16="http://schemas.microsoft.com/office/drawing/2014/main" id="{AFAC6C38-DA07-46E0-9A08-F455BF07A58D}"/>
            </a:ext>
          </a:extLst>
        </xdr:cNvPr>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31</xdr:row>
      <xdr:rowOff>3598</xdr:rowOff>
    </xdr:to>
    <xdr:cxnSp macro="">
      <xdr:nvCxnSpPr>
        <xdr:cNvPr id="92" name="直線コネクタ 91">
          <a:extLst>
            <a:ext uri="{FF2B5EF4-FFF2-40B4-BE49-F238E27FC236}">
              <a16:creationId xmlns:a16="http://schemas.microsoft.com/office/drawing/2014/main" id="{A41907EC-E43B-4FC1-B16E-38D14EEF573D}"/>
            </a:ext>
          </a:extLst>
        </xdr:cNvPr>
        <xdr:cNvCxnSpPr/>
      </xdr:nvCxnSpPr>
      <xdr:spPr>
        <a:xfrm flipV="1">
          <a:off x="4051300" y="603609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93" name="楕円 92">
          <a:extLst>
            <a:ext uri="{FF2B5EF4-FFF2-40B4-BE49-F238E27FC236}">
              <a16:creationId xmlns:a16="http://schemas.microsoft.com/office/drawing/2014/main" id="{8E16C790-4959-462E-85A4-A0C1CC510A41}"/>
            </a:ext>
          </a:extLst>
        </xdr:cNvPr>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113877</xdr:rowOff>
    </xdr:from>
    <xdr:to>
      <xdr:col>19</xdr:col>
      <xdr:colOff>136525</xdr:colOff>
      <xdr:row>31</xdr:row>
      <xdr:rowOff>3598</xdr:rowOff>
    </xdr:to>
    <xdr:cxnSp macro="">
      <xdr:nvCxnSpPr>
        <xdr:cNvPr id="94" name="直線コネクタ 93">
          <a:extLst>
            <a:ext uri="{FF2B5EF4-FFF2-40B4-BE49-F238E27FC236}">
              <a16:creationId xmlns:a16="http://schemas.microsoft.com/office/drawing/2014/main" id="{88D21BFB-76AB-4EBE-A285-C4C1C915E3EA}"/>
            </a:ext>
          </a:extLst>
        </xdr:cNvPr>
        <xdr:cNvCxnSpPr/>
      </xdr:nvCxnSpPr>
      <xdr:spPr>
        <a:xfrm>
          <a:off x="3289300" y="602890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5" name="楕円 94">
          <a:extLst>
            <a:ext uri="{FF2B5EF4-FFF2-40B4-BE49-F238E27FC236}">
              <a16:creationId xmlns:a16="http://schemas.microsoft.com/office/drawing/2014/main" id="{00F09952-A72E-4F50-A882-C987FDC4FE54}"/>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113877</xdr:rowOff>
    </xdr:to>
    <xdr:cxnSp macro="">
      <xdr:nvCxnSpPr>
        <xdr:cNvPr id="96" name="直線コネクタ 95">
          <a:extLst>
            <a:ext uri="{FF2B5EF4-FFF2-40B4-BE49-F238E27FC236}">
              <a16:creationId xmlns:a16="http://schemas.microsoft.com/office/drawing/2014/main" id="{2AFD8047-A863-4C80-946B-FE06C7D59AD2}"/>
            </a:ext>
          </a:extLst>
        </xdr:cNvPr>
        <xdr:cNvCxnSpPr/>
      </xdr:nvCxnSpPr>
      <xdr:spPr>
        <a:xfrm>
          <a:off x="2527300" y="598932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154093</xdr:rowOff>
    </xdr:from>
    <xdr:to>
      <xdr:col>7</xdr:col>
      <xdr:colOff>187325</xdr:colOff>
      <xdr:row>29</xdr:row>
      <xdr:rowOff>84243</xdr:rowOff>
    </xdr:to>
    <xdr:sp macro="" textlink="">
      <xdr:nvSpPr>
        <xdr:cNvPr id="97" name="楕円 96">
          <a:extLst>
            <a:ext uri="{FF2B5EF4-FFF2-40B4-BE49-F238E27FC236}">
              <a16:creationId xmlns:a16="http://schemas.microsoft.com/office/drawing/2014/main" id="{82832F0E-F14A-49D8-9C25-9F2899BBAB13}"/>
            </a:ext>
          </a:extLst>
        </xdr:cNvPr>
        <xdr:cNvSpPr/>
      </xdr:nvSpPr>
      <xdr:spPr>
        <a:xfrm>
          <a:off x="1714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33443</xdr:rowOff>
    </xdr:from>
    <xdr:to>
      <xdr:col>11</xdr:col>
      <xdr:colOff>136525</xdr:colOff>
      <xdr:row>30</xdr:row>
      <xdr:rowOff>74295</xdr:rowOff>
    </xdr:to>
    <xdr:cxnSp macro="">
      <xdr:nvCxnSpPr>
        <xdr:cNvPr id="98" name="直線コネクタ 97">
          <a:extLst>
            <a:ext uri="{FF2B5EF4-FFF2-40B4-BE49-F238E27FC236}">
              <a16:creationId xmlns:a16="http://schemas.microsoft.com/office/drawing/2014/main" id="{4E8540EB-DDB0-4F22-8EA3-D6C364D222F5}"/>
            </a:ext>
          </a:extLst>
        </xdr:cNvPr>
        <xdr:cNvCxnSpPr/>
      </xdr:nvCxnSpPr>
      <xdr:spPr>
        <a:xfrm>
          <a:off x="1765300" y="5777018"/>
          <a:ext cx="762000" cy="2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9" name="n_1aveValue有形固定資産減価償却率">
          <a:extLst>
            <a:ext uri="{FF2B5EF4-FFF2-40B4-BE49-F238E27FC236}">
              <a16:creationId xmlns:a16="http://schemas.microsoft.com/office/drawing/2014/main" id="{436EB377-3AD2-4AE2-8EEE-D1DDBFC7E79A}"/>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aveValue有形固定資産減価償却率">
          <a:extLst>
            <a:ext uri="{FF2B5EF4-FFF2-40B4-BE49-F238E27FC236}">
              <a16:creationId xmlns:a16="http://schemas.microsoft.com/office/drawing/2014/main" id="{AFC1221F-EEAD-4D48-AC26-BC3D059AE8D7}"/>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1" name="n_3aveValue有形固定資産減価償却率">
          <a:extLst>
            <a:ext uri="{FF2B5EF4-FFF2-40B4-BE49-F238E27FC236}">
              <a16:creationId xmlns:a16="http://schemas.microsoft.com/office/drawing/2014/main" id="{51BD8EA9-4C4C-4416-A428-A4C3A8C06628}"/>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2" name="n_4aveValue有形固定資産減価償却率">
          <a:extLst>
            <a:ext uri="{FF2B5EF4-FFF2-40B4-BE49-F238E27FC236}">
              <a16:creationId xmlns:a16="http://schemas.microsoft.com/office/drawing/2014/main" id="{E91268A9-FB3A-4D9B-95DB-17D9EC70FFA1}"/>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103" name="n_1mainValue有形固定資産減価償却率">
          <a:extLst>
            <a:ext uri="{FF2B5EF4-FFF2-40B4-BE49-F238E27FC236}">
              <a16:creationId xmlns:a16="http://schemas.microsoft.com/office/drawing/2014/main" id="{FDB720EE-76C0-4685-B8B5-2A9F499CBBA7}"/>
            </a:ext>
          </a:extLst>
        </xdr:cNvPr>
        <xdr:cNvSpPr txBox="1"/>
      </xdr:nvSpPr>
      <xdr:spPr>
        <a:xfrm>
          <a:off x="38360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155804</xdr:rowOff>
    </xdr:from>
    <xdr:ext cx="405111" cy="259045"/>
    <xdr:sp macro="" textlink="">
      <xdr:nvSpPr>
        <xdr:cNvPr id="104" name="n_2mainValue有形固定資産減価償却率">
          <a:extLst>
            <a:ext uri="{FF2B5EF4-FFF2-40B4-BE49-F238E27FC236}">
              <a16:creationId xmlns:a16="http://schemas.microsoft.com/office/drawing/2014/main" id="{958FCC81-5B7E-4E71-B809-99B4E9A198B6}"/>
            </a:ext>
          </a:extLst>
        </xdr:cNvPr>
        <xdr:cNvSpPr txBox="1"/>
      </xdr:nvSpPr>
      <xdr:spPr>
        <a:xfrm>
          <a:off x="3086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5" name="n_3mainValue有形固定資産減価償却率">
          <a:extLst>
            <a:ext uri="{FF2B5EF4-FFF2-40B4-BE49-F238E27FC236}">
              <a16:creationId xmlns:a16="http://schemas.microsoft.com/office/drawing/2014/main" id="{34B25CB9-FB2B-43B1-9261-2D522319147B}"/>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106" name="n_4mainValue有形固定資産減価償却率">
          <a:extLst>
            <a:ext uri="{FF2B5EF4-FFF2-40B4-BE49-F238E27FC236}">
              <a16:creationId xmlns:a16="http://schemas.microsoft.com/office/drawing/2014/main" id="{5354AC30-2865-47AA-95D8-BB0F60EFA033}"/>
            </a:ext>
          </a:extLst>
        </xdr:cNvPr>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253A283-73AA-449F-8255-1308BE75CA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51C08E7-CFB8-4E56-97C3-A6C616DDBAE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162A5EE-2482-4F01-829F-934761B3ED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9EB8ECE-01E1-4CBC-BA31-418475156BB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B7D2E1D-C374-4E8C-992C-4535376A1F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275B0F92-779C-4BF7-9833-DE9F0A4375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28794CF-8865-4772-8640-EB06F77DA18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6D344F9-E40F-4BFB-B14E-43A3BCE8CD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A9818D8-63EC-491E-AA30-C619711ECEE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62B9331-5A3B-4143-8441-1376E3E5B6B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75D28DB-78DB-4577-AF63-53BE8D294E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76EC73C-C12E-4738-BFB2-DC6D2C5F81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39502E4-8FC3-42E5-998B-F0C5CA2CEE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債務償還費率は、若者住宅や観光施設の整備にあたり、事業の財源として過疎対策事業債を発行しており、年々増加傾向にある。また、整備した施設の維持管理費も発生するため、経常的経費も増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類似団体内平均値と比べると、平成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年度までは若干上回る数値で推移してきたが、令和元年度は、類似団体内平均値が減少し、当村の数値が増加したことで、差が開くようになった。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58890DB-FE75-40AE-9494-068528621C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1437893-8B5A-45EB-99F7-78227091873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5B21B83-8598-40F8-A6E6-4DFDAF586CF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83C1E916-93D3-4E52-949D-E3B8D973AEF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DB84B727-D905-421C-BD06-0F0E7D03174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A9190463-F6A0-4958-BC93-9CA43F453AA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C5819FD3-63D2-4267-9168-16E62B36376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42E53F02-4318-412E-A850-E2804C0DDE3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D87B5D2-C2A3-469D-80A1-87E55EE1919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CFF3CB1A-7603-4367-B44B-8927EC8ED87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7469EE3-0FA0-41B6-AE0C-882EE0933B9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CE375821-3377-4606-86DC-C24F73AF250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AA8B9910-D1DE-4BC5-AEC3-A2819713D1C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057D879-669B-4BCB-A694-9E4316BBB2D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FB32813-D0AD-4D12-BF7A-42E6A899D2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a:extLst>
            <a:ext uri="{FF2B5EF4-FFF2-40B4-BE49-F238E27FC236}">
              <a16:creationId xmlns:a16="http://schemas.microsoft.com/office/drawing/2014/main" id="{EBD7A596-96A4-42C6-B75E-D5CCDC7E8232}"/>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a:extLst>
            <a:ext uri="{FF2B5EF4-FFF2-40B4-BE49-F238E27FC236}">
              <a16:creationId xmlns:a16="http://schemas.microsoft.com/office/drawing/2014/main" id="{9496469B-FC47-4E22-ADAE-B6DF7B97054C}"/>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a:extLst>
            <a:ext uri="{FF2B5EF4-FFF2-40B4-BE49-F238E27FC236}">
              <a16:creationId xmlns:a16="http://schemas.microsoft.com/office/drawing/2014/main" id="{2B468533-7AB1-438F-A698-C8031A353EAD}"/>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BB92E222-8125-41BD-8492-F14F057566E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4A6125A5-9254-473F-99E0-2D073184A92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40" name="債務償還比率平均値テキスト">
          <a:extLst>
            <a:ext uri="{FF2B5EF4-FFF2-40B4-BE49-F238E27FC236}">
              <a16:creationId xmlns:a16="http://schemas.microsoft.com/office/drawing/2014/main" id="{AEC8BEC3-FA44-4AA2-9B98-7119E4F935E9}"/>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a:extLst>
            <a:ext uri="{FF2B5EF4-FFF2-40B4-BE49-F238E27FC236}">
              <a16:creationId xmlns:a16="http://schemas.microsoft.com/office/drawing/2014/main" id="{C6FC0F52-CACD-4E8A-B0E5-72174B85644B}"/>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a:extLst>
            <a:ext uri="{FF2B5EF4-FFF2-40B4-BE49-F238E27FC236}">
              <a16:creationId xmlns:a16="http://schemas.microsoft.com/office/drawing/2014/main" id="{7963D735-D67F-4790-9F7C-777ACC82698A}"/>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a:extLst>
            <a:ext uri="{FF2B5EF4-FFF2-40B4-BE49-F238E27FC236}">
              <a16:creationId xmlns:a16="http://schemas.microsoft.com/office/drawing/2014/main" id="{4D328943-01F6-441B-BA6C-41FF3B9D8032}"/>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a:extLst>
            <a:ext uri="{FF2B5EF4-FFF2-40B4-BE49-F238E27FC236}">
              <a16:creationId xmlns:a16="http://schemas.microsoft.com/office/drawing/2014/main" id="{8ACBDD9B-FB8D-4B1C-8F98-3C08B25361A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a:extLst>
            <a:ext uri="{FF2B5EF4-FFF2-40B4-BE49-F238E27FC236}">
              <a16:creationId xmlns:a16="http://schemas.microsoft.com/office/drawing/2014/main" id="{7812DEC6-650E-4B6C-AC0A-3285B143097B}"/>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A5525A9-AB10-44D7-83DE-C514FE73D8C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510BF6E-565B-4398-BDF7-36E4D6E664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759C458-07D8-48E5-9411-432274FEA32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054CEEB-A56B-4AB4-AE72-C46F4E449BC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53AA0D-D9CF-42A3-9238-315786761B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23425</xdr:rowOff>
    </xdr:from>
    <xdr:to>
      <xdr:col>76</xdr:col>
      <xdr:colOff>73025</xdr:colOff>
      <xdr:row>29</xdr:row>
      <xdr:rowOff>125025</xdr:rowOff>
    </xdr:to>
    <xdr:sp macro="" textlink="">
      <xdr:nvSpPr>
        <xdr:cNvPr id="151" name="楕円 150">
          <a:extLst>
            <a:ext uri="{FF2B5EF4-FFF2-40B4-BE49-F238E27FC236}">
              <a16:creationId xmlns:a16="http://schemas.microsoft.com/office/drawing/2014/main" id="{3DB9DE78-052D-40CF-AD93-2E348FC22C3A}"/>
            </a:ext>
          </a:extLst>
        </xdr:cNvPr>
        <xdr:cNvSpPr/>
      </xdr:nvSpPr>
      <xdr:spPr>
        <a:xfrm>
          <a:off x="14744700" y="57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1852</xdr:rowOff>
    </xdr:from>
    <xdr:ext cx="469744" cy="259045"/>
    <xdr:sp macro="" textlink="">
      <xdr:nvSpPr>
        <xdr:cNvPr id="152" name="債務償還比率該当値テキスト">
          <a:extLst>
            <a:ext uri="{FF2B5EF4-FFF2-40B4-BE49-F238E27FC236}">
              <a16:creationId xmlns:a16="http://schemas.microsoft.com/office/drawing/2014/main" id="{6C9D0D5F-2F1A-484C-8DC1-633D3DDA025F}"/>
            </a:ext>
          </a:extLst>
        </xdr:cNvPr>
        <xdr:cNvSpPr txBox="1"/>
      </xdr:nvSpPr>
      <xdr:spPr>
        <a:xfrm>
          <a:off x="14846300" y="574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11550</xdr:rowOff>
    </xdr:from>
    <xdr:to>
      <xdr:col>72</xdr:col>
      <xdr:colOff>123825</xdr:colOff>
      <xdr:row>29</xdr:row>
      <xdr:rowOff>113150</xdr:rowOff>
    </xdr:to>
    <xdr:sp macro="" textlink="">
      <xdr:nvSpPr>
        <xdr:cNvPr id="153" name="楕円 152">
          <a:extLst>
            <a:ext uri="{FF2B5EF4-FFF2-40B4-BE49-F238E27FC236}">
              <a16:creationId xmlns:a16="http://schemas.microsoft.com/office/drawing/2014/main" id="{7A7E439B-0730-4BED-A189-1F1E5756171A}"/>
            </a:ext>
          </a:extLst>
        </xdr:cNvPr>
        <xdr:cNvSpPr/>
      </xdr:nvSpPr>
      <xdr:spPr>
        <a:xfrm>
          <a:off x="14033500" y="5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62350</xdr:rowOff>
    </xdr:from>
    <xdr:to>
      <xdr:col>76</xdr:col>
      <xdr:colOff>22225</xdr:colOff>
      <xdr:row>29</xdr:row>
      <xdr:rowOff>74225</xdr:rowOff>
    </xdr:to>
    <xdr:cxnSp macro="">
      <xdr:nvCxnSpPr>
        <xdr:cNvPr id="154" name="直線コネクタ 153">
          <a:extLst>
            <a:ext uri="{FF2B5EF4-FFF2-40B4-BE49-F238E27FC236}">
              <a16:creationId xmlns:a16="http://schemas.microsoft.com/office/drawing/2014/main" id="{48E7AD77-FB8E-432E-8DE5-08CE82DA4059}"/>
            </a:ext>
          </a:extLst>
        </xdr:cNvPr>
        <xdr:cNvCxnSpPr/>
      </xdr:nvCxnSpPr>
      <xdr:spPr>
        <a:xfrm>
          <a:off x="14084300" y="5805925"/>
          <a:ext cx="711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15388</xdr:rowOff>
    </xdr:from>
    <xdr:to>
      <xdr:col>68</xdr:col>
      <xdr:colOff>123825</xdr:colOff>
      <xdr:row>29</xdr:row>
      <xdr:rowOff>116988</xdr:rowOff>
    </xdr:to>
    <xdr:sp macro="" textlink="">
      <xdr:nvSpPr>
        <xdr:cNvPr id="155" name="楕円 154">
          <a:extLst>
            <a:ext uri="{FF2B5EF4-FFF2-40B4-BE49-F238E27FC236}">
              <a16:creationId xmlns:a16="http://schemas.microsoft.com/office/drawing/2014/main" id="{63E9A3B3-6962-4B56-A898-6BAC764178B0}"/>
            </a:ext>
          </a:extLst>
        </xdr:cNvPr>
        <xdr:cNvSpPr/>
      </xdr:nvSpPr>
      <xdr:spPr>
        <a:xfrm>
          <a:off x="13271500" y="57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62350</xdr:rowOff>
    </xdr:from>
    <xdr:to>
      <xdr:col>72</xdr:col>
      <xdr:colOff>73025</xdr:colOff>
      <xdr:row>29</xdr:row>
      <xdr:rowOff>66188</xdr:rowOff>
    </xdr:to>
    <xdr:cxnSp macro="">
      <xdr:nvCxnSpPr>
        <xdr:cNvPr id="156" name="直線コネクタ 155">
          <a:extLst>
            <a:ext uri="{FF2B5EF4-FFF2-40B4-BE49-F238E27FC236}">
              <a16:creationId xmlns:a16="http://schemas.microsoft.com/office/drawing/2014/main" id="{D4D9A201-8EFB-48A6-8B92-063207AD6A4E}"/>
            </a:ext>
          </a:extLst>
        </xdr:cNvPr>
        <xdr:cNvCxnSpPr/>
      </xdr:nvCxnSpPr>
      <xdr:spPr>
        <a:xfrm flipV="1">
          <a:off x="13322300" y="5805925"/>
          <a:ext cx="762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7232</xdr:rowOff>
    </xdr:from>
    <xdr:to>
      <xdr:col>64</xdr:col>
      <xdr:colOff>123825</xdr:colOff>
      <xdr:row>29</xdr:row>
      <xdr:rowOff>108832</xdr:rowOff>
    </xdr:to>
    <xdr:sp macro="" textlink="">
      <xdr:nvSpPr>
        <xdr:cNvPr id="157" name="楕円 156">
          <a:extLst>
            <a:ext uri="{FF2B5EF4-FFF2-40B4-BE49-F238E27FC236}">
              <a16:creationId xmlns:a16="http://schemas.microsoft.com/office/drawing/2014/main" id="{3E278CFA-A3A9-4BB1-B5F5-403699E346CC}"/>
            </a:ext>
          </a:extLst>
        </xdr:cNvPr>
        <xdr:cNvSpPr/>
      </xdr:nvSpPr>
      <xdr:spPr>
        <a:xfrm>
          <a:off x="12509500" y="5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58032</xdr:rowOff>
    </xdr:from>
    <xdr:to>
      <xdr:col>68</xdr:col>
      <xdr:colOff>73025</xdr:colOff>
      <xdr:row>29</xdr:row>
      <xdr:rowOff>66188</xdr:rowOff>
    </xdr:to>
    <xdr:cxnSp macro="">
      <xdr:nvCxnSpPr>
        <xdr:cNvPr id="158" name="直線コネクタ 157">
          <a:extLst>
            <a:ext uri="{FF2B5EF4-FFF2-40B4-BE49-F238E27FC236}">
              <a16:creationId xmlns:a16="http://schemas.microsoft.com/office/drawing/2014/main" id="{C6D607D1-1A9B-44B0-8DEA-3F4AF6D6633C}"/>
            </a:ext>
          </a:extLst>
        </xdr:cNvPr>
        <xdr:cNvCxnSpPr/>
      </xdr:nvCxnSpPr>
      <xdr:spPr>
        <a:xfrm>
          <a:off x="12560300" y="5801607"/>
          <a:ext cx="762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116791</xdr:rowOff>
    </xdr:from>
    <xdr:to>
      <xdr:col>60</xdr:col>
      <xdr:colOff>123825</xdr:colOff>
      <xdr:row>29</xdr:row>
      <xdr:rowOff>46941</xdr:rowOff>
    </xdr:to>
    <xdr:sp macro="" textlink="">
      <xdr:nvSpPr>
        <xdr:cNvPr id="159" name="楕円 158">
          <a:extLst>
            <a:ext uri="{FF2B5EF4-FFF2-40B4-BE49-F238E27FC236}">
              <a16:creationId xmlns:a16="http://schemas.microsoft.com/office/drawing/2014/main" id="{9F459DFF-75FD-4B0B-B80E-5B29203B895C}"/>
            </a:ext>
          </a:extLst>
        </xdr:cNvPr>
        <xdr:cNvSpPr/>
      </xdr:nvSpPr>
      <xdr:spPr>
        <a:xfrm>
          <a:off x="11747500" y="56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167591</xdr:rowOff>
    </xdr:from>
    <xdr:to>
      <xdr:col>64</xdr:col>
      <xdr:colOff>73025</xdr:colOff>
      <xdr:row>29</xdr:row>
      <xdr:rowOff>58032</xdr:rowOff>
    </xdr:to>
    <xdr:cxnSp macro="">
      <xdr:nvCxnSpPr>
        <xdr:cNvPr id="160" name="直線コネクタ 159">
          <a:extLst>
            <a:ext uri="{FF2B5EF4-FFF2-40B4-BE49-F238E27FC236}">
              <a16:creationId xmlns:a16="http://schemas.microsoft.com/office/drawing/2014/main" id="{3EE58A2A-99A5-4357-AF60-33A8DD2BDF43}"/>
            </a:ext>
          </a:extLst>
        </xdr:cNvPr>
        <xdr:cNvCxnSpPr/>
      </xdr:nvCxnSpPr>
      <xdr:spPr>
        <a:xfrm>
          <a:off x="11798300" y="5739716"/>
          <a:ext cx="762000" cy="6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61" name="n_1aveValue債務償還比率">
          <a:extLst>
            <a:ext uri="{FF2B5EF4-FFF2-40B4-BE49-F238E27FC236}">
              <a16:creationId xmlns:a16="http://schemas.microsoft.com/office/drawing/2014/main" id="{324496FA-AF66-4998-8FEB-BF8B22D68CA1}"/>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62" name="n_2aveValue債務償還比率">
          <a:extLst>
            <a:ext uri="{FF2B5EF4-FFF2-40B4-BE49-F238E27FC236}">
              <a16:creationId xmlns:a16="http://schemas.microsoft.com/office/drawing/2014/main" id="{746B3968-C0A6-4560-BB5F-A4DA09BE4B18}"/>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3" name="n_3aveValue債務償還比率">
          <a:extLst>
            <a:ext uri="{FF2B5EF4-FFF2-40B4-BE49-F238E27FC236}">
              <a16:creationId xmlns:a16="http://schemas.microsoft.com/office/drawing/2014/main" id="{13C26954-AEC3-4DD6-A6A8-18C6684A40B2}"/>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4" name="n_4aveValue債務償還比率">
          <a:extLst>
            <a:ext uri="{FF2B5EF4-FFF2-40B4-BE49-F238E27FC236}">
              <a16:creationId xmlns:a16="http://schemas.microsoft.com/office/drawing/2014/main" id="{0D159AF5-4F44-4F78-BFA9-68F387FF7209}"/>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104277</xdr:rowOff>
    </xdr:from>
    <xdr:ext cx="469744" cy="259045"/>
    <xdr:sp macro="" textlink="">
      <xdr:nvSpPr>
        <xdr:cNvPr id="165" name="n_1mainValue債務償還比率">
          <a:extLst>
            <a:ext uri="{FF2B5EF4-FFF2-40B4-BE49-F238E27FC236}">
              <a16:creationId xmlns:a16="http://schemas.microsoft.com/office/drawing/2014/main" id="{5ECA80B2-18CB-4161-9E53-F63DADDB1FBC}"/>
            </a:ext>
          </a:extLst>
        </xdr:cNvPr>
        <xdr:cNvSpPr txBox="1"/>
      </xdr:nvSpPr>
      <xdr:spPr>
        <a:xfrm>
          <a:off x="13836727" y="58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108115</xdr:rowOff>
    </xdr:from>
    <xdr:ext cx="469744" cy="259045"/>
    <xdr:sp macro="" textlink="">
      <xdr:nvSpPr>
        <xdr:cNvPr id="166" name="n_2mainValue債務償還比率">
          <a:extLst>
            <a:ext uri="{FF2B5EF4-FFF2-40B4-BE49-F238E27FC236}">
              <a16:creationId xmlns:a16="http://schemas.microsoft.com/office/drawing/2014/main" id="{7D08708E-7F91-4DCE-814A-9F26DD5FAA34}"/>
            </a:ext>
          </a:extLst>
        </xdr:cNvPr>
        <xdr:cNvSpPr txBox="1"/>
      </xdr:nvSpPr>
      <xdr:spPr>
        <a:xfrm>
          <a:off x="13087427" y="58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99959</xdr:rowOff>
    </xdr:from>
    <xdr:ext cx="469744" cy="259045"/>
    <xdr:sp macro="" textlink="">
      <xdr:nvSpPr>
        <xdr:cNvPr id="167" name="n_3mainValue債務償還比率">
          <a:extLst>
            <a:ext uri="{FF2B5EF4-FFF2-40B4-BE49-F238E27FC236}">
              <a16:creationId xmlns:a16="http://schemas.microsoft.com/office/drawing/2014/main" id="{98ADDE42-AF9E-4BF8-B756-D18C70AB2131}"/>
            </a:ext>
          </a:extLst>
        </xdr:cNvPr>
        <xdr:cNvSpPr txBox="1"/>
      </xdr:nvSpPr>
      <xdr:spPr>
        <a:xfrm>
          <a:off x="12325427" y="58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38068</xdr:rowOff>
    </xdr:from>
    <xdr:ext cx="469744" cy="259045"/>
    <xdr:sp macro="" textlink="">
      <xdr:nvSpPr>
        <xdr:cNvPr id="168" name="n_4mainValue債務償還比率">
          <a:extLst>
            <a:ext uri="{FF2B5EF4-FFF2-40B4-BE49-F238E27FC236}">
              <a16:creationId xmlns:a16="http://schemas.microsoft.com/office/drawing/2014/main" id="{7982DB12-7092-4E1C-A64F-71663A38B391}"/>
            </a:ext>
          </a:extLst>
        </xdr:cNvPr>
        <xdr:cNvSpPr txBox="1"/>
      </xdr:nvSpPr>
      <xdr:spPr>
        <a:xfrm>
          <a:off x="11563427" y="578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3CFE0A0-2F5C-4655-A048-FCF3141A11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51A09AE5-57EB-44BB-98CA-5412C053D8E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7FF0327-0383-4D4D-A0DA-2E5F4C289A9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E48A8C2-7652-48D0-B320-9BEBD89C6A0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1FE0E0F-E9BD-42D7-AAAA-BD271C005F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4F1C88D-3E67-4F82-89B4-1919BD1EA5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39603E-B77E-452F-8859-A834542756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C9818F-A861-47C1-B2F7-A075287C4B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693340-8F57-4C81-BD10-7419D71EFE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0360EC-0CFE-4ACF-9606-CE7B342BF7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A502D5-3BF3-40AA-BF15-035B3494B5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FD08C5-108B-4588-A18C-7D9F72ADBF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97C706-2AAA-422F-9806-D8762F3B89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14A04D-2E6E-41F4-9C85-C1E08FD619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AB344B-9120-4C0C-8BE5-8D630CB70D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28DA60-EE1D-4E30-B118-7011A2D020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
3,491
57.96
4,591,871
4,426,004
150,010
2,179,425
4,475,715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5C391F-197A-477D-99E9-F23B59AD3A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CFAD23-A5A9-4766-90F6-9390671640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7FA071-C80C-4630-8B4A-33E8327999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13C42F-4164-48C2-B84C-1386E4C0D9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9A2654-24EB-4C4E-8E54-1623B61B39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ECAC21C-1E8E-4C5C-AB42-05945F3394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1F1564-65DA-4228-8209-C4870F18F9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0B3664-A264-44FA-8CD6-64C682783E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4C4A7F-90A9-4E05-A582-2FB7E5908A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A5EF03-F7EC-40B9-974A-D2768C0E08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BA3416-36CB-4CDE-984E-7F1D0C0241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8F8FBE-5819-46E4-A7E7-9D0FF242F0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E99A3E-61B4-40C8-82A0-E4CDD53F26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27D18B-8023-420E-956E-AD5AF314C9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504E25-C808-4989-A913-A480D8EC36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C79D3D-4B79-4D01-A520-F34F847629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503F4C-002A-42ED-B5C8-127C50D07E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4F269C-05FC-4CF4-BDCA-B880DC7875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8FDDAB-C2F8-4307-B386-D6AE64A705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E49515-4A99-4A34-9912-EBE11E178B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64026C-C8EB-4D69-91C7-EE093DEBE2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4370DE-4F05-43C5-BAB3-237193DE29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1205C6-C360-4C72-B830-C0C54594EA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7E5A4D-6889-4381-B2A0-E84BE4BF4A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E0E308-11CA-44D5-86BF-C1FE68B8EA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A38820-835E-4640-8479-42B049709D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971DCA-552A-404A-AC29-B5D6BD1B91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B4332D-A259-4DC1-8337-150AC50BDF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47806E-FBA2-48FB-9A27-8DA724CD36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5CBE4B-DA90-4E2A-9D5D-58EBB694F0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244B8B-2DC7-4949-A654-DB46098F9CD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520FA5-F33B-48E5-836E-86368D1B180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60F2861-00E9-44D7-80C5-932ADA2CEF4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6D0D54-09A3-429F-83F4-8355DBFE4EF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9CE7C83-31E8-4812-B4B9-DD18A8B1497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86A5F54-FC93-4621-8353-FA00000E685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BC3B7E3-2A0B-4220-9E37-E125EFF6D41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4F67A53-1FDC-4D69-BEF2-60DB6EFE19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539AD70-1D50-45A6-AC80-E473EBEFAA5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2F1FD65-5E0B-4D84-A63E-08C6C06011C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16F5AE6-E6B8-4EDC-92A5-69C7EA918E9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450C22E-FD54-4200-A328-4CDE06ABCCA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49BFDC-CAAF-41FF-920D-017A008D2A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2DE5D46-9894-4FE1-8FB2-8835DC9273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F833283-7752-428A-A4A2-1CC6D82EAB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547CA24C-1F17-49CE-A2F5-16269C91AD67}"/>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7834D63A-3212-4524-BFB6-A470062972BB}"/>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146784A4-4D47-4691-94A5-58692B20D249}"/>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51F85901-F0A9-4B2A-B417-EFB4E0A9F872}"/>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487BC3DB-4343-4204-A73A-A3B90590FF3E}"/>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8C99D30A-C4E4-4439-9915-9A82BB6567F1}"/>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1321C319-8E06-49C8-984B-B7942E3FAF07}"/>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92615BB5-764C-4EFA-A08E-07D34BAF7157}"/>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FD6E5B-1B20-46C2-882A-F2BA6D2BECB9}"/>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3382CA77-0BDF-4252-B7E3-877F21DD6322}"/>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A3EFA396-8663-4C24-B62F-DF8502D8441F}"/>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6A2359-35E0-41CA-81A3-DB62610DD2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EF6DDB-6126-4990-8D28-29512EC2FC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92816C-55F7-4C10-BDD1-ED901A3CDE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BCFF7A-3070-48FE-8EAD-367EA1777B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433860-FFE5-4083-B459-6382DEF714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a:extLst>
            <a:ext uri="{FF2B5EF4-FFF2-40B4-BE49-F238E27FC236}">
              <a16:creationId xmlns:a16="http://schemas.microsoft.com/office/drawing/2014/main" id="{98A3FFE1-CCB8-4747-AD01-35858045660B}"/>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F24796E3-D228-4CBE-A53A-0B601DA23A0C}"/>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a:extLst>
            <a:ext uri="{FF2B5EF4-FFF2-40B4-BE49-F238E27FC236}">
              <a16:creationId xmlns:a16="http://schemas.microsoft.com/office/drawing/2014/main" id="{7B46E5E5-ADEE-40A6-850B-9BB11D32D4AD}"/>
            </a:ext>
          </a:extLst>
        </xdr:cNvPr>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99060</xdr:rowOff>
    </xdr:to>
    <xdr:cxnSp macro="">
      <xdr:nvCxnSpPr>
        <xdr:cNvPr id="76" name="直線コネクタ 75">
          <a:extLst>
            <a:ext uri="{FF2B5EF4-FFF2-40B4-BE49-F238E27FC236}">
              <a16:creationId xmlns:a16="http://schemas.microsoft.com/office/drawing/2014/main" id="{197E3356-9AEB-47A5-941C-609F88308FAC}"/>
            </a:ext>
          </a:extLst>
        </xdr:cNvPr>
        <xdr:cNvCxnSpPr/>
      </xdr:nvCxnSpPr>
      <xdr:spPr>
        <a:xfrm>
          <a:off x="3797300" y="64103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520E2B5C-AF4D-4472-8FAE-B0C01FA36896}"/>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9DBDE96C-DAFD-4A9F-9D16-DEDADE214417}"/>
            </a:ext>
          </a:extLst>
        </xdr:cNvPr>
        <xdr:cNvCxnSpPr/>
      </xdr:nvCxnSpPr>
      <xdr:spPr>
        <a:xfrm>
          <a:off x="2908300" y="637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a:extLst>
            <a:ext uri="{FF2B5EF4-FFF2-40B4-BE49-F238E27FC236}">
              <a16:creationId xmlns:a16="http://schemas.microsoft.com/office/drawing/2014/main" id="{9E55FC10-BA6E-4587-B26C-2E9C0E9A4F7D}"/>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34290</xdr:rowOff>
    </xdr:to>
    <xdr:cxnSp macro="">
      <xdr:nvCxnSpPr>
        <xdr:cNvPr id="80" name="直線コネクタ 79">
          <a:extLst>
            <a:ext uri="{FF2B5EF4-FFF2-40B4-BE49-F238E27FC236}">
              <a16:creationId xmlns:a16="http://schemas.microsoft.com/office/drawing/2014/main" id="{907A77DF-8A98-418D-AFEF-3A749B12E70F}"/>
            </a:ext>
          </a:extLst>
        </xdr:cNvPr>
        <xdr:cNvCxnSpPr/>
      </xdr:nvCxnSpPr>
      <xdr:spPr>
        <a:xfrm>
          <a:off x="2019300" y="6374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86360</xdr:rowOff>
    </xdr:from>
    <xdr:to>
      <xdr:col>6</xdr:col>
      <xdr:colOff>38100</xdr:colOff>
      <xdr:row>37</xdr:row>
      <xdr:rowOff>16510</xdr:rowOff>
    </xdr:to>
    <xdr:sp macro="" textlink="">
      <xdr:nvSpPr>
        <xdr:cNvPr id="81" name="楕円 80">
          <a:extLst>
            <a:ext uri="{FF2B5EF4-FFF2-40B4-BE49-F238E27FC236}">
              <a16:creationId xmlns:a16="http://schemas.microsoft.com/office/drawing/2014/main" id="{481F5CCE-1344-4BC8-B0DD-812E77C045A0}"/>
            </a:ext>
          </a:extLst>
        </xdr:cNvPr>
        <xdr:cNvSpPr/>
      </xdr:nvSpPr>
      <xdr:spPr>
        <a:xfrm>
          <a:off x="107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137160</xdr:rowOff>
    </xdr:from>
    <xdr:to>
      <xdr:col>10</xdr:col>
      <xdr:colOff>114300</xdr:colOff>
      <xdr:row>37</xdr:row>
      <xdr:rowOff>30480</xdr:rowOff>
    </xdr:to>
    <xdr:cxnSp macro="">
      <xdr:nvCxnSpPr>
        <xdr:cNvPr id="82" name="直線コネクタ 81">
          <a:extLst>
            <a:ext uri="{FF2B5EF4-FFF2-40B4-BE49-F238E27FC236}">
              <a16:creationId xmlns:a16="http://schemas.microsoft.com/office/drawing/2014/main" id="{5ABDA08D-4401-43E5-BD41-59B3F2DA5B01}"/>
            </a:ext>
          </a:extLst>
        </xdr:cNvPr>
        <xdr:cNvCxnSpPr/>
      </xdr:nvCxnSpPr>
      <xdr:spPr>
        <a:xfrm>
          <a:off x="1130300" y="63093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id="{481BAFCA-EC3F-4A0C-814F-7C0453F881E1}"/>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C6B38879-959A-47FF-ACEE-26B8CD75C26E}"/>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32B56DEE-E538-4BE6-9F1A-2B8667628799}"/>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EF5D289E-D7F2-41FA-B868-092DC19E03DE}"/>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6ADC10D7-EE50-44A0-9FD1-6CA7CA68DD13}"/>
            </a:ext>
          </a:extLst>
        </xdr:cNvPr>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6DD5E00F-24BA-4621-898D-FFDDED7507DF}"/>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8C869BA0-CD40-47C7-84A5-3B6938F5A9BC}"/>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33037</xdr:rowOff>
    </xdr:from>
    <xdr:ext cx="405111" cy="259045"/>
    <xdr:sp macro="" textlink="">
      <xdr:nvSpPr>
        <xdr:cNvPr id="90" name="n_4mainValue【道路】&#10;有形固定資産減価償却率">
          <a:extLst>
            <a:ext uri="{FF2B5EF4-FFF2-40B4-BE49-F238E27FC236}">
              <a16:creationId xmlns:a16="http://schemas.microsoft.com/office/drawing/2014/main" id="{F6D3A856-B6F9-4FE3-A18F-1F3393A4D6B3}"/>
            </a:ext>
          </a:extLst>
        </xdr:cNvPr>
        <xdr:cNvSpPr txBox="1"/>
      </xdr:nvSpPr>
      <xdr:spPr>
        <a:xfrm>
          <a:off x="927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0A01A56-D454-4A1A-9885-0594713DF0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B15C8DB-DFFC-4D72-B875-59330A2725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E1B69DC-48D2-43F7-9F73-3A30B90C2D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4D06692-AC98-417F-9E60-0F999716C6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D58F18E-572B-491E-AECB-9EECD6D47A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15AF26B-D94C-46BD-B47C-E1A5F3A975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44C2387-09E9-4582-AF1B-512F762F03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4AD49C9-5A8A-4A7E-A8E5-437B631622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F498EFB-0211-46CB-A9A7-3BD309DDEF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BBEC345-33EE-4343-845E-7CC21F6BA2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7FC904D-622D-4671-BCB9-CFC0D429024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1F3124A-DBD4-42CB-9134-15C9AF493A9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61EDB03-7704-4F0C-A927-4DB8641B18B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6A1AB91E-5AC7-435F-9E52-AB6A5D6B6F4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BABB0C0-3966-409D-A83D-C50B1537172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FB08078D-8D92-456F-9D9C-A8EBFA9ACB2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A48CF2D-769B-4A33-8599-02C0C39F647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DDF77CB2-2497-4789-B8DE-C07C93CC6E8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6DA9976-3EDD-4C69-A9E8-D3A8736C3E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3261E25-1327-4FE3-B0A3-2EB8276A7B3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9FF0B40-E3FD-4EE7-9B2D-D34FA43C153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AF61361C-F258-476A-A09D-DEF16E87F47A}"/>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310C308B-B5BE-4995-B9D5-69438ABF39DD}"/>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17C63DAF-F309-41F0-A15C-706A86906181}"/>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6E8B14C8-3E01-4D7C-A3BE-ED2786FA21A7}"/>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2B5A2CA9-A4B4-4999-A099-9EE36E23A521}"/>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a:extLst>
            <a:ext uri="{FF2B5EF4-FFF2-40B4-BE49-F238E27FC236}">
              <a16:creationId xmlns:a16="http://schemas.microsoft.com/office/drawing/2014/main" id="{B0D6FFC7-EAE3-4ADA-A625-28AC8A56866F}"/>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13CF6B95-BD16-4E8E-8C6E-9892EC4B1BE1}"/>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2109C993-5357-4932-B9BA-B1E14F1BCBA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A32DDEAE-E6B1-4A34-A0CB-CD56E5F4BD1A}"/>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783D201A-316C-42E3-9A8E-F1F3106E0629}"/>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B3E9DD63-2544-40D8-B442-92F9DF1620CC}"/>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6AB8ED-2C9F-4C10-B75F-B73BF2C07AC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1ED163A-7377-4035-BF83-D8E1D43550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A9D984-AC28-4428-B765-A3E9684F1C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6CFD06A-5B0A-40D3-9DDF-7F4020B080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C3F093D-BB25-4868-B435-60E0A9F898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91011</xdr:rowOff>
    </xdr:from>
    <xdr:to>
      <xdr:col>55</xdr:col>
      <xdr:colOff>50800</xdr:colOff>
      <xdr:row>41</xdr:row>
      <xdr:rowOff>21161</xdr:rowOff>
    </xdr:to>
    <xdr:sp macro="" textlink="">
      <xdr:nvSpPr>
        <xdr:cNvPr id="128" name="楕円 127">
          <a:extLst>
            <a:ext uri="{FF2B5EF4-FFF2-40B4-BE49-F238E27FC236}">
              <a16:creationId xmlns:a16="http://schemas.microsoft.com/office/drawing/2014/main" id="{613A5D0E-2B05-41F9-893E-5887908DF1E8}"/>
            </a:ext>
          </a:extLst>
        </xdr:cNvPr>
        <xdr:cNvSpPr/>
      </xdr:nvSpPr>
      <xdr:spPr>
        <a:xfrm>
          <a:off x="10426700" y="694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113888</xdr:rowOff>
    </xdr:from>
    <xdr:ext cx="534377" cy="259045"/>
    <xdr:sp macro="" textlink="">
      <xdr:nvSpPr>
        <xdr:cNvPr id="129" name="【道路】&#10;一人当たり延長該当値テキスト">
          <a:extLst>
            <a:ext uri="{FF2B5EF4-FFF2-40B4-BE49-F238E27FC236}">
              <a16:creationId xmlns:a16="http://schemas.microsoft.com/office/drawing/2014/main" id="{46D82326-9E6A-4870-B1F5-7A81AED82F18}"/>
            </a:ext>
          </a:extLst>
        </xdr:cNvPr>
        <xdr:cNvSpPr txBox="1"/>
      </xdr:nvSpPr>
      <xdr:spPr>
        <a:xfrm>
          <a:off x="10515600" y="680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90311</xdr:rowOff>
    </xdr:from>
    <xdr:to>
      <xdr:col>50</xdr:col>
      <xdr:colOff>165100</xdr:colOff>
      <xdr:row>41</xdr:row>
      <xdr:rowOff>20461</xdr:rowOff>
    </xdr:to>
    <xdr:sp macro="" textlink="">
      <xdr:nvSpPr>
        <xdr:cNvPr id="130" name="楕円 129">
          <a:extLst>
            <a:ext uri="{FF2B5EF4-FFF2-40B4-BE49-F238E27FC236}">
              <a16:creationId xmlns:a16="http://schemas.microsoft.com/office/drawing/2014/main" id="{3A2D19FB-6B7F-441B-9A32-01FD85D537F7}"/>
            </a:ext>
          </a:extLst>
        </xdr:cNvPr>
        <xdr:cNvSpPr/>
      </xdr:nvSpPr>
      <xdr:spPr>
        <a:xfrm>
          <a:off x="9588500" y="69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141111</xdr:rowOff>
    </xdr:from>
    <xdr:to>
      <xdr:col>55</xdr:col>
      <xdr:colOff>0</xdr:colOff>
      <xdr:row>40</xdr:row>
      <xdr:rowOff>141811</xdr:rowOff>
    </xdr:to>
    <xdr:cxnSp macro="">
      <xdr:nvCxnSpPr>
        <xdr:cNvPr id="131" name="直線コネクタ 130">
          <a:extLst>
            <a:ext uri="{FF2B5EF4-FFF2-40B4-BE49-F238E27FC236}">
              <a16:creationId xmlns:a16="http://schemas.microsoft.com/office/drawing/2014/main" id="{33DDEF72-201C-4750-8009-BE4FEB34B2D7}"/>
            </a:ext>
          </a:extLst>
        </xdr:cNvPr>
        <xdr:cNvCxnSpPr/>
      </xdr:nvCxnSpPr>
      <xdr:spPr>
        <a:xfrm>
          <a:off x="9639300" y="6999111"/>
          <a:ext cx="8382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89872</xdr:rowOff>
    </xdr:from>
    <xdr:to>
      <xdr:col>46</xdr:col>
      <xdr:colOff>38100</xdr:colOff>
      <xdr:row>41</xdr:row>
      <xdr:rowOff>20022</xdr:rowOff>
    </xdr:to>
    <xdr:sp macro="" textlink="">
      <xdr:nvSpPr>
        <xdr:cNvPr id="132" name="楕円 131">
          <a:extLst>
            <a:ext uri="{FF2B5EF4-FFF2-40B4-BE49-F238E27FC236}">
              <a16:creationId xmlns:a16="http://schemas.microsoft.com/office/drawing/2014/main" id="{21143EE7-5461-45C4-B976-05A651599485}"/>
            </a:ext>
          </a:extLst>
        </xdr:cNvPr>
        <xdr:cNvSpPr/>
      </xdr:nvSpPr>
      <xdr:spPr>
        <a:xfrm>
          <a:off x="8699500" y="69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140672</xdr:rowOff>
    </xdr:from>
    <xdr:to>
      <xdr:col>50</xdr:col>
      <xdr:colOff>114300</xdr:colOff>
      <xdr:row>40</xdr:row>
      <xdr:rowOff>141111</xdr:rowOff>
    </xdr:to>
    <xdr:cxnSp macro="">
      <xdr:nvCxnSpPr>
        <xdr:cNvPr id="133" name="直線コネクタ 132">
          <a:extLst>
            <a:ext uri="{FF2B5EF4-FFF2-40B4-BE49-F238E27FC236}">
              <a16:creationId xmlns:a16="http://schemas.microsoft.com/office/drawing/2014/main" id="{81252393-CBA2-4AEF-8431-FBA3562A5F12}"/>
            </a:ext>
          </a:extLst>
        </xdr:cNvPr>
        <xdr:cNvCxnSpPr/>
      </xdr:nvCxnSpPr>
      <xdr:spPr>
        <a:xfrm>
          <a:off x="8750300" y="6998672"/>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90574</xdr:rowOff>
    </xdr:from>
    <xdr:to>
      <xdr:col>41</xdr:col>
      <xdr:colOff>101600</xdr:colOff>
      <xdr:row>41</xdr:row>
      <xdr:rowOff>20724</xdr:rowOff>
    </xdr:to>
    <xdr:sp macro="" textlink="">
      <xdr:nvSpPr>
        <xdr:cNvPr id="134" name="楕円 133">
          <a:extLst>
            <a:ext uri="{FF2B5EF4-FFF2-40B4-BE49-F238E27FC236}">
              <a16:creationId xmlns:a16="http://schemas.microsoft.com/office/drawing/2014/main" id="{E3B159BC-A1EA-4343-B176-4CEC7BCC9B44}"/>
            </a:ext>
          </a:extLst>
        </xdr:cNvPr>
        <xdr:cNvSpPr/>
      </xdr:nvSpPr>
      <xdr:spPr>
        <a:xfrm>
          <a:off x="7810500" y="69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140672</xdr:rowOff>
    </xdr:from>
    <xdr:to>
      <xdr:col>45</xdr:col>
      <xdr:colOff>177800</xdr:colOff>
      <xdr:row>40</xdr:row>
      <xdr:rowOff>141374</xdr:rowOff>
    </xdr:to>
    <xdr:cxnSp macro="">
      <xdr:nvCxnSpPr>
        <xdr:cNvPr id="135" name="直線コネクタ 134">
          <a:extLst>
            <a:ext uri="{FF2B5EF4-FFF2-40B4-BE49-F238E27FC236}">
              <a16:creationId xmlns:a16="http://schemas.microsoft.com/office/drawing/2014/main" id="{F3F60E33-1128-4DDC-BF70-4B27F1C3E298}"/>
            </a:ext>
          </a:extLst>
        </xdr:cNvPr>
        <xdr:cNvCxnSpPr/>
      </xdr:nvCxnSpPr>
      <xdr:spPr>
        <a:xfrm flipV="1">
          <a:off x="7861300" y="6998672"/>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90665</xdr:rowOff>
    </xdr:from>
    <xdr:to>
      <xdr:col>36</xdr:col>
      <xdr:colOff>165100</xdr:colOff>
      <xdr:row>41</xdr:row>
      <xdr:rowOff>20815</xdr:rowOff>
    </xdr:to>
    <xdr:sp macro="" textlink="">
      <xdr:nvSpPr>
        <xdr:cNvPr id="136" name="楕円 135">
          <a:extLst>
            <a:ext uri="{FF2B5EF4-FFF2-40B4-BE49-F238E27FC236}">
              <a16:creationId xmlns:a16="http://schemas.microsoft.com/office/drawing/2014/main" id="{F5D46CDD-7807-4421-A0EB-B2F2C8CC0732}"/>
            </a:ext>
          </a:extLst>
        </xdr:cNvPr>
        <xdr:cNvSpPr/>
      </xdr:nvSpPr>
      <xdr:spPr>
        <a:xfrm>
          <a:off x="6921500" y="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141374</xdr:rowOff>
    </xdr:from>
    <xdr:to>
      <xdr:col>41</xdr:col>
      <xdr:colOff>50800</xdr:colOff>
      <xdr:row>40</xdr:row>
      <xdr:rowOff>141465</xdr:rowOff>
    </xdr:to>
    <xdr:cxnSp macro="">
      <xdr:nvCxnSpPr>
        <xdr:cNvPr id="137" name="直線コネクタ 136">
          <a:extLst>
            <a:ext uri="{FF2B5EF4-FFF2-40B4-BE49-F238E27FC236}">
              <a16:creationId xmlns:a16="http://schemas.microsoft.com/office/drawing/2014/main" id="{E0CFC51B-3243-4BD4-A666-4288130BB0CF}"/>
            </a:ext>
          </a:extLst>
        </xdr:cNvPr>
        <xdr:cNvCxnSpPr/>
      </xdr:nvCxnSpPr>
      <xdr:spPr>
        <a:xfrm flipV="1">
          <a:off x="6972300" y="699937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a:extLst>
            <a:ext uri="{FF2B5EF4-FFF2-40B4-BE49-F238E27FC236}">
              <a16:creationId xmlns:a16="http://schemas.microsoft.com/office/drawing/2014/main" id="{2F7D24FD-37D6-4732-87D7-809BBD0C4DAF}"/>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a:extLst>
            <a:ext uri="{FF2B5EF4-FFF2-40B4-BE49-F238E27FC236}">
              <a16:creationId xmlns:a16="http://schemas.microsoft.com/office/drawing/2014/main" id="{42D390ED-DB9F-46BE-BA6C-B74A7754A864}"/>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40" name="n_3aveValue【道路】&#10;一人当たり延長">
          <a:extLst>
            <a:ext uri="{FF2B5EF4-FFF2-40B4-BE49-F238E27FC236}">
              <a16:creationId xmlns:a16="http://schemas.microsoft.com/office/drawing/2014/main" id="{B44A4445-EFA6-4CD6-A7BB-EBA122FED5B7}"/>
            </a:ext>
          </a:extLst>
        </xdr:cNvPr>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a:extLst>
            <a:ext uri="{FF2B5EF4-FFF2-40B4-BE49-F238E27FC236}">
              <a16:creationId xmlns:a16="http://schemas.microsoft.com/office/drawing/2014/main" id="{139B4195-3CD6-4D32-8483-35B9C0F351DB}"/>
            </a:ext>
          </a:extLst>
        </xdr:cNvPr>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36988</xdr:rowOff>
    </xdr:from>
    <xdr:ext cx="534377" cy="259045"/>
    <xdr:sp macro="" textlink="">
      <xdr:nvSpPr>
        <xdr:cNvPr id="142" name="n_1mainValue【道路】&#10;一人当たり延長">
          <a:extLst>
            <a:ext uri="{FF2B5EF4-FFF2-40B4-BE49-F238E27FC236}">
              <a16:creationId xmlns:a16="http://schemas.microsoft.com/office/drawing/2014/main" id="{F617E846-D2CB-43AB-9797-82329316E2BA}"/>
            </a:ext>
          </a:extLst>
        </xdr:cNvPr>
        <xdr:cNvSpPr txBox="1"/>
      </xdr:nvSpPr>
      <xdr:spPr>
        <a:xfrm>
          <a:off x="9359411" y="67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36549</xdr:rowOff>
    </xdr:from>
    <xdr:ext cx="534377" cy="259045"/>
    <xdr:sp macro="" textlink="">
      <xdr:nvSpPr>
        <xdr:cNvPr id="143" name="n_2mainValue【道路】&#10;一人当たり延長">
          <a:extLst>
            <a:ext uri="{FF2B5EF4-FFF2-40B4-BE49-F238E27FC236}">
              <a16:creationId xmlns:a16="http://schemas.microsoft.com/office/drawing/2014/main" id="{0787E7C9-E886-4B3D-8A77-96D6CF1E227C}"/>
            </a:ext>
          </a:extLst>
        </xdr:cNvPr>
        <xdr:cNvSpPr txBox="1"/>
      </xdr:nvSpPr>
      <xdr:spPr>
        <a:xfrm>
          <a:off x="8483111" y="67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37251</xdr:rowOff>
    </xdr:from>
    <xdr:ext cx="534377" cy="259045"/>
    <xdr:sp macro="" textlink="">
      <xdr:nvSpPr>
        <xdr:cNvPr id="144" name="n_3mainValue【道路】&#10;一人当たり延長">
          <a:extLst>
            <a:ext uri="{FF2B5EF4-FFF2-40B4-BE49-F238E27FC236}">
              <a16:creationId xmlns:a16="http://schemas.microsoft.com/office/drawing/2014/main" id="{47D825E1-9182-49DC-AD25-124B462FB87F}"/>
            </a:ext>
          </a:extLst>
        </xdr:cNvPr>
        <xdr:cNvSpPr txBox="1"/>
      </xdr:nvSpPr>
      <xdr:spPr>
        <a:xfrm>
          <a:off x="7594111"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37342</xdr:rowOff>
    </xdr:from>
    <xdr:ext cx="534377" cy="259045"/>
    <xdr:sp macro="" textlink="">
      <xdr:nvSpPr>
        <xdr:cNvPr id="145" name="n_4mainValue【道路】&#10;一人当たり延長">
          <a:extLst>
            <a:ext uri="{FF2B5EF4-FFF2-40B4-BE49-F238E27FC236}">
              <a16:creationId xmlns:a16="http://schemas.microsoft.com/office/drawing/2014/main" id="{5C024558-B877-4C6F-AC04-90373F8F48A3}"/>
            </a:ext>
          </a:extLst>
        </xdr:cNvPr>
        <xdr:cNvSpPr txBox="1"/>
      </xdr:nvSpPr>
      <xdr:spPr>
        <a:xfrm>
          <a:off x="6705111" y="67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4FB2B6B-8FA4-4005-AC0E-67AEE3AC4D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8B84DB7-3007-4CBF-906F-CB8E320EA91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477B5CC-907E-483C-A517-295DB97174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478E1E6-CC38-4AD8-9437-6494FD6F8C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2D11B8D-7730-42D1-9C0E-7ACD1D7BE1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23BE18B-5F6A-486D-8D4B-DEF57513BC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41DE865-3BB5-45E3-8D86-BC36B4DB75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2F0F9F0-E67B-4598-908E-908C10C5ED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7A3AF96-D8F3-4B45-B643-B20BFCF9AF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1484AC4-65A0-4C9F-86B5-A8245A898C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7FA6867-200D-4BB6-82A0-C415BCFE45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7B9B720-7613-49AD-B845-2649084794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F7653D0-724D-43E9-8E2F-309B89A9CFC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086401C-73BA-43AF-B29D-58CE983733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1CA0C69-D899-4A44-93F1-90238B53CEE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488A1B6-226C-4072-84E4-5127AE1E0C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9C006DD-C434-434B-A1A2-575B30733A8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12E8117-EAD5-47D2-88C2-1F899216C13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D3414FB-587C-4623-B66F-68FA01691C3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7C5AD1D-68D4-4612-B24C-766A6A8208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A853F59-BC80-4E73-A394-A54C077525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EB71664-E722-474D-A9AB-BCA4006987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F31BD413-F1F7-4197-9091-64FE547E857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D7706ED-7542-415D-9976-2EB6C3FE80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6537B1D-72EE-4F36-854B-D8E827C06F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5196A0E0-26B5-4255-9140-6012A9B707B9}"/>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7E1ABDE-ACFA-4C9D-A0C0-022C6074BC82}"/>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90BC673B-952B-43AC-9E58-17BA5449D3AD}"/>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9E2EB2D-4F9E-4DCF-9D35-925D9ECB29EF}"/>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674D557A-774F-4961-84E1-BBD883ACACDB}"/>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36E8BF8-8A81-4A0D-8944-C1BE1186C33F}"/>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090A4C7C-1243-4073-B170-FAE68B0242A5}"/>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B305BC2D-E02B-4AC8-A543-F771AC94C0D9}"/>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963EF996-31C3-4C5E-A38B-AC1B23E3514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B39C5236-E474-4AE2-993E-239538E7C7D2}"/>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71924400-D1DA-439D-B43D-4D56A6311E04}"/>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C0E0D79-D8EE-4991-AC48-E29E9ED505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7A8202F-6785-4F1F-8B35-4CFC9BC002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87C57C5-259A-4923-AF23-F54D9FBAD5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31B45E5-8DBB-4A1F-BBF0-9529D9F4C9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79E5F0-5E46-4FD1-988D-69A72BFE30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7" name="楕円 186">
          <a:extLst>
            <a:ext uri="{FF2B5EF4-FFF2-40B4-BE49-F238E27FC236}">
              <a16:creationId xmlns:a16="http://schemas.microsoft.com/office/drawing/2014/main" id="{073FD444-DC8F-4FD2-8A91-D6A60459613A}"/>
            </a:ext>
          </a:extLst>
        </xdr:cNvPr>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A8CA50F-7037-4B22-91DC-2E824F4007E2}"/>
            </a:ext>
          </a:extLst>
        </xdr:cNvPr>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89" name="楕円 188">
          <a:extLst>
            <a:ext uri="{FF2B5EF4-FFF2-40B4-BE49-F238E27FC236}">
              <a16:creationId xmlns:a16="http://schemas.microsoft.com/office/drawing/2014/main" id="{45CDF4FB-F9D5-42FD-9DA1-63328A3EBD1C}"/>
            </a:ext>
          </a:extLst>
        </xdr:cNvPr>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58783</xdr:rowOff>
    </xdr:to>
    <xdr:cxnSp macro="">
      <xdr:nvCxnSpPr>
        <xdr:cNvPr id="190" name="直線コネクタ 189">
          <a:extLst>
            <a:ext uri="{FF2B5EF4-FFF2-40B4-BE49-F238E27FC236}">
              <a16:creationId xmlns:a16="http://schemas.microsoft.com/office/drawing/2014/main" id="{C0B59809-C01B-4149-8F16-A27AECEF90D3}"/>
            </a:ext>
          </a:extLst>
        </xdr:cNvPr>
        <xdr:cNvCxnSpPr/>
      </xdr:nvCxnSpPr>
      <xdr:spPr>
        <a:xfrm>
          <a:off x="3797300" y="104911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1" name="楕円 190">
          <a:extLst>
            <a:ext uri="{FF2B5EF4-FFF2-40B4-BE49-F238E27FC236}">
              <a16:creationId xmlns:a16="http://schemas.microsoft.com/office/drawing/2014/main" id="{7C9149EF-53DB-4FC0-80A9-A374DCBCF0EC}"/>
            </a:ext>
          </a:extLst>
        </xdr:cNvPr>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32657</xdr:rowOff>
    </xdr:to>
    <xdr:cxnSp macro="">
      <xdr:nvCxnSpPr>
        <xdr:cNvPr id="192" name="直線コネクタ 191">
          <a:extLst>
            <a:ext uri="{FF2B5EF4-FFF2-40B4-BE49-F238E27FC236}">
              <a16:creationId xmlns:a16="http://schemas.microsoft.com/office/drawing/2014/main" id="{314662DE-DC10-430E-8462-92A8069FBA8B}"/>
            </a:ext>
          </a:extLst>
        </xdr:cNvPr>
        <xdr:cNvCxnSpPr/>
      </xdr:nvCxnSpPr>
      <xdr:spPr>
        <a:xfrm>
          <a:off x="2908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3" name="楕円 192">
          <a:extLst>
            <a:ext uri="{FF2B5EF4-FFF2-40B4-BE49-F238E27FC236}">
              <a16:creationId xmlns:a16="http://schemas.microsoft.com/office/drawing/2014/main" id="{DC390224-9448-4A5C-9E87-42025F89FFC6}"/>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13063</xdr:rowOff>
    </xdr:to>
    <xdr:cxnSp macro="">
      <xdr:nvCxnSpPr>
        <xdr:cNvPr id="194" name="直線コネクタ 193">
          <a:extLst>
            <a:ext uri="{FF2B5EF4-FFF2-40B4-BE49-F238E27FC236}">
              <a16:creationId xmlns:a16="http://schemas.microsoft.com/office/drawing/2014/main" id="{E193AB78-A478-4730-8BAD-D102D59E7CA2}"/>
            </a:ext>
          </a:extLst>
        </xdr:cNvPr>
        <xdr:cNvCxnSpPr/>
      </xdr:nvCxnSpPr>
      <xdr:spPr>
        <a:xfrm flipV="1">
          <a:off x="2019300" y="104633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5" name="楕円 194">
          <a:extLst>
            <a:ext uri="{FF2B5EF4-FFF2-40B4-BE49-F238E27FC236}">
              <a16:creationId xmlns:a16="http://schemas.microsoft.com/office/drawing/2014/main" id="{C565BEA8-3573-4A8B-A895-07D759479DCD}"/>
            </a:ext>
          </a:extLst>
        </xdr:cNvPr>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61</xdr:row>
      <xdr:rowOff>13063</xdr:rowOff>
    </xdr:to>
    <xdr:cxnSp macro="">
      <xdr:nvCxnSpPr>
        <xdr:cNvPr id="196" name="直線コネクタ 195">
          <a:extLst>
            <a:ext uri="{FF2B5EF4-FFF2-40B4-BE49-F238E27FC236}">
              <a16:creationId xmlns:a16="http://schemas.microsoft.com/office/drawing/2014/main" id="{853EBC15-9A2B-4ACE-85BB-FBEAD9A90963}"/>
            </a:ext>
          </a:extLst>
        </xdr:cNvPr>
        <xdr:cNvCxnSpPr/>
      </xdr:nvCxnSpPr>
      <xdr:spPr>
        <a:xfrm>
          <a:off x="1130300" y="1041599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5012609-7629-4BFF-8F4F-AB7C933FB620}"/>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4A71CCC-33C4-426E-8B52-9754BF16C106}"/>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1BB366B-E09B-4A07-8790-66440B5020DE}"/>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1B92451-E145-491E-BC0F-0F3DB432D29A}"/>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2BF92C3-F64D-41D6-9954-CB4C8294E2D2}"/>
            </a:ext>
          </a:extLst>
        </xdr:cNvPr>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E468B9E-52CF-44AB-A7B7-A9BF4842A2F9}"/>
            </a:ext>
          </a:extLst>
        </xdr:cNvPr>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9FFABD6-3D6A-4011-8E4A-AFC3F21FFDD4}"/>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170923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5173C29-629B-44E1-9E7E-4BB333DBD7FD}"/>
            </a:ext>
          </a:extLst>
        </xdr:cNvPr>
        <xdr:cNvSpPr txBox="1"/>
      </xdr:nvSpPr>
      <xdr:spPr>
        <a:xfrm>
          <a:off x="927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1A13A72-8989-4915-901E-FDCD6FEB0D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EB8512E-C026-4B7F-988B-41D8E01462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F8385D3-54DA-4FF0-80C9-B0AB093FDB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6F0B747-8777-4E89-A7EA-EB975273C7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353FBE2-6C15-49FB-ABA9-F69E384AD7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D8D9DA3-396C-412C-BFB8-092B59D181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4E9BFE1-F383-4CEF-BBAA-63328B1BCF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3E3C7B2-CFCE-4648-8D41-5AC9D27404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8A9BD91-C1BD-494D-9336-90A872AC39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D2E093E-C0E4-4BB1-88B6-9589A422AA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557B85F-FCD8-46F6-B46C-4187B3278C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B65CB4D-32A8-4D6F-B5E5-AC47344698C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B47E24B-8004-4874-9A4C-BB976009DF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8764F8C4-DA0B-44D6-B780-ED02B485C0F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CC11E80-6A8A-4723-A1F4-6CAB87A993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0C314C7-B3A9-4639-BF8F-D938D5C160C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47D4B40-3543-4AC4-8B4A-76220EE560D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59F1FFC-3370-4352-B6A3-9D4EF60C8EE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85D6152-6241-4698-816B-FB762BAED0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9407DE9E-8E2F-406F-B89B-4C0D9DD448D2}"/>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BBAB3AA-1A06-4B52-BD96-A4A690B05E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C58B71C-83C0-4F42-B541-2A0FF7B9229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8D7EAFA-DDDF-49E9-B403-7A42826923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CDA34A13-D8C5-48B3-87AE-098DB6AEA71A}"/>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6EEB7C6-2122-4E5A-AC45-F024B2E0870B}"/>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EAC85DB9-64D0-40FC-9193-88E3AE6F71DB}"/>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5878F66-D063-4F56-AD7B-11B4DFFA7FA2}"/>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722039AC-2C51-4F4A-888E-B9EC0E1D099C}"/>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2D1EDE11-258A-4611-ACA6-5C88DDE4B98E}"/>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8B58FFBC-A28C-48E4-AA8B-EF138741B58B}"/>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9ADFEA89-1764-49B2-84D1-037F69027BE4}"/>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80FAE455-77A0-4D37-BF41-0D5C3D73CECC}"/>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57BE13B8-ECBA-4057-A84C-A065EA0C6F19}"/>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80877550-FEB5-468E-86BF-A662295F6124}"/>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0A3159E-FA87-4DE8-8D86-0F6ECC56DF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9CA3DA9-4CE9-45DF-8125-B854EEC46E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7624FA8-8846-46F7-A2AC-64FFF24405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797158-BCCD-4B40-93A0-BC00D9AEFD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2CB5031-220F-4538-93DA-740697B301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149487</xdr:rowOff>
    </xdr:from>
    <xdr:to>
      <xdr:col>55</xdr:col>
      <xdr:colOff>50800</xdr:colOff>
      <xdr:row>64</xdr:row>
      <xdr:rowOff>79637</xdr:rowOff>
    </xdr:to>
    <xdr:sp macro="" textlink="">
      <xdr:nvSpPr>
        <xdr:cNvPr id="244" name="楕円 243">
          <a:extLst>
            <a:ext uri="{FF2B5EF4-FFF2-40B4-BE49-F238E27FC236}">
              <a16:creationId xmlns:a16="http://schemas.microsoft.com/office/drawing/2014/main" id="{BAEB9B71-A8E0-4EBE-968B-D2DBFAD38B9F}"/>
            </a:ext>
          </a:extLst>
        </xdr:cNvPr>
        <xdr:cNvSpPr/>
      </xdr:nvSpPr>
      <xdr:spPr>
        <a:xfrm>
          <a:off x="10426700" y="109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64414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B48B7E3-1813-4AE2-A578-E5DAE3817EAE}"/>
            </a:ext>
          </a:extLst>
        </xdr:cNvPr>
        <xdr:cNvSpPr txBox="1"/>
      </xdr:nvSpPr>
      <xdr:spPr>
        <a:xfrm>
          <a:off x="10515600" y="1086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149284</xdr:rowOff>
    </xdr:from>
    <xdr:to>
      <xdr:col>50</xdr:col>
      <xdr:colOff>165100</xdr:colOff>
      <xdr:row>64</xdr:row>
      <xdr:rowOff>79434</xdr:rowOff>
    </xdr:to>
    <xdr:sp macro="" textlink="">
      <xdr:nvSpPr>
        <xdr:cNvPr id="246" name="楕円 245">
          <a:extLst>
            <a:ext uri="{FF2B5EF4-FFF2-40B4-BE49-F238E27FC236}">
              <a16:creationId xmlns:a16="http://schemas.microsoft.com/office/drawing/2014/main" id="{CACFB58E-2B60-47DB-B2D6-D242E7AEE65C}"/>
            </a:ext>
          </a:extLst>
        </xdr:cNvPr>
        <xdr:cNvSpPr/>
      </xdr:nvSpPr>
      <xdr:spPr>
        <a:xfrm>
          <a:off x="9588500" y="109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28634</xdr:rowOff>
    </xdr:from>
    <xdr:to>
      <xdr:col>55</xdr:col>
      <xdr:colOff>0</xdr:colOff>
      <xdr:row>64</xdr:row>
      <xdr:rowOff>28837</xdr:rowOff>
    </xdr:to>
    <xdr:cxnSp macro="">
      <xdr:nvCxnSpPr>
        <xdr:cNvPr id="247" name="直線コネクタ 246">
          <a:extLst>
            <a:ext uri="{FF2B5EF4-FFF2-40B4-BE49-F238E27FC236}">
              <a16:creationId xmlns:a16="http://schemas.microsoft.com/office/drawing/2014/main" id="{4B939DC0-09BE-4002-9067-54F8B77145DB}"/>
            </a:ext>
          </a:extLst>
        </xdr:cNvPr>
        <xdr:cNvCxnSpPr/>
      </xdr:nvCxnSpPr>
      <xdr:spPr>
        <a:xfrm>
          <a:off x="9639300" y="11001434"/>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149156</xdr:rowOff>
    </xdr:from>
    <xdr:to>
      <xdr:col>46</xdr:col>
      <xdr:colOff>38100</xdr:colOff>
      <xdr:row>64</xdr:row>
      <xdr:rowOff>79306</xdr:rowOff>
    </xdr:to>
    <xdr:sp macro="" textlink="">
      <xdr:nvSpPr>
        <xdr:cNvPr id="248" name="楕円 247">
          <a:extLst>
            <a:ext uri="{FF2B5EF4-FFF2-40B4-BE49-F238E27FC236}">
              <a16:creationId xmlns:a16="http://schemas.microsoft.com/office/drawing/2014/main" id="{C045AD9A-0EA4-402A-BC60-CF405326766F}"/>
            </a:ext>
          </a:extLst>
        </xdr:cNvPr>
        <xdr:cNvSpPr/>
      </xdr:nvSpPr>
      <xdr:spPr>
        <a:xfrm>
          <a:off x="8699500" y="109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28506</xdr:rowOff>
    </xdr:from>
    <xdr:to>
      <xdr:col>50</xdr:col>
      <xdr:colOff>114300</xdr:colOff>
      <xdr:row>64</xdr:row>
      <xdr:rowOff>28634</xdr:rowOff>
    </xdr:to>
    <xdr:cxnSp macro="">
      <xdr:nvCxnSpPr>
        <xdr:cNvPr id="249" name="直線コネクタ 248">
          <a:extLst>
            <a:ext uri="{FF2B5EF4-FFF2-40B4-BE49-F238E27FC236}">
              <a16:creationId xmlns:a16="http://schemas.microsoft.com/office/drawing/2014/main" id="{9FD36BD1-6032-4B29-BB1A-40F01959E07A}"/>
            </a:ext>
          </a:extLst>
        </xdr:cNvPr>
        <xdr:cNvCxnSpPr/>
      </xdr:nvCxnSpPr>
      <xdr:spPr>
        <a:xfrm>
          <a:off x="8750300" y="1100130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149620</xdr:rowOff>
    </xdr:from>
    <xdr:to>
      <xdr:col>41</xdr:col>
      <xdr:colOff>101600</xdr:colOff>
      <xdr:row>64</xdr:row>
      <xdr:rowOff>79770</xdr:rowOff>
    </xdr:to>
    <xdr:sp macro="" textlink="">
      <xdr:nvSpPr>
        <xdr:cNvPr id="250" name="楕円 249">
          <a:extLst>
            <a:ext uri="{FF2B5EF4-FFF2-40B4-BE49-F238E27FC236}">
              <a16:creationId xmlns:a16="http://schemas.microsoft.com/office/drawing/2014/main" id="{31367E7C-E5B3-4BD4-9934-30BE34C6162E}"/>
            </a:ext>
          </a:extLst>
        </xdr:cNvPr>
        <xdr:cNvSpPr/>
      </xdr:nvSpPr>
      <xdr:spPr>
        <a:xfrm>
          <a:off x="7810500" y="109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28506</xdr:rowOff>
    </xdr:from>
    <xdr:to>
      <xdr:col>45</xdr:col>
      <xdr:colOff>177800</xdr:colOff>
      <xdr:row>64</xdr:row>
      <xdr:rowOff>28970</xdr:rowOff>
    </xdr:to>
    <xdr:cxnSp macro="">
      <xdr:nvCxnSpPr>
        <xdr:cNvPr id="251" name="直線コネクタ 250">
          <a:extLst>
            <a:ext uri="{FF2B5EF4-FFF2-40B4-BE49-F238E27FC236}">
              <a16:creationId xmlns:a16="http://schemas.microsoft.com/office/drawing/2014/main" id="{EF966738-8212-4957-A5E5-E3A507BDED0B}"/>
            </a:ext>
          </a:extLst>
        </xdr:cNvPr>
        <xdr:cNvCxnSpPr/>
      </xdr:nvCxnSpPr>
      <xdr:spPr>
        <a:xfrm flipV="1">
          <a:off x="7861300" y="11001306"/>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149683</xdr:rowOff>
    </xdr:from>
    <xdr:to>
      <xdr:col>36</xdr:col>
      <xdr:colOff>165100</xdr:colOff>
      <xdr:row>64</xdr:row>
      <xdr:rowOff>79833</xdr:rowOff>
    </xdr:to>
    <xdr:sp macro="" textlink="">
      <xdr:nvSpPr>
        <xdr:cNvPr id="252" name="楕円 251">
          <a:extLst>
            <a:ext uri="{FF2B5EF4-FFF2-40B4-BE49-F238E27FC236}">
              <a16:creationId xmlns:a16="http://schemas.microsoft.com/office/drawing/2014/main" id="{60423504-1B0E-448E-92F2-3296AF915749}"/>
            </a:ext>
          </a:extLst>
        </xdr:cNvPr>
        <xdr:cNvSpPr/>
      </xdr:nvSpPr>
      <xdr:spPr>
        <a:xfrm>
          <a:off x="6921500" y="109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28970</xdr:rowOff>
    </xdr:from>
    <xdr:to>
      <xdr:col>41</xdr:col>
      <xdr:colOff>50800</xdr:colOff>
      <xdr:row>64</xdr:row>
      <xdr:rowOff>29033</xdr:rowOff>
    </xdr:to>
    <xdr:cxnSp macro="">
      <xdr:nvCxnSpPr>
        <xdr:cNvPr id="253" name="直線コネクタ 252">
          <a:extLst>
            <a:ext uri="{FF2B5EF4-FFF2-40B4-BE49-F238E27FC236}">
              <a16:creationId xmlns:a16="http://schemas.microsoft.com/office/drawing/2014/main" id="{591D9B3F-AD89-43BA-832C-CA98370D7B91}"/>
            </a:ext>
          </a:extLst>
        </xdr:cNvPr>
        <xdr:cNvCxnSpPr/>
      </xdr:nvCxnSpPr>
      <xdr:spPr>
        <a:xfrm flipV="1">
          <a:off x="6972300" y="1100177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71C558FA-E8D8-4C66-BC4A-608763141B82}"/>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B8D72A2A-DEFE-40AE-9F16-43B6CE33EE55}"/>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FD07AF01-998C-4B01-8F70-074A5FB406D6}"/>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A88E09F-5AA2-45A4-8D3A-4AD7894B073A}"/>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70561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EA0A8A2-00D2-4A59-AE34-0112067AF1C7}"/>
            </a:ext>
          </a:extLst>
        </xdr:cNvPr>
        <xdr:cNvSpPr txBox="1"/>
      </xdr:nvSpPr>
      <xdr:spPr>
        <a:xfrm>
          <a:off x="9327095" y="1104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70433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8F0FDA6-09EF-4356-B2BA-CF07B6D46C30}"/>
            </a:ext>
          </a:extLst>
        </xdr:cNvPr>
        <xdr:cNvSpPr txBox="1"/>
      </xdr:nvSpPr>
      <xdr:spPr>
        <a:xfrm>
          <a:off x="8450795" y="1104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70897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D60DC7C-D9C7-4F40-904A-DBCF07973279}"/>
            </a:ext>
          </a:extLst>
        </xdr:cNvPr>
        <xdr:cNvSpPr txBox="1"/>
      </xdr:nvSpPr>
      <xdr:spPr>
        <a:xfrm>
          <a:off x="7561795" y="1104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70960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782621D-0212-4C5E-9A2D-FEFD47BE4011}"/>
            </a:ext>
          </a:extLst>
        </xdr:cNvPr>
        <xdr:cNvSpPr txBox="1"/>
      </xdr:nvSpPr>
      <xdr:spPr>
        <a:xfrm>
          <a:off x="6672795" y="1104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483DFE0-31C0-44E8-86F0-D57234EE1C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A6B5D11-8308-4FA6-A43D-F71A0242B8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410A61B-D86C-4471-8D65-6DE0D16046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38435E2-BFD1-425D-A55B-0D0433D744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3B043AB-F8AF-496D-AA84-30065EF3AB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6830812-7AB1-4EC2-BC87-FC9DFA6565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FD9EB02-8342-4587-AB21-5CAE2F762C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943851D-D0B8-4F60-A658-5AF81C4F0E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41CFE17-9913-4EE6-807E-B2CDB2F4DB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ED29B3F-81DD-4D29-B953-499F796FFF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85D0604-3FD7-424A-9320-7C31769E66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3DB4061-4C5E-483F-B652-8CD0476CC3E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C521BB9-49A8-494B-9346-C791E786D47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3C0BDEE-12E7-43D5-BB70-5790CDB4FC5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1529465-1AA5-466A-83F2-B29E75F364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78B5B2B-3FDD-4C56-A525-A6FF923A05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819665F-18C2-47A9-86F0-46DEFD4617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EC8E9A6-62E5-4664-BADE-8A9875059A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D340992-AC51-404E-B010-60C2F7C00D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9C50689-8AA9-49B6-8F2B-5D19CA3DB3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E422F9E-564F-4E02-B7A8-146CC35EEB9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0344237-A384-4876-8E72-88BFA0F1D1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DDEDC2D-4EA3-40E7-B9AB-22EF29BAB1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3290AFAB-762A-4870-A873-13F604A35D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3ECCC3F-0151-48CF-98E0-AC1EDE5B77F2}"/>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5C1963E1-300E-4B49-944C-950B6BD3D6D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FAA6973A-4A7E-4F6D-BFA4-399413CACB8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817877A-0D15-4A12-BE23-0671923F06CB}"/>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64B2C702-E21E-45E8-947E-09DB553D028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CC6C5763-8006-4084-9C4C-BC8799175918}"/>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3D706755-9FE5-4290-8489-E0045CA62A42}"/>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A102D42F-FFFB-420A-881D-341C3FD345D8}"/>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C8BC37CD-F272-4302-9A17-4B16B121ACB7}"/>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3A6520DD-F789-4F38-B1AD-22A4CE222008}"/>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3863B5D8-9392-4C3B-91BC-6B282FCEE44F}"/>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2E5FBF4-4964-4209-ABD4-EED45B9A1D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42DA5B1-1449-41BE-A39F-717E36B326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F7B38F9-BF90-4A7B-888D-B635D3E793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DC28CC4-4C12-4302-AF85-9A338EADF7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F1C74FE-8D02-4784-80C5-B5BE68BB7F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166370</xdr:rowOff>
    </xdr:from>
    <xdr:to>
      <xdr:col>24</xdr:col>
      <xdr:colOff>114300</xdr:colOff>
      <xdr:row>79</xdr:row>
      <xdr:rowOff>96520</xdr:rowOff>
    </xdr:to>
    <xdr:sp macro="" textlink="">
      <xdr:nvSpPr>
        <xdr:cNvPr id="302" name="楕円 301">
          <a:extLst>
            <a:ext uri="{FF2B5EF4-FFF2-40B4-BE49-F238E27FC236}">
              <a16:creationId xmlns:a16="http://schemas.microsoft.com/office/drawing/2014/main" id="{5299A277-295F-4BD2-A5CE-F770A294D4B4}"/>
            </a:ext>
          </a:extLst>
        </xdr:cNvPr>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17797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C7160DEE-4CBC-4131-9502-A85C0548893B}"/>
            </a:ext>
          </a:extLst>
        </xdr:cNvPr>
        <xdr:cNvSpPr txBox="1"/>
      </xdr:nvSpPr>
      <xdr:spPr>
        <a:xfrm>
          <a:off x="46736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304" name="楕円 303">
          <a:extLst>
            <a:ext uri="{FF2B5EF4-FFF2-40B4-BE49-F238E27FC236}">
              <a16:creationId xmlns:a16="http://schemas.microsoft.com/office/drawing/2014/main" id="{2A633877-CC1B-4F16-9F15-5FE9C667996A}"/>
            </a:ext>
          </a:extLst>
        </xdr:cNvPr>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80</xdr:row>
      <xdr:rowOff>131445</xdr:rowOff>
    </xdr:to>
    <xdr:cxnSp macro="">
      <xdr:nvCxnSpPr>
        <xdr:cNvPr id="305" name="直線コネクタ 304">
          <a:extLst>
            <a:ext uri="{FF2B5EF4-FFF2-40B4-BE49-F238E27FC236}">
              <a16:creationId xmlns:a16="http://schemas.microsoft.com/office/drawing/2014/main" id="{0BAE3421-E576-47FC-9D1E-9F793AFA4407}"/>
            </a:ext>
          </a:extLst>
        </xdr:cNvPr>
        <xdr:cNvCxnSpPr/>
      </xdr:nvCxnSpPr>
      <xdr:spPr>
        <a:xfrm flipV="1">
          <a:off x="3797300" y="13590270"/>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306" name="楕円 305">
          <a:extLst>
            <a:ext uri="{FF2B5EF4-FFF2-40B4-BE49-F238E27FC236}">
              <a16:creationId xmlns:a16="http://schemas.microsoft.com/office/drawing/2014/main" id="{050A39D2-082E-43B1-B142-F2A7EC627F03}"/>
            </a:ext>
          </a:extLst>
        </xdr:cNvPr>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81</xdr:row>
      <xdr:rowOff>9525</xdr:rowOff>
    </xdr:to>
    <xdr:cxnSp macro="">
      <xdr:nvCxnSpPr>
        <xdr:cNvPr id="307" name="直線コネクタ 306">
          <a:extLst>
            <a:ext uri="{FF2B5EF4-FFF2-40B4-BE49-F238E27FC236}">
              <a16:creationId xmlns:a16="http://schemas.microsoft.com/office/drawing/2014/main" id="{CF8B03AC-8808-4588-AC28-40DA6B106C88}"/>
            </a:ext>
          </a:extLst>
        </xdr:cNvPr>
        <xdr:cNvCxnSpPr/>
      </xdr:nvCxnSpPr>
      <xdr:spPr>
        <a:xfrm flipV="1">
          <a:off x="2908300" y="138474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308" name="楕円 307">
          <a:extLst>
            <a:ext uri="{FF2B5EF4-FFF2-40B4-BE49-F238E27FC236}">
              <a16:creationId xmlns:a16="http://schemas.microsoft.com/office/drawing/2014/main" id="{8BA0BA82-59F5-4A2C-B910-66F6C287B7D0}"/>
            </a:ext>
          </a:extLst>
        </xdr:cNvPr>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83</xdr:row>
      <xdr:rowOff>114300</xdr:rowOff>
    </xdr:to>
    <xdr:cxnSp macro="">
      <xdr:nvCxnSpPr>
        <xdr:cNvPr id="309" name="直線コネクタ 308">
          <a:extLst>
            <a:ext uri="{FF2B5EF4-FFF2-40B4-BE49-F238E27FC236}">
              <a16:creationId xmlns:a16="http://schemas.microsoft.com/office/drawing/2014/main" id="{8D08D8FD-BDF5-4799-8979-5AB8A2F7EEB8}"/>
            </a:ext>
          </a:extLst>
        </xdr:cNvPr>
        <xdr:cNvCxnSpPr/>
      </xdr:nvCxnSpPr>
      <xdr:spPr>
        <a:xfrm flipV="1">
          <a:off x="2019300" y="1389697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88264</xdr:rowOff>
    </xdr:from>
    <xdr:to>
      <xdr:col>6</xdr:col>
      <xdr:colOff>38100</xdr:colOff>
      <xdr:row>85</xdr:row>
      <xdr:rowOff>18414</xdr:rowOff>
    </xdr:to>
    <xdr:sp macro="" textlink="">
      <xdr:nvSpPr>
        <xdr:cNvPr id="310" name="楕円 309">
          <a:extLst>
            <a:ext uri="{FF2B5EF4-FFF2-40B4-BE49-F238E27FC236}">
              <a16:creationId xmlns:a16="http://schemas.microsoft.com/office/drawing/2014/main" id="{F165CEEE-2363-4EE5-8D3D-6E76A48CF44A}"/>
            </a:ext>
          </a:extLst>
        </xdr:cNvPr>
        <xdr:cNvSpPr/>
      </xdr:nvSpPr>
      <xdr:spPr>
        <a:xfrm>
          <a:off x="107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84</xdr:row>
      <xdr:rowOff>139064</xdr:rowOff>
    </xdr:to>
    <xdr:cxnSp macro="">
      <xdr:nvCxnSpPr>
        <xdr:cNvPr id="311" name="直線コネクタ 310">
          <a:extLst>
            <a:ext uri="{FF2B5EF4-FFF2-40B4-BE49-F238E27FC236}">
              <a16:creationId xmlns:a16="http://schemas.microsoft.com/office/drawing/2014/main" id="{3E36827F-CA44-48EB-9437-8A9D7FD1E457}"/>
            </a:ext>
          </a:extLst>
        </xdr:cNvPr>
        <xdr:cNvCxnSpPr/>
      </xdr:nvCxnSpPr>
      <xdr:spPr>
        <a:xfrm flipV="1">
          <a:off x="1130300" y="14344650"/>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id="{0F631821-400D-449B-8BC9-FBFF435F6D8B}"/>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a:extLst>
            <a:ext uri="{FF2B5EF4-FFF2-40B4-BE49-F238E27FC236}">
              <a16:creationId xmlns:a16="http://schemas.microsoft.com/office/drawing/2014/main" id="{A15FF99E-F40D-47E6-84DD-AF1492943956}"/>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03ADB9BA-289D-4962-BE01-380C579FA4F4}"/>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47722190-E6A6-43DC-90D1-6A6F10A7481D}"/>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316" name="n_1mainValue【公営住宅】&#10;有形固定資産減価償却率">
          <a:extLst>
            <a:ext uri="{FF2B5EF4-FFF2-40B4-BE49-F238E27FC236}">
              <a16:creationId xmlns:a16="http://schemas.microsoft.com/office/drawing/2014/main" id="{D2F6E3A0-D9CC-4B5F-84E1-541E795105B4}"/>
            </a:ext>
          </a:extLst>
        </xdr:cNvPr>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317" name="n_2mainValue【公営住宅】&#10;有形固定資産減価償却率">
          <a:extLst>
            <a:ext uri="{FF2B5EF4-FFF2-40B4-BE49-F238E27FC236}">
              <a16:creationId xmlns:a16="http://schemas.microsoft.com/office/drawing/2014/main" id="{D109EDF4-2473-4464-BCF4-6B7A67869346}"/>
            </a:ext>
          </a:extLst>
        </xdr:cNvPr>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18" name="n_3mainValue【公営住宅】&#10;有形固定資産減価償却率">
          <a:extLst>
            <a:ext uri="{FF2B5EF4-FFF2-40B4-BE49-F238E27FC236}">
              <a16:creationId xmlns:a16="http://schemas.microsoft.com/office/drawing/2014/main" id="{C00E4148-A461-4D45-AB71-59A858EBEE3F}"/>
            </a:ext>
          </a:extLst>
        </xdr:cNvPr>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9541</xdr:rowOff>
    </xdr:from>
    <xdr:ext cx="405111" cy="259045"/>
    <xdr:sp macro="" textlink="">
      <xdr:nvSpPr>
        <xdr:cNvPr id="319" name="n_4mainValue【公営住宅】&#10;有形固定資産減価償却率">
          <a:extLst>
            <a:ext uri="{FF2B5EF4-FFF2-40B4-BE49-F238E27FC236}">
              <a16:creationId xmlns:a16="http://schemas.microsoft.com/office/drawing/2014/main" id="{A6D1764F-4400-4ECF-80BB-0C8669176836}"/>
            </a:ext>
          </a:extLst>
        </xdr:cNvPr>
        <xdr:cNvSpPr txBox="1"/>
      </xdr:nvSpPr>
      <xdr:spPr>
        <a:xfrm>
          <a:off x="927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0EB4E4E-EE68-4952-AB02-94E27EB053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FE36083-7FBF-446C-B4FD-F5F423215F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13A5021C-6CEC-4431-8705-7DB5D07FF0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5293EE4-C3E3-4EA9-B413-4B6142E3AE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8A43CDB-EA86-48D4-B5A4-B64A00157A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9159433-72B5-4985-A2D0-C95EF25AFA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8C08E44-3C6C-4ED2-9E4F-27FF4FC2F8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BCA238D-398D-46AD-A4DC-0041CE3992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75B7F96-9EC5-4A5A-8C86-D0A224E616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840A259-5FC7-4B0B-89FE-6332896A01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2DBA7C3-4BB6-4B92-A2BD-2A9E9DE2D96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4F1CA498-2CDA-4F70-8B2F-EA4614D43F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9FAB9477-1557-42BA-A437-308389FA8F3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4D76CE8-D488-4711-BE97-0E388D2F00B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814C3D4-8046-4F62-AEE4-D9063E65DCC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7E1194E4-49D8-4D85-AC0E-E9DC7EECB4C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E2D69136-7C14-46DF-A01C-1DD7683B51A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F00D5814-BA8F-4C84-A44B-8EEEC389151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7A1DF52-3477-4901-B4BF-DF0A56AEC7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AE073C05-3D49-41D0-89F2-FDBA8F4360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68A4074-26AF-4D31-9390-E3DFE35318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61F9FCE3-121F-474F-B27F-D323F35806D1}"/>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3F263069-53EC-4738-B753-1517C8CBAAC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A9558A06-E99D-418A-8A0A-B37F240BF733}"/>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CD1EC51D-9466-4268-8405-C7854B0C7592}"/>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84FB01EA-442A-4DCC-8EC7-DF7058469A9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2A0846BD-D69A-4634-8C1C-05C05DBECEE5}"/>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A6C95FCD-C84E-494D-BFB3-178E7387BBB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1AE74223-614E-48C1-8BE5-23143FFD1F52}"/>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B19EB96F-D0D5-4502-AAC7-FCFA573FFDB6}"/>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E1B44907-8C9C-4935-B197-E9FED014A129}"/>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159F629B-6B45-4030-9EA6-13AED736CE50}"/>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C88F9B6-96F1-41EF-B747-7BB7D55219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2946975-AB30-4921-B7FA-C2484FD158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479EEB2-835A-4FBD-A42A-BC7DE6CEBC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4669B0E-B50C-42F3-A0CA-391B0D26DA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A3BA2C8-D346-4A96-97EE-76B3AB166F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93782</xdr:rowOff>
    </xdr:from>
    <xdr:to>
      <xdr:col>55</xdr:col>
      <xdr:colOff>50800</xdr:colOff>
      <xdr:row>86</xdr:row>
      <xdr:rowOff>23932</xdr:rowOff>
    </xdr:to>
    <xdr:sp macro="" textlink="">
      <xdr:nvSpPr>
        <xdr:cNvPr id="357" name="楕円 356">
          <a:extLst>
            <a:ext uri="{FF2B5EF4-FFF2-40B4-BE49-F238E27FC236}">
              <a16:creationId xmlns:a16="http://schemas.microsoft.com/office/drawing/2014/main" id="{CD184BDE-4DF3-4DAC-A76A-680623DEED6B}"/>
            </a:ext>
          </a:extLst>
        </xdr:cNvPr>
        <xdr:cNvSpPr/>
      </xdr:nvSpPr>
      <xdr:spPr>
        <a:xfrm>
          <a:off x="10426700" y="146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8709</xdr:rowOff>
    </xdr:from>
    <xdr:ext cx="469744" cy="259045"/>
    <xdr:sp macro="" textlink="">
      <xdr:nvSpPr>
        <xdr:cNvPr id="358" name="【公営住宅】&#10;一人当たり面積該当値テキスト">
          <a:extLst>
            <a:ext uri="{FF2B5EF4-FFF2-40B4-BE49-F238E27FC236}">
              <a16:creationId xmlns:a16="http://schemas.microsoft.com/office/drawing/2014/main" id="{D53AFFBC-AB2C-4D9C-9AF5-23512DA2F99B}"/>
            </a:ext>
          </a:extLst>
        </xdr:cNvPr>
        <xdr:cNvSpPr txBox="1"/>
      </xdr:nvSpPr>
      <xdr:spPr>
        <a:xfrm>
          <a:off x="10515600" y="1458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108367</xdr:rowOff>
    </xdr:from>
    <xdr:to>
      <xdr:col>50</xdr:col>
      <xdr:colOff>165100</xdr:colOff>
      <xdr:row>86</xdr:row>
      <xdr:rowOff>38517</xdr:rowOff>
    </xdr:to>
    <xdr:sp macro="" textlink="">
      <xdr:nvSpPr>
        <xdr:cNvPr id="359" name="楕円 358">
          <a:extLst>
            <a:ext uri="{FF2B5EF4-FFF2-40B4-BE49-F238E27FC236}">
              <a16:creationId xmlns:a16="http://schemas.microsoft.com/office/drawing/2014/main" id="{EBF063AD-AFEC-4B1E-A3CF-E8F8F12276BE}"/>
            </a:ext>
          </a:extLst>
        </xdr:cNvPr>
        <xdr:cNvSpPr/>
      </xdr:nvSpPr>
      <xdr:spPr>
        <a:xfrm>
          <a:off x="9588500" y="14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144582</xdr:rowOff>
    </xdr:from>
    <xdr:to>
      <xdr:col>55</xdr:col>
      <xdr:colOff>0</xdr:colOff>
      <xdr:row>85</xdr:row>
      <xdr:rowOff>159167</xdr:rowOff>
    </xdr:to>
    <xdr:cxnSp macro="">
      <xdr:nvCxnSpPr>
        <xdr:cNvPr id="360" name="直線コネクタ 359">
          <a:extLst>
            <a:ext uri="{FF2B5EF4-FFF2-40B4-BE49-F238E27FC236}">
              <a16:creationId xmlns:a16="http://schemas.microsoft.com/office/drawing/2014/main" id="{FE06CCBF-1C6A-4DBE-A962-C9B857081254}"/>
            </a:ext>
          </a:extLst>
        </xdr:cNvPr>
        <xdr:cNvCxnSpPr/>
      </xdr:nvCxnSpPr>
      <xdr:spPr>
        <a:xfrm flipV="1">
          <a:off x="9639300" y="14717832"/>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112161</xdr:rowOff>
    </xdr:from>
    <xdr:to>
      <xdr:col>46</xdr:col>
      <xdr:colOff>38100</xdr:colOff>
      <xdr:row>86</xdr:row>
      <xdr:rowOff>42311</xdr:rowOff>
    </xdr:to>
    <xdr:sp macro="" textlink="">
      <xdr:nvSpPr>
        <xdr:cNvPr id="361" name="楕円 360">
          <a:extLst>
            <a:ext uri="{FF2B5EF4-FFF2-40B4-BE49-F238E27FC236}">
              <a16:creationId xmlns:a16="http://schemas.microsoft.com/office/drawing/2014/main" id="{3DD93C85-A461-43DC-ABCD-995C5FCC3BD9}"/>
            </a:ext>
          </a:extLst>
        </xdr:cNvPr>
        <xdr:cNvSpPr/>
      </xdr:nvSpPr>
      <xdr:spPr>
        <a:xfrm>
          <a:off x="8699500" y="146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159167</xdr:rowOff>
    </xdr:from>
    <xdr:to>
      <xdr:col>50</xdr:col>
      <xdr:colOff>114300</xdr:colOff>
      <xdr:row>85</xdr:row>
      <xdr:rowOff>162961</xdr:rowOff>
    </xdr:to>
    <xdr:cxnSp macro="">
      <xdr:nvCxnSpPr>
        <xdr:cNvPr id="362" name="直線コネクタ 361">
          <a:extLst>
            <a:ext uri="{FF2B5EF4-FFF2-40B4-BE49-F238E27FC236}">
              <a16:creationId xmlns:a16="http://schemas.microsoft.com/office/drawing/2014/main" id="{BBDE30F9-48FE-4D9E-A259-934FE2E4BCEE}"/>
            </a:ext>
          </a:extLst>
        </xdr:cNvPr>
        <xdr:cNvCxnSpPr/>
      </xdr:nvCxnSpPr>
      <xdr:spPr>
        <a:xfrm flipV="1">
          <a:off x="8750300" y="1473241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122814</xdr:rowOff>
    </xdr:from>
    <xdr:to>
      <xdr:col>41</xdr:col>
      <xdr:colOff>101600</xdr:colOff>
      <xdr:row>86</xdr:row>
      <xdr:rowOff>52964</xdr:rowOff>
    </xdr:to>
    <xdr:sp macro="" textlink="">
      <xdr:nvSpPr>
        <xdr:cNvPr id="363" name="楕円 362">
          <a:extLst>
            <a:ext uri="{FF2B5EF4-FFF2-40B4-BE49-F238E27FC236}">
              <a16:creationId xmlns:a16="http://schemas.microsoft.com/office/drawing/2014/main" id="{BAF0ED45-3B8B-4951-943C-7B25F91D34C2}"/>
            </a:ext>
          </a:extLst>
        </xdr:cNvPr>
        <xdr:cNvSpPr/>
      </xdr:nvSpPr>
      <xdr:spPr>
        <a:xfrm>
          <a:off x="7810500" y="146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162961</xdr:rowOff>
    </xdr:from>
    <xdr:to>
      <xdr:col>45</xdr:col>
      <xdr:colOff>177800</xdr:colOff>
      <xdr:row>86</xdr:row>
      <xdr:rowOff>2164</xdr:rowOff>
    </xdr:to>
    <xdr:cxnSp macro="">
      <xdr:nvCxnSpPr>
        <xdr:cNvPr id="364" name="直線コネクタ 363">
          <a:extLst>
            <a:ext uri="{FF2B5EF4-FFF2-40B4-BE49-F238E27FC236}">
              <a16:creationId xmlns:a16="http://schemas.microsoft.com/office/drawing/2014/main" id="{64938302-1888-483E-9D25-ECE5AA139FD4}"/>
            </a:ext>
          </a:extLst>
        </xdr:cNvPr>
        <xdr:cNvCxnSpPr/>
      </xdr:nvCxnSpPr>
      <xdr:spPr>
        <a:xfrm flipV="1">
          <a:off x="7861300" y="14736211"/>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129901</xdr:rowOff>
    </xdr:from>
    <xdr:to>
      <xdr:col>36</xdr:col>
      <xdr:colOff>165100</xdr:colOff>
      <xdr:row>86</xdr:row>
      <xdr:rowOff>60051</xdr:rowOff>
    </xdr:to>
    <xdr:sp macro="" textlink="">
      <xdr:nvSpPr>
        <xdr:cNvPr id="365" name="楕円 364">
          <a:extLst>
            <a:ext uri="{FF2B5EF4-FFF2-40B4-BE49-F238E27FC236}">
              <a16:creationId xmlns:a16="http://schemas.microsoft.com/office/drawing/2014/main" id="{09111515-72EF-411C-A61C-2C2B9150B2C3}"/>
            </a:ext>
          </a:extLst>
        </xdr:cNvPr>
        <xdr:cNvSpPr/>
      </xdr:nvSpPr>
      <xdr:spPr>
        <a:xfrm>
          <a:off x="6921500" y="147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2164</xdr:rowOff>
    </xdr:from>
    <xdr:to>
      <xdr:col>41</xdr:col>
      <xdr:colOff>50800</xdr:colOff>
      <xdr:row>86</xdr:row>
      <xdr:rowOff>9251</xdr:rowOff>
    </xdr:to>
    <xdr:cxnSp macro="">
      <xdr:nvCxnSpPr>
        <xdr:cNvPr id="366" name="直線コネクタ 365">
          <a:extLst>
            <a:ext uri="{FF2B5EF4-FFF2-40B4-BE49-F238E27FC236}">
              <a16:creationId xmlns:a16="http://schemas.microsoft.com/office/drawing/2014/main" id="{C5466FF1-6D98-4DF8-859D-CBCB71B2D3B2}"/>
            </a:ext>
          </a:extLst>
        </xdr:cNvPr>
        <xdr:cNvCxnSpPr/>
      </xdr:nvCxnSpPr>
      <xdr:spPr>
        <a:xfrm flipV="1">
          <a:off x="6972300" y="1474686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1EE495F8-98BF-4E0A-A7C6-0B29E06FA379}"/>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id="{DA39ADA7-A49B-40F7-BA5E-0A877D46971B}"/>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9ACAEE02-5F79-4B45-B576-9564B95D564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id="{2E16FBC4-2E77-403A-9F48-D14884CE755D}"/>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29644</xdr:rowOff>
    </xdr:from>
    <xdr:ext cx="469744" cy="259045"/>
    <xdr:sp macro="" textlink="">
      <xdr:nvSpPr>
        <xdr:cNvPr id="371" name="n_1mainValue【公営住宅】&#10;一人当たり面積">
          <a:extLst>
            <a:ext uri="{FF2B5EF4-FFF2-40B4-BE49-F238E27FC236}">
              <a16:creationId xmlns:a16="http://schemas.microsoft.com/office/drawing/2014/main" id="{B7DB9415-8562-4DD7-B764-A26745FAD3DE}"/>
            </a:ext>
          </a:extLst>
        </xdr:cNvPr>
        <xdr:cNvSpPr txBox="1"/>
      </xdr:nvSpPr>
      <xdr:spPr>
        <a:xfrm>
          <a:off x="9391727" y="1477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33438</xdr:rowOff>
    </xdr:from>
    <xdr:ext cx="469744" cy="259045"/>
    <xdr:sp macro="" textlink="">
      <xdr:nvSpPr>
        <xdr:cNvPr id="372" name="n_2mainValue【公営住宅】&#10;一人当たり面積">
          <a:extLst>
            <a:ext uri="{FF2B5EF4-FFF2-40B4-BE49-F238E27FC236}">
              <a16:creationId xmlns:a16="http://schemas.microsoft.com/office/drawing/2014/main" id="{42A647C3-95B8-4AC1-AB31-B64FE1448E53}"/>
            </a:ext>
          </a:extLst>
        </xdr:cNvPr>
        <xdr:cNvSpPr txBox="1"/>
      </xdr:nvSpPr>
      <xdr:spPr>
        <a:xfrm>
          <a:off x="8515427" y="147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44091</xdr:rowOff>
    </xdr:from>
    <xdr:ext cx="469744" cy="259045"/>
    <xdr:sp macro="" textlink="">
      <xdr:nvSpPr>
        <xdr:cNvPr id="373" name="n_3mainValue【公営住宅】&#10;一人当たり面積">
          <a:extLst>
            <a:ext uri="{FF2B5EF4-FFF2-40B4-BE49-F238E27FC236}">
              <a16:creationId xmlns:a16="http://schemas.microsoft.com/office/drawing/2014/main" id="{1A6399A9-260D-4823-9CEC-AC41AE17C384}"/>
            </a:ext>
          </a:extLst>
        </xdr:cNvPr>
        <xdr:cNvSpPr txBox="1"/>
      </xdr:nvSpPr>
      <xdr:spPr>
        <a:xfrm>
          <a:off x="76264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51178</xdr:rowOff>
    </xdr:from>
    <xdr:ext cx="469744" cy="259045"/>
    <xdr:sp macro="" textlink="">
      <xdr:nvSpPr>
        <xdr:cNvPr id="374" name="n_4mainValue【公営住宅】&#10;一人当たり面積">
          <a:extLst>
            <a:ext uri="{FF2B5EF4-FFF2-40B4-BE49-F238E27FC236}">
              <a16:creationId xmlns:a16="http://schemas.microsoft.com/office/drawing/2014/main" id="{9A26B66B-D42C-4DD9-B17C-71AD0C54DE9F}"/>
            </a:ext>
          </a:extLst>
        </xdr:cNvPr>
        <xdr:cNvSpPr txBox="1"/>
      </xdr:nvSpPr>
      <xdr:spPr>
        <a:xfrm>
          <a:off x="6737427" y="1479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2C1FBAD-3B63-4585-9788-F3FF61579D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670B977-69E9-4F58-A4FD-33DDFC3D85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D30E670-C0B0-4EE0-887B-F913640710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E9995CE2-750D-45AD-960A-D654ADA783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692572C-89D4-4283-932F-5BCFA80497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9D077797-F603-452D-96BE-C5B655E0DA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778758B-99BD-46F1-9E6C-B4EE20C48C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D939801-09A2-46C2-8361-F98F1A2374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4DAAED5A-975D-4757-B98C-73F691B8AF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505D12E7-7EFA-46C5-9395-6859043870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F402B4A9-83EA-4386-94B6-802AAE929D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B1F669E2-4FEB-4D00-B740-B6D176F1CE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69FDB276-B79E-42CB-A2F7-D2901FF7B7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E522636-EA86-4573-8145-CCB60D0A39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592D5644-06D6-4F5B-93FC-320A093531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792BCE1-8B88-4809-AF92-0E1B5DE2301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87AEFB2-A274-481E-8F9C-504380DC02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1EE462A-CA93-4FA5-A85D-48E6AA8AE5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BBEF9D5E-A44C-4B62-B707-064B26141F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7BBB7005-9B45-4D7C-B255-A65B2E9C616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1F9F8AFA-0CF6-401C-8AF4-5D459617DF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9CC2818D-CE0A-4BD3-A23E-EC689478E4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458C6FA-D65A-4696-94B0-E9A84A358F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D3CF3B01-F519-4CF8-9AEC-BC20E096A2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6E0996B-014D-4063-A277-60C702210A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7BA69CC9-8F7F-4811-82CE-74E833A0EF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2C3DD20D-4CB6-4AA3-9D38-06F412CF2F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F72296CC-B75B-41AE-8CA7-354F0ED372B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D9FC9995-0866-4B5D-A7FC-FE31A405AC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1E6449CC-CF9F-44E5-B924-CD180DA1D06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ADD59BDB-AAF7-47FD-B516-6D367504FD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F01A4CD4-0CF0-468C-8F6F-ECEE2CDACD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9D093804-7A02-41C2-B19E-28EBBBAC9C0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D9BE03DD-FAC7-4C61-B00D-7CF24B4C5FE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238A8A63-8092-4584-92D8-D7624F69212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B0560257-B219-418B-893D-83DBE911AAE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07F5F24B-C04B-4A9D-8294-4D38C6585B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572237B5-DF78-44EA-88DE-2F68845DD7F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1AC6BB59-0CF3-4021-B776-1CCC667299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C4A0BE7D-BD30-4019-A722-37DB1C31EC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DB1067D5-8DAA-4FA9-B115-29790D2F89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9D58609D-A0DE-4744-BE67-3F690C6C68F6}"/>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EC1E1D90-7DFC-42EE-B3D5-4B8F2A59D48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F8878F24-EB35-4C86-8ECA-3768347ACEF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D6C410E4-07EA-405F-8716-6EE5B4991A40}"/>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05125651-2AA2-4019-9BA9-EF3BF7CC33CA}"/>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FC29D453-8FB3-4EFB-A544-A3C728F6E211}"/>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EA2746A5-CD06-47F8-A8F3-1F8E53B36F21}"/>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D2D4CA5A-A119-415B-80DC-410B65ACFB16}"/>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DB12B9B5-9900-429D-A63F-03FC4C50D351}"/>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6527B397-778B-4B97-A1F6-591D90E8C5C7}"/>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37B84D5E-9095-41F5-BEFF-215B3BB29660}"/>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2D442D3-E48C-459B-87E4-138E521ADC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3BCC713-354D-46B1-8778-0BC3F13EA7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5579B87-E683-45B3-81FD-345288E708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75EA69D-1E72-48A5-9652-8BDFEDE81F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11FD772-A983-419A-8131-33BF491A47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432" name="楕円 431">
          <a:extLst>
            <a:ext uri="{FF2B5EF4-FFF2-40B4-BE49-F238E27FC236}">
              <a16:creationId xmlns:a16="http://schemas.microsoft.com/office/drawing/2014/main" id="{DA8731E3-D858-4019-A428-C4A86CEEEC85}"/>
            </a:ext>
          </a:extLst>
        </xdr:cNvPr>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20155</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13F182B-73F2-4029-B582-2E363A290D45}"/>
            </a:ext>
          </a:extLst>
        </xdr:cNvPr>
        <xdr:cNvSpPr txBox="1"/>
      </xdr:nvSpPr>
      <xdr:spPr>
        <a:xfrm>
          <a:off x="16357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22134</xdr:rowOff>
    </xdr:from>
    <xdr:to>
      <xdr:col>81</xdr:col>
      <xdr:colOff>101600</xdr:colOff>
      <xdr:row>40</xdr:row>
      <xdr:rowOff>123734</xdr:rowOff>
    </xdr:to>
    <xdr:sp macro="" textlink="">
      <xdr:nvSpPr>
        <xdr:cNvPr id="434" name="楕円 433">
          <a:extLst>
            <a:ext uri="{FF2B5EF4-FFF2-40B4-BE49-F238E27FC236}">
              <a16:creationId xmlns:a16="http://schemas.microsoft.com/office/drawing/2014/main" id="{7A2A9C41-BDAB-4516-AA13-07F3D71392F1}"/>
            </a:ext>
          </a:extLst>
        </xdr:cNvPr>
        <xdr:cNvSpPr/>
      </xdr:nvSpPr>
      <xdr:spPr>
        <a:xfrm>
          <a:off x="15430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72934</xdr:rowOff>
    </xdr:from>
    <xdr:to>
      <xdr:col>85</xdr:col>
      <xdr:colOff>127000</xdr:colOff>
      <xdr:row>40</xdr:row>
      <xdr:rowOff>92528</xdr:rowOff>
    </xdr:to>
    <xdr:cxnSp macro="">
      <xdr:nvCxnSpPr>
        <xdr:cNvPr id="435" name="直線コネクタ 434">
          <a:extLst>
            <a:ext uri="{FF2B5EF4-FFF2-40B4-BE49-F238E27FC236}">
              <a16:creationId xmlns:a16="http://schemas.microsoft.com/office/drawing/2014/main" id="{8A635DB5-2F52-4E34-B394-D2D2685E7D2D}"/>
            </a:ext>
          </a:extLst>
        </xdr:cNvPr>
        <xdr:cNvCxnSpPr/>
      </xdr:nvCxnSpPr>
      <xdr:spPr>
        <a:xfrm>
          <a:off x="15481300" y="69309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156028</xdr:rowOff>
    </xdr:from>
    <xdr:to>
      <xdr:col>76</xdr:col>
      <xdr:colOff>165100</xdr:colOff>
      <xdr:row>40</xdr:row>
      <xdr:rowOff>86178</xdr:rowOff>
    </xdr:to>
    <xdr:sp macro="" textlink="">
      <xdr:nvSpPr>
        <xdr:cNvPr id="436" name="楕円 435">
          <a:extLst>
            <a:ext uri="{FF2B5EF4-FFF2-40B4-BE49-F238E27FC236}">
              <a16:creationId xmlns:a16="http://schemas.microsoft.com/office/drawing/2014/main" id="{D7D8ACFE-E776-4BD9-9F98-45278DC6F852}"/>
            </a:ext>
          </a:extLst>
        </xdr:cNvPr>
        <xdr:cNvSpPr/>
      </xdr:nvSpPr>
      <xdr:spPr>
        <a:xfrm>
          <a:off x="14541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35378</xdr:rowOff>
    </xdr:from>
    <xdr:to>
      <xdr:col>81</xdr:col>
      <xdr:colOff>50800</xdr:colOff>
      <xdr:row>40</xdr:row>
      <xdr:rowOff>72934</xdr:rowOff>
    </xdr:to>
    <xdr:cxnSp macro="">
      <xdr:nvCxnSpPr>
        <xdr:cNvPr id="437" name="直線コネクタ 436">
          <a:extLst>
            <a:ext uri="{FF2B5EF4-FFF2-40B4-BE49-F238E27FC236}">
              <a16:creationId xmlns:a16="http://schemas.microsoft.com/office/drawing/2014/main" id="{BDF4B565-9CD5-4D60-B707-9FA07B2FD4F0}"/>
            </a:ext>
          </a:extLst>
        </xdr:cNvPr>
        <xdr:cNvCxnSpPr/>
      </xdr:nvCxnSpPr>
      <xdr:spPr>
        <a:xfrm>
          <a:off x="14592300" y="68933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438" name="楕円 437">
          <a:extLst>
            <a:ext uri="{FF2B5EF4-FFF2-40B4-BE49-F238E27FC236}">
              <a16:creationId xmlns:a16="http://schemas.microsoft.com/office/drawing/2014/main" id="{71CA19F3-5084-417F-9F6C-7663609DED47}"/>
            </a:ext>
          </a:extLst>
        </xdr:cNvPr>
        <xdr:cNvSpPr/>
      </xdr:nvSpPr>
      <xdr:spPr>
        <a:xfrm>
          <a:off x="1365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35378</xdr:rowOff>
    </xdr:from>
    <xdr:to>
      <xdr:col>76</xdr:col>
      <xdr:colOff>114300</xdr:colOff>
      <xdr:row>40</xdr:row>
      <xdr:rowOff>59872</xdr:rowOff>
    </xdr:to>
    <xdr:cxnSp macro="">
      <xdr:nvCxnSpPr>
        <xdr:cNvPr id="439" name="直線コネクタ 438">
          <a:extLst>
            <a:ext uri="{FF2B5EF4-FFF2-40B4-BE49-F238E27FC236}">
              <a16:creationId xmlns:a16="http://schemas.microsoft.com/office/drawing/2014/main" id="{F59E49C2-6CE3-4065-BF71-3F0767D62BD2}"/>
            </a:ext>
          </a:extLst>
        </xdr:cNvPr>
        <xdr:cNvCxnSpPr/>
      </xdr:nvCxnSpPr>
      <xdr:spPr>
        <a:xfrm flipV="1">
          <a:off x="13703300" y="68933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108676</xdr:rowOff>
    </xdr:from>
    <xdr:to>
      <xdr:col>67</xdr:col>
      <xdr:colOff>101600</xdr:colOff>
      <xdr:row>40</xdr:row>
      <xdr:rowOff>38826</xdr:rowOff>
    </xdr:to>
    <xdr:sp macro="" textlink="">
      <xdr:nvSpPr>
        <xdr:cNvPr id="440" name="楕円 439">
          <a:extLst>
            <a:ext uri="{FF2B5EF4-FFF2-40B4-BE49-F238E27FC236}">
              <a16:creationId xmlns:a16="http://schemas.microsoft.com/office/drawing/2014/main" id="{0EB01E20-E393-40B5-8DD7-A9A9743EA8EE}"/>
            </a:ext>
          </a:extLst>
        </xdr:cNvPr>
        <xdr:cNvSpPr/>
      </xdr:nvSpPr>
      <xdr:spPr>
        <a:xfrm>
          <a:off x="12763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59872</xdr:rowOff>
    </xdr:to>
    <xdr:cxnSp macro="">
      <xdr:nvCxnSpPr>
        <xdr:cNvPr id="441" name="直線コネクタ 440">
          <a:extLst>
            <a:ext uri="{FF2B5EF4-FFF2-40B4-BE49-F238E27FC236}">
              <a16:creationId xmlns:a16="http://schemas.microsoft.com/office/drawing/2014/main" id="{723D700B-FDA1-463E-86A7-89F322409F98}"/>
            </a:ext>
          </a:extLst>
        </xdr:cNvPr>
        <xdr:cNvCxnSpPr/>
      </xdr:nvCxnSpPr>
      <xdr:spPr>
        <a:xfrm>
          <a:off x="12814300" y="6846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9D966FB3-97E0-4B6F-BCAF-F4CD40B769A1}"/>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81D395EF-97B1-4739-A131-CE27669AB1A2}"/>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2479E0C8-80A8-4E14-B17E-4D4832131753}"/>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AF5E62FD-29C5-4F69-B9C2-B4BB1D9A6650}"/>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114861</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597CC8D6-D7C1-4AF2-86F1-87644EC2E653}"/>
            </a:ext>
          </a:extLst>
        </xdr:cNvPr>
        <xdr:cNvSpPr txBox="1"/>
      </xdr:nvSpPr>
      <xdr:spPr>
        <a:xfrm>
          <a:off x="15266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77305</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6202D0E5-F6B6-4956-A59F-88A5530F2CDF}"/>
            </a:ext>
          </a:extLst>
        </xdr:cNvPr>
        <xdr:cNvSpPr txBox="1"/>
      </xdr:nvSpPr>
      <xdr:spPr>
        <a:xfrm>
          <a:off x="14389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84BB0F76-0790-47BF-B266-7DAC6378A788}"/>
            </a:ext>
          </a:extLst>
        </xdr:cNvPr>
        <xdr:cNvSpPr txBox="1"/>
      </xdr:nvSpPr>
      <xdr:spPr>
        <a:xfrm>
          <a:off x="13500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29953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E95B9074-4F3D-439B-B9E0-706B43C1B8AB}"/>
            </a:ext>
          </a:extLst>
        </xdr:cNvPr>
        <xdr:cNvSpPr txBox="1"/>
      </xdr:nvSpPr>
      <xdr:spPr>
        <a:xfrm>
          <a:off x="12611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8936D457-F4F4-42DE-B5B4-3F3FD8B332A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242F7FAC-CE5A-4136-A24E-ECD2894617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9E278494-7778-47B7-B0AA-5ADCA1CBD4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7393F6B-01AF-441F-ADAE-8DB95830BD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1E2FA827-7B80-4D49-B5B4-66C14800ED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19B69B8F-8721-49CE-AED9-D042EFD7B6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BC1C181-8397-46B9-BE30-23F43C0367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A35AF2DD-DED3-492D-A172-60B1BD899B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3E99B09-6480-47DF-8947-B9658BC24D4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7C3B23EF-9712-423D-A665-0CCFDF6539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75CA6993-1880-4F25-B5E1-07488C62AE6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C0140D7C-E029-40BF-BD27-BB4E3B23247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83DDD8A8-ACEF-4180-9290-BD8C0843640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3D6D51A5-6556-4A60-BF21-5657BF0A648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AF4147F0-0209-4158-BEDB-247D0487F02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692B0C24-FFE4-4B9A-B5B0-0D87247FBCB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3B67F21D-FBFD-4DA9-A996-7A7DA162663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87AD19D3-68FF-4014-9612-BC183116AF4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5A911513-4976-4538-B853-05FC8B31FDC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FC278C10-ABBF-4C10-B9A0-BDBE6297419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9C1C404E-6896-436A-A925-ED940D0D776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DC024EF6-4EDC-4486-B54D-58C2C0E3176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61007D58-5960-43A5-A395-6962993EA5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AC9E4375-AF5A-4BD1-A7B8-BC0CDD56175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28B3C2B8-0514-496C-8197-440CC35612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C9AE5C62-9578-4D36-B2E7-8C9991293C13}"/>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E83773A0-42BC-4AE0-B36B-34A1116A5531}"/>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6214338D-A0C9-455C-B51B-4430E9A31E34}"/>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850C0220-87E2-4807-AD80-22FEFA76A263}"/>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3C22FCF9-1F54-4AB5-B3DA-9F3E001A5980}"/>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D242CC3A-A1F6-43D4-A96C-812B1C0AEB7F}"/>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C69DDC47-E416-4C89-8ED2-B3978B735445}"/>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3EB9D11A-EC61-4B2B-855F-A86B21645166}"/>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9F62C58A-6F26-4C1D-904A-23C479F2025B}"/>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D6ECF824-D6E1-4D03-BAB0-A6DBD21DC942}"/>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978F0039-58D9-4596-9955-B106E4B371D8}"/>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E39D0FD-85C7-486F-ABB0-FFC67CB594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5BDC932-9077-4F2B-B3D0-F8D2026E0B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27CDAF0-AD90-45E7-9CA5-5AE779ACAB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91F95DB-52DA-49C5-AE28-5268D85E62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5324B7F-F6CF-4849-B08D-0C1F2588E0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134801</xdr:rowOff>
    </xdr:from>
    <xdr:to>
      <xdr:col>116</xdr:col>
      <xdr:colOff>114300</xdr:colOff>
      <xdr:row>40</xdr:row>
      <xdr:rowOff>64951</xdr:rowOff>
    </xdr:to>
    <xdr:sp macro="" textlink="">
      <xdr:nvSpPr>
        <xdr:cNvPr id="491" name="楕円 490">
          <a:extLst>
            <a:ext uri="{FF2B5EF4-FFF2-40B4-BE49-F238E27FC236}">
              <a16:creationId xmlns:a16="http://schemas.microsoft.com/office/drawing/2014/main" id="{B871D176-A852-443C-97EA-CBACD2D4FDE6}"/>
            </a:ext>
          </a:extLst>
        </xdr:cNvPr>
        <xdr:cNvSpPr/>
      </xdr:nvSpPr>
      <xdr:spPr>
        <a:xfrm>
          <a:off x="22110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113228</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4F0FEDFE-7A1F-4B12-AC2C-B0DF4D35A05E}"/>
            </a:ext>
          </a:extLst>
        </xdr:cNvPr>
        <xdr:cNvSpPr txBox="1"/>
      </xdr:nvSpPr>
      <xdr:spPr>
        <a:xfrm>
          <a:off x="22199600" y="6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132624</xdr:rowOff>
    </xdr:from>
    <xdr:to>
      <xdr:col>112</xdr:col>
      <xdr:colOff>38100</xdr:colOff>
      <xdr:row>40</xdr:row>
      <xdr:rowOff>62774</xdr:rowOff>
    </xdr:to>
    <xdr:sp macro="" textlink="">
      <xdr:nvSpPr>
        <xdr:cNvPr id="493" name="楕円 492">
          <a:extLst>
            <a:ext uri="{FF2B5EF4-FFF2-40B4-BE49-F238E27FC236}">
              <a16:creationId xmlns:a16="http://schemas.microsoft.com/office/drawing/2014/main" id="{57A28705-6CF5-4130-A79A-13C4506794D3}"/>
            </a:ext>
          </a:extLst>
        </xdr:cNvPr>
        <xdr:cNvSpPr/>
      </xdr:nvSpPr>
      <xdr:spPr>
        <a:xfrm>
          <a:off x="21272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11974</xdr:rowOff>
    </xdr:from>
    <xdr:to>
      <xdr:col>116</xdr:col>
      <xdr:colOff>63500</xdr:colOff>
      <xdr:row>40</xdr:row>
      <xdr:rowOff>14151</xdr:rowOff>
    </xdr:to>
    <xdr:cxnSp macro="">
      <xdr:nvCxnSpPr>
        <xdr:cNvPr id="494" name="直線コネクタ 493">
          <a:extLst>
            <a:ext uri="{FF2B5EF4-FFF2-40B4-BE49-F238E27FC236}">
              <a16:creationId xmlns:a16="http://schemas.microsoft.com/office/drawing/2014/main" id="{70272A10-4864-448A-8C14-7969C8A4255B}"/>
            </a:ext>
          </a:extLst>
        </xdr:cNvPr>
        <xdr:cNvCxnSpPr/>
      </xdr:nvCxnSpPr>
      <xdr:spPr>
        <a:xfrm>
          <a:off x="21323300" y="68699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131535</xdr:rowOff>
    </xdr:from>
    <xdr:to>
      <xdr:col>107</xdr:col>
      <xdr:colOff>101600</xdr:colOff>
      <xdr:row>40</xdr:row>
      <xdr:rowOff>61685</xdr:rowOff>
    </xdr:to>
    <xdr:sp macro="" textlink="">
      <xdr:nvSpPr>
        <xdr:cNvPr id="495" name="楕円 494">
          <a:extLst>
            <a:ext uri="{FF2B5EF4-FFF2-40B4-BE49-F238E27FC236}">
              <a16:creationId xmlns:a16="http://schemas.microsoft.com/office/drawing/2014/main" id="{66AF06F9-1A1F-4619-A99C-D6CC8A47362A}"/>
            </a:ext>
          </a:extLst>
        </xdr:cNvPr>
        <xdr:cNvSpPr/>
      </xdr:nvSpPr>
      <xdr:spPr>
        <a:xfrm>
          <a:off x="2038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xdr:rowOff>
    </xdr:from>
    <xdr:to>
      <xdr:col>111</xdr:col>
      <xdr:colOff>177800</xdr:colOff>
      <xdr:row>40</xdr:row>
      <xdr:rowOff>11974</xdr:rowOff>
    </xdr:to>
    <xdr:cxnSp macro="">
      <xdr:nvCxnSpPr>
        <xdr:cNvPr id="496" name="直線コネクタ 495">
          <a:extLst>
            <a:ext uri="{FF2B5EF4-FFF2-40B4-BE49-F238E27FC236}">
              <a16:creationId xmlns:a16="http://schemas.microsoft.com/office/drawing/2014/main" id="{E8CBF2C7-2544-436D-8948-00BDE8F6C505}"/>
            </a:ext>
          </a:extLst>
        </xdr:cNvPr>
        <xdr:cNvCxnSpPr/>
      </xdr:nvCxnSpPr>
      <xdr:spPr>
        <a:xfrm>
          <a:off x="20434300" y="686888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133713</xdr:rowOff>
    </xdr:from>
    <xdr:to>
      <xdr:col>102</xdr:col>
      <xdr:colOff>165100</xdr:colOff>
      <xdr:row>40</xdr:row>
      <xdr:rowOff>63863</xdr:rowOff>
    </xdr:to>
    <xdr:sp macro="" textlink="">
      <xdr:nvSpPr>
        <xdr:cNvPr id="497" name="楕円 496">
          <a:extLst>
            <a:ext uri="{FF2B5EF4-FFF2-40B4-BE49-F238E27FC236}">
              <a16:creationId xmlns:a16="http://schemas.microsoft.com/office/drawing/2014/main" id="{596B2835-3B73-4559-AC37-61578F001DA9}"/>
            </a:ext>
          </a:extLst>
        </xdr:cNvPr>
        <xdr:cNvSpPr/>
      </xdr:nvSpPr>
      <xdr:spPr>
        <a:xfrm>
          <a:off x="19494500" y="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xdr:rowOff>
    </xdr:from>
    <xdr:to>
      <xdr:col>107</xdr:col>
      <xdr:colOff>50800</xdr:colOff>
      <xdr:row>40</xdr:row>
      <xdr:rowOff>13063</xdr:rowOff>
    </xdr:to>
    <xdr:cxnSp macro="">
      <xdr:nvCxnSpPr>
        <xdr:cNvPr id="498" name="直線コネクタ 497">
          <a:extLst>
            <a:ext uri="{FF2B5EF4-FFF2-40B4-BE49-F238E27FC236}">
              <a16:creationId xmlns:a16="http://schemas.microsoft.com/office/drawing/2014/main" id="{9E7E2CE8-F069-4F7D-B228-C37CA7862A04}"/>
            </a:ext>
          </a:extLst>
        </xdr:cNvPr>
        <xdr:cNvCxnSpPr/>
      </xdr:nvCxnSpPr>
      <xdr:spPr>
        <a:xfrm flipV="1">
          <a:off x="19545300" y="68688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152763</xdr:rowOff>
    </xdr:from>
    <xdr:to>
      <xdr:col>98</xdr:col>
      <xdr:colOff>38100</xdr:colOff>
      <xdr:row>39</xdr:row>
      <xdr:rowOff>82913</xdr:rowOff>
    </xdr:to>
    <xdr:sp macro="" textlink="">
      <xdr:nvSpPr>
        <xdr:cNvPr id="499" name="楕円 498">
          <a:extLst>
            <a:ext uri="{FF2B5EF4-FFF2-40B4-BE49-F238E27FC236}">
              <a16:creationId xmlns:a16="http://schemas.microsoft.com/office/drawing/2014/main" id="{A446AE03-69A0-4B4D-BCA3-7BD4B0892D68}"/>
            </a:ext>
          </a:extLst>
        </xdr:cNvPr>
        <xdr:cNvSpPr/>
      </xdr:nvSpPr>
      <xdr:spPr>
        <a:xfrm>
          <a:off x="18605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32113</xdr:rowOff>
    </xdr:from>
    <xdr:to>
      <xdr:col>102</xdr:col>
      <xdr:colOff>114300</xdr:colOff>
      <xdr:row>40</xdr:row>
      <xdr:rowOff>13063</xdr:rowOff>
    </xdr:to>
    <xdr:cxnSp macro="">
      <xdr:nvCxnSpPr>
        <xdr:cNvPr id="500" name="直線コネクタ 499">
          <a:extLst>
            <a:ext uri="{FF2B5EF4-FFF2-40B4-BE49-F238E27FC236}">
              <a16:creationId xmlns:a16="http://schemas.microsoft.com/office/drawing/2014/main" id="{76D47504-19BC-4692-AF85-636A2D38EEA7}"/>
            </a:ext>
          </a:extLst>
        </xdr:cNvPr>
        <xdr:cNvCxnSpPr/>
      </xdr:nvCxnSpPr>
      <xdr:spPr>
        <a:xfrm>
          <a:off x="18656300" y="671866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7D00F289-F674-45DD-B082-27486E4425D6}"/>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1276E401-FEFF-4554-9980-A1196684355E}"/>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3E70C768-FEA0-46AA-B83C-C7D53D6842DD}"/>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4BFE8FFF-DCD0-494C-BC40-185998DF3E69}"/>
            </a:ext>
          </a:extLst>
        </xdr:cNvPr>
        <xdr:cNvSpPr txBox="1"/>
      </xdr:nvSpPr>
      <xdr:spPr>
        <a:xfrm>
          <a:off x="18421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53901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57305AC3-4C8F-4AB1-A6E3-1B60FDD978FF}"/>
            </a:ext>
          </a:extLst>
        </xdr:cNvPr>
        <xdr:cNvSpPr txBox="1"/>
      </xdr:nvSpPr>
      <xdr:spPr>
        <a:xfrm>
          <a:off x="21075727" y="69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42AAEB1D-0686-42F2-8917-F3E474DFA2C9}"/>
            </a:ext>
          </a:extLst>
        </xdr:cNvPr>
        <xdr:cNvSpPr txBox="1"/>
      </xdr:nvSpPr>
      <xdr:spPr>
        <a:xfrm>
          <a:off x="20199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54990</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69BE11B1-46F9-4B01-8198-E12B0A937C81}"/>
            </a:ext>
          </a:extLst>
        </xdr:cNvPr>
        <xdr:cNvSpPr txBox="1"/>
      </xdr:nvSpPr>
      <xdr:spPr>
        <a:xfrm>
          <a:off x="19310427" y="69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99440</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F5CD818A-4ADC-4FF0-93B8-B303003E136A}"/>
            </a:ext>
          </a:extLst>
        </xdr:cNvPr>
        <xdr:cNvSpPr txBox="1"/>
      </xdr:nvSpPr>
      <xdr:spPr>
        <a:xfrm>
          <a:off x="18421427" y="64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D989F666-13C4-46E7-884C-2F0888D96C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1E016A4A-C25E-4172-BACB-7D6310DE08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C90EF801-D976-4732-A4EA-6ABBAA9933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D829EBCE-220B-43D9-905B-A8ACD375B63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8D05A733-8B1B-49D3-AC58-EB3FAAE53F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BCF9F603-2351-42F7-903A-9EA8A5F242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FD78BF3E-F243-485B-8C85-DF8EB46D5F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464FD4F1-FC90-4337-AE2B-A1CA558F27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247EFE6D-F458-46FF-A307-649E4DF7FC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38183289-ECB5-4EDD-A5EC-F598CC2FFF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D3385433-CEE3-4E8C-8D87-1CDB032A266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8383B073-1B04-46F0-AE67-6AA27977774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4C82A802-D86C-4405-8E40-6CCDCF325CB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F2FDFB73-86EE-4C4E-B418-8CAE78B4741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D9B7A107-917D-461C-AC5A-83E27730041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1C803DF1-1432-4189-9FE0-EFF0E980B0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4EE050E-CBAB-4B58-B780-BDC71BA349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FB33DD52-CB76-430E-A28B-72EE3790DF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B111ABA5-66C1-4073-8A62-152E12E5350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3E661289-DAF9-43E4-B64A-BD9D6F3470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4AD40516-EC65-4849-84C5-FD1099B3564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80399993-27D1-4E17-A8F3-73C325B0CD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27BFBF34-2BDA-438F-9EC3-C838377C843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DB99EFB9-BA70-432D-B38F-4CB00C3902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151DBE8B-A877-4996-8B6D-05FCF56B1CE4}"/>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91AA07A6-BD90-46D0-A376-8330F98386C4}"/>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06FE4F4E-D12C-4B9D-8139-1D11151B1D6E}"/>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6C11E0CA-CC40-4180-832D-D1A3A451EC36}"/>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4D4E3AAF-281C-4D63-8FB7-4DAAC93150B6}"/>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3E9CCE65-8FF1-447A-9358-EB889CA0C128}"/>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9C33AFA2-4A93-432D-93B3-B9BB3B8A3B82}"/>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03FCFE26-CCD3-4B32-9A27-4657DCA330CB}"/>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DB27CA45-5D8F-4DC1-BCC0-CE5A91478265}"/>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B32D8504-C6A4-4B6C-9788-2571CD9D90BB}"/>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a:extLst>
            <a:ext uri="{FF2B5EF4-FFF2-40B4-BE49-F238E27FC236}">
              <a16:creationId xmlns:a16="http://schemas.microsoft.com/office/drawing/2014/main" id="{B377E56E-472E-4925-AFBA-5521DB531A41}"/>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EA2E67E-1B29-43BE-9383-0A4D537DFE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8947F12-5A13-41E9-8DE9-13E28A0B52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65A9215-9E66-4B15-BFD6-ED5AB45D39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A1EEA63-9BC7-4B06-90D9-5FCF31187E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8FFDDF7-BA81-44B2-B67A-56A0BFB095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49" name="楕円 548">
          <a:extLst>
            <a:ext uri="{FF2B5EF4-FFF2-40B4-BE49-F238E27FC236}">
              <a16:creationId xmlns:a16="http://schemas.microsoft.com/office/drawing/2014/main" id="{3FEBACDD-E48F-4BB1-9BC9-F833FF0BFE81}"/>
            </a:ext>
          </a:extLst>
        </xdr:cNvPr>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36483A1A-40D3-4CA7-81AF-A15DD9B841FA}"/>
            </a:ext>
          </a:extLst>
        </xdr:cNvPr>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551" name="楕円 550">
          <a:extLst>
            <a:ext uri="{FF2B5EF4-FFF2-40B4-BE49-F238E27FC236}">
              <a16:creationId xmlns:a16="http://schemas.microsoft.com/office/drawing/2014/main" id="{A408ADFF-5041-40ED-9459-95B7D3D6A434}"/>
            </a:ext>
          </a:extLst>
        </xdr:cNvPr>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61</xdr:row>
      <xdr:rowOff>144780</xdr:rowOff>
    </xdr:to>
    <xdr:cxnSp macro="">
      <xdr:nvCxnSpPr>
        <xdr:cNvPr id="552" name="直線コネクタ 551">
          <a:extLst>
            <a:ext uri="{FF2B5EF4-FFF2-40B4-BE49-F238E27FC236}">
              <a16:creationId xmlns:a16="http://schemas.microsoft.com/office/drawing/2014/main" id="{5D2E7FDF-032B-4564-80BE-D3A949941D6F}"/>
            </a:ext>
          </a:extLst>
        </xdr:cNvPr>
        <xdr:cNvCxnSpPr/>
      </xdr:nvCxnSpPr>
      <xdr:spPr>
        <a:xfrm>
          <a:off x="15481300" y="105898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3" name="楕円 552">
          <a:extLst>
            <a:ext uri="{FF2B5EF4-FFF2-40B4-BE49-F238E27FC236}">
              <a16:creationId xmlns:a16="http://schemas.microsoft.com/office/drawing/2014/main" id="{F72CC67A-966D-4234-94FF-E2EAA40293D3}"/>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131445</xdr:rowOff>
    </xdr:to>
    <xdr:cxnSp macro="">
      <xdr:nvCxnSpPr>
        <xdr:cNvPr id="554" name="直線コネクタ 553">
          <a:extLst>
            <a:ext uri="{FF2B5EF4-FFF2-40B4-BE49-F238E27FC236}">
              <a16:creationId xmlns:a16="http://schemas.microsoft.com/office/drawing/2014/main" id="{E4F2D605-B670-4B4C-A424-FC26A6ABBA6B}"/>
            </a:ext>
          </a:extLst>
        </xdr:cNvPr>
        <xdr:cNvCxnSpPr/>
      </xdr:nvCxnSpPr>
      <xdr:spPr>
        <a:xfrm>
          <a:off x="14592300" y="1055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55" name="楕円 554">
          <a:extLst>
            <a:ext uri="{FF2B5EF4-FFF2-40B4-BE49-F238E27FC236}">
              <a16:creationId xmlns:a16="http://schemas.microsoft.com/office/drawing/2014/main" id="{12B2E359-BFCB-47D4-8D71-3C262120C872}"/>
            </a:ext>
          </a:extLst>
        </xdr:cNvPr>
        <xdr:cNvSpPr/>
      </xdr:nvSpPr>
      <xdr:spPr>
        <a:xfrm>
          <a:off x="1365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154305</xdr:rowOff>
    </xdr:to>
    <xdr:cxnSp macro="">
      <xdr:nvCxnSpPr>
        <xdr:cNvPr id="556" name="直線コネクタ 555">
          <a:extLst>
            <a:ext uri="{FF2B5EF4-FFF2-40B4-BE49-F238E27FC236}">
              <a16:creationId xmlns:a16="http://schemas.microsoft.com/office/drawing/2014/main" id="{877E620C-A3D6-480B-961A-55A9172DC8F0}"/>
            </a:ext>
          </a:extLst>
        </xdr:cNvPr>
        <xdr:cNvCxnSpPr/>
      </xdr:nvCxnSpPr>
      <xdr:spPr>
        <a:xfrm flipV="1">
          <a:off x="13703300" y="10553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557" name="楕円 556">
          <a:extLst>
            <a:ext uri="{FF2B5EF4-FFF2-40B4-BE49-F238E27FC236}">
              <a16:creationId xmlns:a16="http://schemas.microsoft.com/office/drawing/2014/main" id="{A3FB6892-42EC-4424-9986-4EAAE57342B8}"/>
            </a:ext>
          </a:extLst>
        </xdr:cNvPr>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xdr:rowOff>
    </xdr:from>
    <xdr:to>
      <xdr:col>71</xdr:col>
      <xdr:colOff>177800</xdr:colOff>
      <xdr:row>61</xdr:row>
      <xdr:rowOff>154305</xdr:rowOff>
    </xdr:to>
    <xdr:cxnSp macro="">
      <xdr:nvCxnSpPr>
        <xdr:cNvPr id="558" name="直線コネクタ 557">
          <a:extLst>
            <a:ext uri="{FF2B5EF4-FFF2-40B4-BE49-F238E27FC236}">
              <a16:creationId xmlns:a16="http://schemas.microsoft.com/office/drawing/2014/main" id="{2CFDCB5D-A195-4F17-9549-EA21C21CB3EF}"/>
            </a:ext>
          </a:extLst>
        </xdr:cNvPr>
        <xdr:cNvCxnSpPr/>
      </xdr:nvCxnSpPr>
      <xdr:spPr>
        <a:xfrm>
          <a:off x="12814300" y="1046416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a:extLst>
            <a:ext uri="{FF2B5EF4-FFF2-40B4-BE49-F238E27FC236}">
              <a16:creationId xmlns:a16="http://schemas.microsoft.com/office/drawing/2014/main" id="{DCCCEC8F-4B4C-43E2-B641-1319BE77F064}"/>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a:extLst>
            <a:ext uri="{FF2B5EF4-FFF2-40B4-BE49-F238E27FC236}">
              <a16:creationId xmlns:a16="http://schemas.microsoft.com/office/drawing/2014/main" id="{162C8102-93E9-4319-B513-4426C43408FD}"/>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a:extLst>
            <a:ext uri="{FF2B5EF4-FFF2-40B4-BE49-F238E27FC236}">
              <a16:creationId xmlns:a16="http://schemas.microsoft.com/office/drawing/2014/main" id="{1E61C834-1BAD-406C-9924-1D82ABCB0CCB}"/>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a:extLst>
            <a:ext uri="{FF2B5EF4-FFF2-40B4-BE49-F238E27FC236}">
              <a16:creationId xmlns:a16="http://schemas.microsoft.com/office/drawing/2014/main" id="{4EBEC707-0A55-4D46-9EC3-814A507BC57C}"/>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563" name="n_1mainValue【学校施設】&#10;有形固定資産減価償却率">
          <a:extLst>
            <a:ext uri="{FF2B5EF4-FFF2-40B4-BE49-F238E27FC236}">
              <a16:creationId xmlns:a16="http://schemas.microsoft.com/office/drawing/2014/main" id="{64032E13-2E77-4F13-95DD-C83EBF258061}"/>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4" name="n_2mainValue【学校施設】&#10;有形固定資産減価償却率">
          <a:extLst>
            <a:ext uri="{FF2B5EF4-FFF2-40B4-BE49-F238E27FC236}">
              <a16:creationId xmlns:a16="http://schemas.microsoft.com/office/drawing/2014/main" id="{E667E9EE-F6C5-4161-ACCF-3F960F5C984D}"/>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65" name="n_3mainValue【学校施設】&#10;有形固定資産減価償却率">
          <a:extLst>
            <a:ext uri="{FF2B5EF4-FFF2-40B4-BE49-F238E27FC236}">
              <a16:creationId xmlns:a16="http://schemas.microsoft.com/office/drawing/2014/main" id="{6E1F4706-F8A4-49A1-BAEB-31F9706F5DCD}"/>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66" name="n_4mainValue【学校施設】&#10;有形固定資産減価償却率">
          <a:extLst>
            <a:ext uri="{FF2B5EF4-FFF2-40B4-BE49-F238E27FC236}">
              <a16:creationId xmlns:a16="http://schemas.microsoft.com/office/drawing/2014/main" id="{CBC47FB1-4CD5-4CBB-ADFC-2F84D1DE96B0}"/>
            </a:ext>
          </a:extLst>
        </xdr:cNvPr>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C8A75EF0-6D38-4B14-8EE6-B2EF641B47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9D16A34-7D43-4196-BEB0-6ED62324E9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5457394F-E08D-436C-9791-B71845A093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A232FDFF-8512-4950-BDF5-2E536784862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A1290E16-6DEB-4B3E-AF59-9BD633964D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7B034A88-BA0A-4C12-ADCF-9820861584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6ADCE804-F9BA-494E-B152-A2149AB4C1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5B4D49ED-8761-49E6-82BC-30F84FCB68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ECC74057-764C-485F-97A1-40E75C08F1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92BEA65E-7651-4D18-B5D7-2EC5A9DC02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58C712A0-9D2E-4BE9-81F6-F3E4C2C9CB7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E872768E-81C1-4F10-8E64-CDDD72E6C0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9D82100D-FEAC-4CCC-A85C-B2D3016ACF2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F11CCB78-B8CF-4D33-BCDB-089C9CFB1D3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FC76912B-AC57-4248-80B5-3C521A2243E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F1209994-8DFC-43CE-9885-A7A9DB8567A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C89E9065-4839-4D46-A935-CED12AE1E66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A022A9FE-914E-4CFA-A77E-0CA7C6476D8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FC131D82-B03C-4291-93CE-6EC26A77AEC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B7916679-F800-400E-AA9A-0982F8B0032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400CD00-9116-437D-A67E-0DCFDFDAE0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2F9B9044-B954-4B0B-A7CE-7B493E9B5FB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4E63E6E-02E1-4BFD-B109-6B2D6111F6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AA6A8A9D-A1C1-4F0C-9233-84C8C0CAF7F5}"/>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958287B8-0D87-4972-8FB8-7F20E8E761F5}"/>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F614B78C-DF3C-477D-A392-026E182DF1C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8BABA3BB-7C06-4A88-8962-7E0AD3EC80D7}"/>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E11C23D0-F25E-4CF4-BE1B-DB6B53C64035}"/>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95" name="【学校施設】&#10;一人当たり面積平均値テキスト">
          <a:extLst>
            <a:ext uri="{FF2B5EF4-FFF2-40B4-BE49-F238E27FC236}">
              <a16:creationId xmlns:a16="http://schemas.microsoft.com/office/drawing/2014/main" id="{9D4BCBF4-CE22-4480-BC52-8930BF8A2C9A}"/>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FD1582DD-CD67-4575-8D2C-DDC1B7F6BF9F}"/>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0DB64159-55BB-496A-809B-5EA7E939CA5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DF9F6E74-E07A-450A-9667-FE0F90E8509A}"/>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821FAD56-DE91-4200-8438-4CD9244EEBB7}"/>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a:extLst>
            <a:ext uri="{FF2B5EF4-FFF2-40B4-BE49-F238E27FC236}">
              <a16:creationId xmlns:a16="http://schemas.microsoft.com/office/drawing/2014/main" id="{137586E8-33C0-4100-947C-6347C9AEDB26}"/>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33DAA0B-8E99-4158-9E76-E251199D30D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7D15260-6734-47AD-B502-D07150DD7F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F912091-DD3E-4807-9C43-616703F82C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1BF16B8-3D98-40D5-B245-381E9BEE9C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E522FBE-8A78-4402-8744-4D507F884A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146406</xdr:rowOff>
    </xdr:from>
    <xdr:to>
      <xdr:col>116</xdr:col>
      <xdr:colOff>114300</xdr:colOff>
      <xdr:row>63</xdr:row>
      <xdr:rowOff>76556</xdr:rowOff>
    </xdr:to>
    <xdr:sp macro="" textlink="">
      <xdr:nvSpPr>
        <xdr:cNvPr id="606" name="楕円 605">
          <a:extLst>
            <a:ext uri="{FF2B5EF4-FFF2-40B4-BE49-F238E27FC236}">
              <a16:creationId xmlns:a16="http://schemas.microsoft.com/office/drawing/2014/main" id="{ED723CC3-3187-4A19-BAAB-9BB5DEEFADF2}"/>
            </a:ext>
          </a:extLst>
        </xdr:cNvPr>
        <xdr:cNvSpPr/>
      </xdr:nvSpPr>
      <xdr:spPr>
        <a:xfrm>
          <a:off x="22110700" y="10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61333</xdr:rowOff>
    </xdr:from>
    <xdr:ext cx="469744" cy="259045"/>
    <xdr:sp macro="" textlink="">
      <xdr:nvSpPr>
        <xdr:cNvPr id="607" name="【学校施設】&#10;一人当たり面積該当値テキスト">
          <a:extLst>
            <a:ext uri="{FF2B5EF4-FFF2-40B4-BE49-F238E27FC236}">
              <a16:creationId xmlns:a16="http://schemas.microsoft.com/office/drawing/2014/main" id="{694B4647-8314-4B24-B0DA-C67B81AE3926}"/>
            </a:ext>
          </a:extLst>
        </xdr:cNvPr>
        <xdr:cNvSpPr txBox="1"/>
      </xdr:nvSpPr>
      <xdr:spPr>
        <a:xfrm>
          <a:off x="22199600" y="106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145415</xdr:rowOff>
    </xdr:from>
    <xdr:to>
      <xdr:col>112</xdr:col>
      <xdr:colOff>38100</xdr:colOff>
      <xdr:row>63</xdr:row>
      <xdr:rowOff>75565</xdr:rowOff>
    </xdr:to>
    <xdr:sp macro="" textlink="">
      <xdr:nvSpPr>
        <xdr:cNvPr id="608" name="楕円 607">
          <a:extLst>
            <a:ext uri="{FF2B5EF4-FFF2-40B4-BE49-F238E27FC236}">
              <a16:creationId xmlns:a16="http://schemas.microsoft.com/office/drawing/2014/main" id="{BB9E7775-19DC-4DD6-AFBD-D1B79B4E216E}"/>
            </a:ext>
          </a:extLst>
        </xdr:cNvPr>
        <xdr:cNvSpPr/>
      </xdr:nvSpPr>
      <xdr:spPr>
        <a:xfrm>
          <a:off x="21272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24765</xdr:rowOff>
    </xdr:from>
    <xdr:to>
      <xdr:col>116</xdr:col>
      <xdr:colOff>63500</xdr:colOff>
      <xdr:row>63</xdr:row>
      <xdr:rowOff>25756</xdr:rowOff>
    </xdr:to>
    <xdr:cxnSp macro="">
      <xdr:nvCxnSpPr>
        <xdr:cNvPr id="609" name="直線コネクタ 608">
          <a:extLst>
            <a:ext uri="{FF2B5EF4-FFF2-40B4-BE49-F238E27FC236}">
              <a16:creationId xmlns:a16="http://schemas.microsoft.com/office/drawing/2014/main" id="{6FF09037-2CD5-408A-8440-46D8B06583F7}"/>
            </a:ext>
          </a:extLst>
        </xdr:cNvPr>
        <xdr:cNvCxnSpPr/>
      </xdr:nvCxnSpPr>
      <xdr:spPr>
        <a:xfrm>
          <a:off x="21323300" y="1082611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144805</xdr:rowOff>
    </xdr:from>
    <xdr:to>
      <xdr:col>107</xdr:col>
      <xdr:colOff>101600</xdr:colOff>
      <xdr:row>63</xdr:row>
      <xdr:rowOff>74955</xdr:rowOff>
    </xdr:to>
    <xdr:sp macro="" textlink="">
      <xdr:nvSpPr>
        <xdr:cNvPr id="610" name="楕円 609">
          <a:extLst>
            <a:ext uri="{FF2B5EF4-FFF2-40B4-BE49-F238E27FC236}">
              <a16:creationId xmlns:a16="http://schemas.microsoft.com/office/drawing/2014/main" id="{D6CE1FFE-6A20-46A6-8243-DD83054DCBD9}"/>
            </a:ext>
          </a:extLst>
        </xdr:cNvPr>
        <xdr:cNvSpPr/>
      </xdr:nvSpPr>
      <xdr:spPr>
        <a:xfrm>
          <a:off x="20383500" y="107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24155</xdr:rowOff>
    </xdr:from>
    <xdr:to>
      <xdr:col>111</xdr:col>
      <xdr:colOff>177800</xdr:colOff>
      <xdr:row>63</xdr:row>
      <xdr:rowOff>24765</xdr:rowOff>
    </xdr:to>
    <xdr:cxnSp macro="">
      <xdr:nvCxnSpPr>
        <xdr:cNvPr id="611" name="直線コネクタ 610">
          <a:extLst>
            <a:ext uri="{FF2B5EF4-FFF2-40B4-BE49-F238E27FC236}">
              <a16:creationId xmlns:a16="http://schemas.microsoft.com/office/drawing/2014/main" id="{8E792D86-B826-4BFB-BAFA-65215549164F}"/>
            </a:ext>
          </a:extLst>
        </xdr:cNvPr>
        <xdr:cNvCxnSpPr/>
      </xdr:nvCxnSpPr>
      <xdr:spPr>
        <a:xfrm>
          <a:off x="20434300" y="1082550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116001</xdr:rowOff>
    </xdr:from>
    <xdr:to>
      <xdr:col>102</xdr:col>
      <xdr:colOff>165100</xdr:colOff>
      <xdr:row>63</xdr:row>
      <xdr:rowOff>46151</xdr:rowOff>
    </xdr:to>
    <xdr:sp macro="" textlink="">
      <xdr:nvSpPr>
        <xdr:cNvPr id="612" name="楕円 611">
          <a:extLst>
            <a:ext uri="{FF2B5EF4-FFF2-40B4-BE49-F238E27FC236}">
              <a16:creationId xmlns:a16="http://schemas.microsoft.com/office/drawing/2014/main" id="{454D4306-E565-42F7-A59F-8B881269C91A}"/>
            </a:ext>
          </a:extLst>
        </xdr:cNvPr>
        <xdr:cNvSpPr/>
      </xdr:nvSpPr>
      <xdr:spPr>
        <a:xfrm>
          <a:off x="19494500" y="107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166801</xdr:rowOff>
    </xdr:from>
    <xdr:to>
      <xdr:col>107</xdr:col>
      <xdr:colOff>50800</xdr:colOff>
      <xdr:row>63</xdr:row>
      <xdr:rowOff>24155</xdr:rowOff>
    </xdr:to>
    <xdr:cxnSp macro="">
      <xdr:nvCxnSpPr>
        <xdr:cNvPr id="613" name="直線コネクタ 612">
          <a:extLst>
            <a:ext uri="{FF2B5EF4-FFF2-40B4-BE49-F238E27FC236}">
              <a16:creationId xmlns:a16="http://schemas.microsoft.com/office/drawing/2014/main" id="{B0148286-971F-4F4A-BFDC-E5B590969685}"/>
            </a:ext>
          </a:extLst>
        </xdr:cNvPr>
        <xdr:cNvCxnSpPr/>
      </xdr:nvCxnSpPr>
      <xdr:spPr>
        <a:xfrm>
          <a:off x="19545300" y="1079670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115925</xdr:rowOff>
    </xdr:from>
    <xdr:to>
      <xdr:col>98</xdr:col>
      <xdr:colOff>38100</xdr:colOff>
      <xdr:row>63</xdr:row>
      <xdr:rowOff>46075</xdr:rowOff>
    </xdr:to>
    <xdr:sp macro="" textlink="">
      <xdr:nvSpPr>
        <xdr:cNvPr id="614" name="楕円 613">
          <a:extLst>
            <a:ext uri="{FF2B5EF4-FFF2-40B4-BE49-F238E27FC236}">
              <a16:creationId xmlns:a16="http://schemas.microsoft.com/office/drawing/2014/main" id="{98E81F3C-C800-431D-B71F-025CF093503D}"/>
            </a:ext>
          </a:extLst>
        </xdr:cNvPr>
        <xdr:cNvSpPr/>
      </xdr:nvSpPr>
      <xdr:spPr>
        <a:xfrm>
          <a:off x="18605500" y="107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166725</xdr:rowOff>
    </xdr:from>
    <xdr:to>
      <xdr:col>102</xdr:col>
      <xdr:colOff>114300</xdr:colOff>
      <xdr:row>62</xdr:row>
      <xdr:rowOff>166801</xdr:rowOff>
    </xdr:to>
    <xdr:cxnSp macro="">
      <xdr:nvCxnSpPr>
        <xdr:cNvPr id="615" name="直線コネクタ 614">
          <a:extLst>
            <a:ext uri="{FF2B5EF4-FFF2-40B4-BE49-F238E27FC236}">
              <a16:creationId xmlns:a16="http://schemas.microsoft.com/office/drawing/2014/main" id="{E2E26494-668C-4E55-A73B-C7C6211EFBE4}"/>
            </a:ext>
          </a:extLst>
        </xdr:cNvPr>
        <xdr:cNvCxnSpPr/>
      </xdr:nvCxnSpPr>
      <xdr:spPr>
        <a:xfrm>
          <a:off x="18656300" y="1079662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616" name="n_1aveValue【学校施設】&#10;一人当たり面積">
          <a:extLst>
            <a:ext uri="{FF2B5EF4-FFF2-40B4-BE49-F238E27FC236}">
              <a16:creationId xmlns:a16="http://schemas.microsoft.com/office/drawing/2014/main" id="{BE4B55AA-2BCE-43BD-9CE0-7AEB17D20A07}"/>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17" name="n_2aveValue【学校施設】&#10;一人当たり面積">
          <a:extLst>
            <a:ext uri="{FF2B5EF4-FFF2-40B4-BE49-F238E27FC236}">
              <a16:creationId xmlns:a16="http://schemas.microsoft.com/office/drawing/2014/main" id="{786BEE41-9DC0-42C6-9E8D-50620AE0662A}"/>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618" name="n_3aveValue【学校施設】&#10;一人当たり面積">
          <a:extLst>
            <a:ext uri="{FF2B5EF4-FFF2-40B4-BE49-F238E27FC236}">
              <a16:creationId xmlns:a16="http://schemas.microsoft.com/office/drawing/2014/main" id="{74EDC079-C631-4149-B695-80E1A42DF2E5}"/>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619" name="n_4aveValue【学校施設】&#10;一人当たり面積">
          <a:extLst>
            <a:ext uri="{FF2B5EF4-FFF2-40B4-BE49-F238E27FC236}">
              <a16:creationId xmlns:a16="http://schemas.microsoft.com/office/drawing/2014/main" id="{D181455F-897B-40B5-BA44-6E175BBB7FDD}"/>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66692</xdr:rowOff>
    </xdr:from>
    <xdr:ext cx="469744" cy="259045"/>
    <xdr:sp macro="" textlink="">
      <xdr:nvSpPr>
        <xdr:cNvPr id="620" name="n_1mainValue【学校施設】&#10;一人当たり面積">
          <a:extLst>
            <a:ext uri="{FF2B5EF4-FFF2-40B4-BE49-F238E27FC236}">
              <a16:creationId xmlns:a16="http://schemas.microsoft.com/office/drawing/2014/main" id="{85BEE8ED-4270-40F1-83F7-66BDB57F957B}"/>
            </a:ext>
          </a:extLst>
        </xdr:cNvPr>
        <xdr:cNvSpPr txBox="1"/>
      </xdr:nvSpPr>
      <xdr:spPr>
        <a:xfrm>
          <a:off x="210757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66082</xdr:rowOff>
    </xdr:from>
    <xdr:ext cx="469744" cy="259045"/>
    <xdr:sp macro="" textlink="">
      <xdr:nvSpPr>
        <xdr:cNvPr id="621" name="n_2mainValue【学校施設】&#10;一人当たり面積">
          <a:extLst>
            <a:ext uri="{FF2B5EF4-FFF2-40B4-BE49-F238E27FC236}">
              <a16:creationId xmlns:a16="http://schemas.microsoft.com/office/drawing/2014/main" id="{28A8478D-6B3E-4BFF-8CD2-13C4DF2F9791}"/>
            </a:ext>
          </a:extLst>
        </xdr:cNvPr>
        <xdr:cNvSpPr txBox="1"/>
      </xdr:nvSpPr>
      <xdr:spPr>
        <a:xfrm>
          <a:off x="20199427" y="108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37278</xdr:rowOff>
    </xdr:from>
    <xdr:ext cx="469744" cy="259045"/>
    <xdr:sp macro="" textlink="">
      <xdr:nvSpPr>
        <xdr:cNvPr id="622" name="n_3mainValue【学校施設】&#10;一人当たり面積">
          <a:extLst>
            <a:ext uri="{FF2B5EF4-FFF2-40B4-BE49-F238E27FC236}">
              <a16:creationId xmlns:a16="http://schemas.microsoft.com/office/drawing/2014/main" id="{848C1FA4-52ED-4EC0-93C7-C8C457EF0DAE}"/>
            </a:ext>
          </a:extLst>
        </xdr:cNvPr>
        <xdr:cNvSpPr txBox="1"/>
      </xdr:nvSpPr>
      <xdr:spPr>
        <a:xfrm>
          <a:off x="19310427" y="108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37202</xdr:rowOff>
    </xdr:from>
    <xdr:ext cx="469744" cy="259045"/>
    <xdr:sp macro="" textlink="">
      <xdr:nvSpPr>
        <xdr:cNvPr id="623" name="n_4mainValue【学校施設】&#10;一人当たり面積">
          <a:extLst>
            <a:ext uri="{FF2B5EF4-FFF2-40B4-BE49-F238E27FC236}">
              <a16:creationId xmlns:a16="http://schemas.microsoft.com/office/drawing/2014/main" id="{42AF55F1-CC70-4B3F-8A95-C15D366CD15D}"/>
            </a:ext>
          </a:extLst>
        </xdr:cNvPr>
        <xdr:cNvSpPr txBox="1"/>
      </xdr:nvSpPr>
      <xdr:spPr>
        <a:xfrm>
          <a:off x="18421427" y="1083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C146A38-F8B3-4767-AB77-594C506664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AA1B093-7F6B-45D8-993E-5C1457C8C6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8768033A-FF22-4CA5-AD06-346AC0A9CA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F34D0738-C2F5-4C17-B3B0-2D45ED2353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5BB3F81E-B7E1-459B-AF13-65971BAEC8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376AB86-EB36-477C-BFE7-30AB644761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9EEB84E4-2E2A-4017-8A39-BEF7D2D71C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92118AB-A6EB-4DC1-99CA-96F2D160C1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58FA57F1-1F74-41EE-BB0F-BD1E30C1A0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FCA5050F-3421-4A4C-A2CC-1493BC7F12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0ECEF53-4BAC-44E7-A186-096922FA81A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AF62843B-0B38-4AF0-AD62-80E2587262A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6201988F-4712-4B5B-B923-4E1329F918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466BF20B-54E7-42B7-A91D-F65598CDEE9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433BA069-E74B-485E-AA88-A6E1C38AD25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369046E9-963C-484C-892E-B534734DB0D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1E7788CC-E5EF-4397-ABF0-7E46E605ADD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D26BE109-A94C-47D8-9175-E65BC62E3AD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9AFCFC48-8980-41C4-9755-F532D1FDE8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C340130A-74AE-42EF-B886-E3F3C54E0B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813055C8-46CD-4687-A538-2AA527CFE8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A05FD2B5-BACE-47D6-BCFC-D31DF8C247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DD8A60A2-E473-46AC-BFEF-10961C28BD3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9375A93-C5AC-4A9A-A118-49635FF4FB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D32F42C0-81BE-4321-A01A-F4DDD0BD81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649" name="直線コネクタ 648">
          <a:extLst>
            <a:ext uri="{FF2B5EF4-FFF2-40B4-BE49-F238E27FC236}">
              <a16:creationId xmlns:a16="http://schemas.microsoft.com/office/drawing/2014/main" id="{2626149B-D439-48C8-8975-2BFF9C0C5108}"/>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650" name="【児童館】&#10;有形固定資産減価償却率最小値テキスト">
          <a:extLst>
            <a:ext uri="{FF2B5EF4-FFF2-40B4-BE49-F238E27FC236}">
              <a16:creationId xmlns:a16="http://schemas.microsoft.com/office/drawing/2014/main" id="{D8B83B67-ED68-4236-8CF2-5DBA1DEE8300}"/>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651" name="直線コネクタ 650">
          <a:extLst>
            <a:ext uri="{FF2B5EF4-FFF2-40B4-BE49-F238E27FC236}">
              <a16:creationId xmlns:a16="http://schemas.microsoft.com/office/drawing/2014/main" id="{9B84AC98-5EE1-4973-BCFC-9013B6A84A95}"/>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2" name="【児童館】&#10;有形固定資産減価償却率最大値テキスト">
          <a:extLst>
            <a:ext uri="{FF2B5EF4-FFF2-40B4-BE49-F238E27FC236}">
              <a16:creationId xmlns:a16="http://schemas.microsoft.com/office/drawing/2014/main" id="{64C71D5E-D65C-46EC-99C9-71C053500718}"/>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3" name="直線コネクタ 652">
          <a:extLst>
            <a:ext uri="{FF2B5EF4-FFF2-40B4-BE49-F238E27FC236}">
              <a16:creationId xmlns:a16="http://schemas.microsoft.com/office/drawing/2014/main" id="{E997C99B-F479-4A4E-B9C0-2FD4C4CC0734}"/>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57166</xdr:rowOff>
    </xdr:from>
    <xdr:ext cx="405111" cy="259045"/>
    <xdr:sp macro="" textlink="">
      <xdr:nvSpPr>
        <xdr:cNvPr id="654" name="【児童館】&#10;有形固定資産減価償却率平均値テキスト">
          <a:extLst>
            <a:ext uri="{FF2B5EF4-FFF2-40B4-BE49-F238E27FC236}">
              <a16:creationId xmlns:a16="http://schemas.microsoft.com/office/drawing/2014/main" id="{2E1C0774-0E3A-480D-A3A3-87FB2632DBED}"/>
            </a:ext>
          </a:extLst>
        </xdr:cNvPr>
        <xdr:cNvSpPr txBox="1"/>
      </xdr:nvSpPr>
      <xdr:spPr>
        <a:xfrm>
          <a:off x="163576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655" name="フローチャート: 判断 654">
          <a:extLst>
            <a:ext uri="{FF2B5EF4-FFF2-40B4-BE49-F238E27FC236}">
              <a16:creationId xmlns:a16="http://schemas.microsoft.com/office/drawing/2014/main" id="{D848CBB0-360A-4483-AE96-E926D4A50B69}"/>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656" name="フローチャート: 判断 655">
          <a:extLst>
            <a:ext uri="{FF2B5EF4-FFF2-40B4-BE49-F238E27FC236}">
              <a16:creationId xmlns:a16="http://schemas.microsoft.com/office/drawing/2014/main" id="{9DE810F5-20A1-42BC-B68D-0B3C3CF4BCD9}"/>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57" name="フローチャート: 判断 656">
          <a:extLst>
            <a:ext uri="{FF2B5EF4-FFF2-40B4-BE49-F238E27FC236}">
              <a16:creationId xmlns:a16="http://schemas.microsoft.com/office/drawing/2014/main" id="{A6D125F1-AD87-4553-8A51-2670033EF6C3}"/>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658" name="フローチャート: 判断 657">
          <a:extLst>
            <a:ext uri="{FF2B5EF4-FFF2-40B4-BE49-F238E27FC236}">
              <a16:creationId xmlns:a16="http://schemas.microsoft.com/office/drawing/2014/main" id="{A208AC1E-5F8A-4255-8AB9-6488C9D9EAA5}"/>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59" name="フローチャート: 判断 658">
          <a:extLst>
            <a:ext uri="{FF2B5EF4-FFF2-40B4-BE49-F238E27FC236}">
              <a16:creationId xmlns:a16="http://schemas.microsoft.com/office/drawing/2014/main" id="{B808770C-2108-4BE3-8803-0CBB959FCCB3}"/>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DA39B34-2B53-4459-A307-F5A3D195C6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62D2F9F-75BC-40A0-88ED-0DCBBBB59C6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03DFB5A-5906-4DC6-AFAF-1B111AAB93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280EA27-BB09-4624-8BE2-3531A22B4E2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C34DC7B-3F53-4147-B8F7-BA13144242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134257</xdr:rowOff>
    </xdr:from>
    <xdr:to>
      <xdr:col>85</xdr:col>
      <xdr:colOff>177800</xdr:colOff>
      <xdr:row>78</xdr:row>
      <xdr:rowOff>64407</xdr:rowOff>
    </xdr:to>
    <xdr:sp macro="" textlink="">
      <xdr:nvSpPr>
        <xdr:cNvPr id="665" name="楕円 664">
          <a:extLst>
            <a:ext uri="{FF2B5EF4-FFF2-40B4-BE49-F238E27FC236}">
              <a16:creationId xmlns:a16="http://schemas.microsoft.com/office/drawing/2014/main" id="{66533C78-B245-4A33-80F9-B0D1E89E8E1C}"/>
            </a:ext>
          </a:extLst>
        </xdr:cNvPr>
        <xdr:cNvSpPr/>
      </xdr:nvSpPr>
      <xdr:spPr>
        <a:xfrm>
          <a:off x="16268700" y="133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49184</xdr:rowOff>
    </xdr:from>
    <xdr:ext cx="340478" cy="259045"/>
    <xdr:sp macro="" textlink="">
      <xdr:nvSpPr>
        <xdr:cNvPr id="666" name="【児童館】&#10;有形固定資産減価償却率該当値テキスト">
          <a:extLst>
            <a:ext uri="{FF2B5EF4-FFF2-40B4-BE49-F238E27FC236}">
              <a16:creationId xmlns:a16="http://schemas.microsoft.com/office/drawing/2014/main" id="{25F9DE22-552A-4C26-B300-E1015D85D73E}"/>
            </a:ext>
          </a:extLst>
        </xdr:cNvPr>
        <xdr:cNvSpPr txBox="1"/>
      </xdr:nvSpPr>
      <xdr:spPr>
        <a:xfrm>
          <a:off x="16357600" y="132508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78739</xdr:rowOff>
    </xdr:from>
    <xdr:to>
      <xdr:col>81</xdr:col>
      <xdr:colOff>101600</xdr:colOff>
      <xdr:row>78</xdr:row>
      <xdr:rowOff>8889</xdr:rowOff>
    </xdr:to>
    <xdr:sp macro="" textlink="">
      <xdr:nvSpPr>
        <xdr:cNvPr id="667" name="楕円 666">
          <a:extLst>
            <a:ext uri="{FF2B5EF4-FFF2-40B4-BE49-F238E27FC236}">
              <a16:creationId xmlns:a16="http://schemas.microsoft.com/office/drawing/2014/main" id="{055CC2FE-82E8-4DD7-8871-1B4DC06D762F}"/>
            </a:ext>
          </a:extLst>
        </xdr:cNvPr>
        <xdr:cNvSpPr/>
      </xdr:nvSpPr>
      <xdr:spPr>
        <a:xfrm>
          <a:off x="15430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129539</xdr:rowOff>
    </xdr:from>
    <xdr:to>
      <xdr:col>85</xdr:col>
      <xdr:colOff>127000</xdr:colOff>
      <xdr:row>78</xdr:row>
      <xdr:rowOff>13607</xdr:rowOff>
    </xdr:to>
    <xdr:cxnSp macro="">
      <xdr:nvCxnSpPr>
        <xdr:cNvPr id="668" name="直線コネクタ 667">
          <a:extLst>
            <a:ext uri="{FF2B5EF4-FFF2-40B4-BE49-F238E27FC236}">
              <a16:creationId xmlns:a16="http://schemas.microsoft.com/office/drawing/2014/main" id="{478302A8-B1D5-43E1-854E-3A3D0C8546BB}"/>
            </a:ext>
          </a:extLst>
        </xdr:cNvPr>
        <xdr:cNvCxnSpPr/>
      </xdr:nvCxnSpPr>
      <xdr:spPr>
        <a:xfrm>
          <a:off x="15481300" y="1333118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69" name="楕円 668">
          <a:extLst>
            <a:ext uri="{FF2B5EF4-FFF2-40B4-BE49-F238E27FC236}">
              <a16:creationId xmlns:a16="http://schemas.microsoft.com/office/drawing/2014/main" id="{CC62BF68-0BF3-49A2-A642-5FF1CEA1DF36}"/>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129539</xdr:rowOff>
    </xdr:to>
    <xdr:cxnSp macro="">
      <xdr:nvCxnSpPr>
        <xdr:cNvPr id="670" name="直線コネクタ 669">
          <a:extLst>
            <a:ext uri="{FF2B5EF4-FFF2-40B4-BE49-F238E27FC236}">
              <a16:creationId xmlns:a16="http://schemas.microsoft.com/office/drawing/2014/main" id="{44A75401-7CFE-4A9B-84CE-11B371BF36B6}"/>
            </a:ext>
          </a:extLst>
        </xdr:cNvPr>
        <xdr:cNvCxnSpPr/>
      </xdr:nvCxnSpPr>
      <xdr:spPr>
        <a:xfrm>
          <a:off x="14592300" y="1328057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146975</xdr:rowOff>
    </xdr:from>
    <xdr:ext cx="405111" cy="259045"/>
    <xdr:sp macro="" textlink="">
      <xdr:nvSpPr>
        <xdr:cNvPr id="671" name="n_1aveValue【児童館】&#10;有形固定資産減価償却率">
          <a:extLst>
            <a:ext uri="{FF2B5EF4-FFF2-40B4-BE49-F238E27FC236}">
              <a16:creationId xmlns:a16="http://schemas.microsoft.com/office/drawing/2014/main" id="{5A8EE9D0-5602-41A5-841D-C00ECDC853FA}"/>
            </a:ext>
          </a:extLst>
        </xdr:cNvPr>
        <xdr:cNvSpPr txBox="1"/>
      </xdr:nvSpPr>
      <xdr:spPr>
        <a:xfrm>
          <a:off x="15266044" y="136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672" name="n_2aveValue【児童館】&#10;有形固定資産減価償却率">
          <a:extLst>
            <a:ext uri="{FF2B5EF4-FFF2-40B4-BE49-F238E27FC236}">
              <a16:creationId xmlns:a16="http://schemas.microsoft.com/office/drawing/2014/main" id="{A181D3D0-10E2-4B93-87C8-5094F2D3AD7F}"/>
            </a:ext>
          </a:extLst>
        </xdr:cNvPr>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673" name="n_3aveValue【児童館】&#10;有形固定資産減価償却率">
          <a:extLst>
            <a:ext uri="{FF2B5EF4-FFF2-40B4-BE49-F238E27FC236}">
              <a16:creationId xmlns:a16="http://schemas.microsoft.com/office/drawing/2014/main" id="{8330F281-64A9-4B01-B456-9F2F8D658006}"/>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674" name="n_4aveValue【児童館】&#10;有形固定資産減価償却率">
          <a:extLst>
            <a:ext uri="{FF2B5EF4-FFF2-40B4-BE49-F238E27FC236}">
              <a16:creationId xmlns:a16="http://schemas.microsoft.com/office/drawing/2014/main" id="{553A1CAD-3D8C-4A3A-B320-28CE445A3BA9}"/>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25416</xdr:rowOff>
    </xdr:from>
    <xdr:ext cx="340478" cy="259045"/>
    <xdr:sp macro="" textlink="">
      <xdr:nvSpPr>
        <xdr:cNvPr id="675" name="n_1mainValue【児童館】&#10;有形固定資産減価償却率">
          <a:extLst>
            <a:ext uri="{FF2B5EF4-FFF2-40B4-BE49-F238E27FC236}">
              <a16:creationId xmlns:a16="http://schemas.microsoft.com/office/drawing/2014/main" id="{A9612CD1-2519-4F74-BA8B-488708CE895F}"/>
            </a:ext>
          </a:extLst>
        </xdr:cNvPr>
        <xdr:cNvSpPr txBox="1"/>
      </xdr:nvSpPr>
      <xdr:spPr>
        <a:xfrm>
          <a:off x="15298361" y="13055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75</xdr:row>
      <xdr:rowOff>146248</xdr:rowOff>
    </xdr:from>
    <xdr:ext cx="340478" cy="259045"/>
    <xdr:sp macro="" textlink="">
      <xdr:nvSpPr>
        <xdr:cNvPr id="676" name="n_2mainValue【児童館】&#10;有形固定資産減価償却率">
          <a:extLst>
            <a:ext uri="{FF2B5EF4-FFF2-40B4-BE49-F238E27FC236}">
              <a16:creationId xmlns:a16="http://schemas.microsoft.com/office/drawing/2014/main" id="{1AA2AED5-0A7B-465C-A3DE-A0FA2B0AD127}"/>
            </a:ext>
          </a:extLst>
        </xdr:cNvPr>
        <xdr:cNvSpPr txBox="1"/>
      </xdr:nvSpPr>
      <xdr:spPr>
        <a:xfrm>
          <a:off x="14422061" y="1300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371C6929-583F-4139-AEBA-418BC6B1F9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4E31DE43-2BBF-4443-AD3F-D80D37F303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634D5DEB-78C3-4C66-BDBF-54C59FFD36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FC9B1F46-2D8C-42F4-9495-8C69B77510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1B6575CD-68B9-46F6-A7BB-FC0A7ABE03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24B54C46-90F4-487A-8180-400A192D43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4E20FFE0-3392-4ACC-95D5-A5578AE0CA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79ED9FD8-B827-452F-A455-557C060C67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6445A28F-748E-4C6C-AC55-47F6FFBC0C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60FD9F85-7D58-495C-8865-9EF36768CB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5717B4FB-16E3-4EE7-81C3-7E4F8602F78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DE773117-2303-4DD8-AEE3-4959B2B94C0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18322AF5-0E21-497A-8BBF-8ECEABB92E4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72C6C35D-9D5B-4213-8937-F3C4CD68B8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A072C548-814E-4830-B686-A9BCC96B9AB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A381B8E7-6001-4206-8FA0-7BDE33B16C6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6C7034C2-27EA-4BC3-AE14-889A384F0A2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53066F8B-F08A-4345-AF83-27A11A5ED1B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9E2C39B5-7F6E-48B8-B257-D99389EBADA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2ED1F88F-81E1-4106-8B05-327DF61390A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28D34DB7-997C-4E6E-BC81-35958B0A6D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C602CF6C-49F9-48CB-BA99-3FA26E50A4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C0F4D319-FCD9-45A1-B86A-6B7860B2D6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00" name="直線コネクタ 699">
          <a:extLst>
            <a:ext uri="{FF2B5EF4-FFF2-40B4-BE49-F238E27FC236}">
              <a16:creationId xmlns:a16="http://schemas.microsoft.com/office/drawing/2014/main" id="{0EA8DA60-0693-4459-AC9D-BE0C19901074}"/>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01" name="【児童館】&#10;一人当たり面積最小値テキスト">
          <a:extLst>
            <a:ext uri="{FF2B5EF4-FFF2-40B4-BE49-F238E27FC236}">
              <a16:creationId xmlns:a16="http://schemas.microsoft.com/office/drawing/2014/main" id="{24909406-3349-4E2B-B2E0-4392AEEA22C4}"/>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02" name="直線コネクタ 701">
          <a:extLst>
            <a:ext uri="{FF2B5EF4-FFF2-40B4-BE49-F238E27FC236}">
              <a16:creationId xmlns:a16="http://schemas.microsoft.com/office/drawing/2014/main" id="{D9196A04-61A2-4328-B456-E0C581035BB5}"/>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3" name="【児童館】&#10;一人当たり面積最大値テキスト">
          <a:extLst>
            <a:ext uri="{FF2B5EF4-FFF2-40B4-BE49-F238E27FC236}">
              <a16:creationId xmlns:a16="http://schemas.microsoft.com/office/drawing/2014/main" id="{3734A4F0-5107-4124-B7BD-BA170E4975CE}"/>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04" name="直線コネクタ 703">
          <a:extLst>
            <a:ext uri="{FF2B5EF4-FFF2-40B4-BE49-F238E27FC236}">
              <a16:creationId xmlns:a16="http://schemas.microsoft.com/office/drawing/2014/main" id="{319F97A4-1140-4C36-8999-C8861400BAB7}"/>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705" name="【児童館】&#10;一人当たり面積平均値テキスト">
          <a:extLst>
            <a:ext uri="{FF2B5EF4-FFF2-40B4-BE49-F238E27FC236}">
              <a16:creationId xmlns:a16="http://schemas.microsoft.com/office/drawing/2014/main" id="{A0BB8455-B9FE-4ED3-B130-2D1DA106D724}"/>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06" name="フローチャート: 判断 705">
          <a:extLst>
            <a:ext uri="{FF2B5EF4-FFF2-40B4-BE49-F238E27FC236}">
              <a16:creationId xmlns:a16="http://schemas.microsoft.com/office/drawing/2014/main" id="{1217028C-E2BC-4932-9532-ADE25CCBAE42}"/>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07" name="フローチャート: 判断 706">
          <a:extLst>
            <a:ext uri="{FF2B5EF4-FFF2-40B4-BE49-F238E27FC236}">
              <a16:creationId xmlns:a16="http://schemas.microsoft.com/office/drawing/2014/main" id="{A7E02874-3314-4B04-963F-F63DFD41B878}"/>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08" name="フローチャート: 判断 707">
          <a:extLst>
            <a:ext uri="{FF2B5EF4-FFF2-40B4-BE49-F238E27FC236}">
              <a16:creationId xmlns:a16="http://schemas.microsoft.com/office/drawing/2014/main" id="{9728BEA1-BFD6-4925-B98D-B224C380AF85}"/>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09" name="フローチャート: 判断 708">
          <a:extLst>
            <a:ext uri="{FF2B5EF4-FFF2-40B4-BE49-F238E27FC236}">
              <a16:creationId xmlns:a16="http://schemas.microsoft.com/office/drawing/2014/main" id="{27AD4F13-5721-40D7-B4E4-7AA32DB468FF}"/>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710" name="フローチャート: 判断 709">
          <a:extLst>
            <a:ext uri="{FF2B5EF4-FFF2-40B4-BE49-F238E27FC236}">
              <a16:creationId xmlns:a16="http://schemas.microsoft.com/office/drawing/2014/main" id="{2D3C7BF3-8A1D-47EE-A49A-3F1292B6600C}"/>
            </a:ext>
          </a:extLst>
        </xdr:cNvPr>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EEE5290-7611-45BC-9845-5F09D2663F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5CAA178D-6DA5-4320-B6DF-FB1BB7068A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DA5BC62-48C7-4B95-925D-B37344F5D4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2AC1ADC-E057-4958-B846-816D4FB28B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73743A4-87BA-41CA-970C-7F5F4EED70C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716" name="楕円 715">
          <a:extLst>
            <a:ext uri="{FF2B5EF4-FFF2-40B4-BE49-F238E27FC236}">
              <a16:creationId xmlns:a16="http://schemas.microsoft.com/office/drawing/2014/main" id="{C2FD1892-2DBF-40AF-ABCA-6C7090B3425B}"/>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143527</xdr:rowOff>
    </xdr:from>
    <xdr:ext cx="469744" cy="259045"/>
    <xdr:sp macro="" textlink="">
      <xdr:nvSpPr>
        <xdr:cNvPr id="717" name="【児童館】&#10;一人当たり面積該当値テキスト">
          <a:extLst>
            <a:ext uri="{FF2B5EF4-FFF2-40B4-BE49-F238E27FC236}">
              <a16:creationId xmlns:a16="http://schemas.microsoft.com/office/drawing/2014/main" id="{1068E506-8279-4363-AC1C-1E829BAB6044}"/>
            </a:ext>
          </a:extLst>
        </xdr:cNvPr>
        <xdr:cNvSpPr txBox="1"/>
      </xdr:nvSpPr>
      <xdr:spPr>
        <a:xfrm>
          <a:off x="2219960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118745</xdr:rowOff>
    </xdr:from>
    <xdr:to>
      <xdr:col>112</xdr:col>
      <xdr:colOff>38100</xdr:colOff>
      <xdr:row>85</xdr:row>
      <xdr:rowOff>48895</xdr:rowOff>
    </xdr:to>
    <xdr:sp macro="" textlink="">
      <xdr:nvSpPr>
        <xdr:cNvPr id="718" name="楕円 717">
          <a:extLst>
            <a:ext uri="{FF2B5EF4-FFF2-40B4-BE49-F238E27FC236}">
              <a16:creationId xmlns:a16="http://schemas.microsoft.com/office/drawing/2014/main" id="{F12BEEC2-23DE-4489-8C5D-464BFE783DE7}"/>
            </a:ext>
          </a:extLst>
        </xdr:cNvPr>
        <xdr:cNvSpPr/>
      </xdr:nvSpPr>
      <xdr:spPr>
        <a:xfrm>
          <a:off x="21272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169545</xdr:rowOff>
    </xdr:from>
    <xdr:to>
      <xdr:col>116</xdr:col>
      <xdr:colOff>63500</xdr:colOff>
      <xdr:row>85</xdr:row>
      <xdr:rowOff>0</xdr:rowOff>
    </xdr:to>
    <xdr:cxnSp macro="">
      <xdr:nvCxnSpPr>
        <xdr:cNvPr id="719" name="直線コネクタ 718">
          <a:extLst>
            <a:ext uri="{FF2B5EF4-FFF2-40B4-BE49-F238E27FC236}">
              <a16:creationId xmlns:a16="http://schemas.microsoft.com/office/drawing/2014/main" id="{8DE1A68C-D042-4C41-BC3B-0AB1194D917E}"/>
            </a:ext>
          </a:extLst>
        </xdr:cNvPr>
        <xdr:cNvCxnSpPr/>
      </xdr:nvCxnSpPr>
      <xdr:spPr>
        <a:xfrm>
          <a:off x="21323300" y="145713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118745</xdr:rowOff>
    </xdr:from>
    <xdr:to>
      <xdr:col>107</xdr:col>
      <xdr:colOff>101600</xdr:colOff>
      <xdr:row>85</xdr:row>
      <xdr:rowOff>48895</xdr:rowOff>
    </xdr:to>
    <xdr:sp macro="" textlink="">
      <xdr:nvSpPr>
        <xdr:cNvPr id="720" name="楕円 719">
          <a:extLst>
            <a:ext uri="{FF2B5EF4-FFF2-40B4-BE49-F238E27FC236}">
              <a16:creationId xmlns:a16="http://schemas.microsoft.com/office/drawing/2014/main" id="{12428A68-D66E-40D8-A8C1-D6DF0B2A5212}"/>
            </a:ext>
          </a:extLst>
        </xdr:cNvPr>
        <xdr:cNvSpPr/>
      </xdr:nvSpPr>
      <xdr:spPr>
        <a:xfrm>
          <a:off x="20383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169545</xdr:rowOff>
    </xdr:from>
    <xdr:to>
      <xdr:col>111</xdr:col>
      <xdr:colOff>177800</xdr:colOff>
      <xdr:row>84</xdr:row>
      <xdr:rowOff>169545</xdr:rowOff>
    </xdr:to>
    <xdr:cxnSp macro="">
      <xdr:nvCxnSpPr>
        <xdr:cNvPr id="721" name="直線コネクタ 720">
          <a:extLst>
            <a:ext uri="{FF2B5EF4-FFF2-40B4-BE49-F238E27FC236}">
              <a16:creationId xmlns:a16="http://schemas.microsoft.com/office/drawing/2014/main" id="{FE1B71D9-D5AB-445C-B18B-E5253717AA78}"/>
            </a:ext>
          </a:extLst>
        </xdr:cNvPr>
        <xdr:cNvCxnSpPr/>
      </xdr:nvCxnSpPr>
      <xdr:spPr>
        <a:xfrm>
          <a:off x="20434300" y="1457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722" name="n_1aveValue【児童館】&#10;一人当たり面積">
          <a:extLst>
            <a:ext uri="{FF2B5EF4-FFF2-40B4-BE49-F238E27FC236}">
              <a16:creationId xmlns:a16="http://schemas.microsoft.com/office/drawing/2014/main" id="{34F6224A-4924-4CB8-BDDA-06276432F0CF}"/>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93363</xdr:rowOff>
    </xdr:from>
    <xdr:ext cx="469744" cy="259045"/>
    <xdr:sp macro="" textlink="">
      <xdr:nvSpPr>
        <xdr:cNvPr id="723" name="n_2aveValue【児童館】&#10;一人当たり面積">
          <a:extLst>
            <a:ext uri="{FF2B5EF4-FFF2-40B4-BE49-F238E27FC236}">
              <a16:creationId xmlns:a16="http://schemas.microsoft.com/office/drawing/2014/main" id="{F6DDFCC0-9D99-498B-9513-82A81EF70188}"/>
            </a:ext>
          </a:extLst>
        </xdr:cNvPr>
        <xdr:cNvSpPr txBox="1"/>
      </xdr:nvSpPr>
      <xdr:spPr>
        <a:xfrm>
          <a:off x="20199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724" name="n_3aveValue【児童館】&#10;一人当たり面積">
          <a:extLst>
            <a:ext uri="{FF2B5EF4-FFF2-40B4-BE49-F238E27FC236}">
              <a16:creationId xmlns:a16="http://schemas.microsoft.com/office/drawing/2014/main" id="{6E59BEA0-2FE3-4F80-B6DF-EB885C247F4E}"/>
            </a:ext>
          </a:extLst>
        </xdr:cNvPr>
        <xdr:cNvSpPr txBox="1"/>
      </xdr:nvSpPr>
      <xdr:spPr>
        <a:xfrm>
          <a:off x="19310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725" name="n_4aveValue【児童館】&#10;一人当たり面積">
          <a:extLst>
            <a:ext uri="{FF2B5EF4-FFF2-40B4-BE49-F238E27FC236}">
              <a16:creationId xmlns:a16="http://schemas.microsoft.com/office/drawing/2014/main" id="{C7C952EA-EB35-4060-A741-E6272BEDF9D0}"/>
            </a:ext>
          </a:extLst>
        </xdr:cNvPr>
        <xdr:cNvSpPr txBox="1"/>
      </xdr:nvSpPr>
      <xdr:spPr>
        <a:xfrm>
          <a:off x="18421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65422</xdr:rowOff>
    </xdr:from>
    <xdr:ext cx="469744" cy="259045"/>
    <xdr:sp macro="" textlink="">
      <xdr:nvSpPr>
        <xdr:cNvPr id="726" name="n_1mainValue【児童館】&#10;一人当たり面積">
          <a:extLst>
            <a:ext uri="{FF2B5EF4-FFF2-40B4-BE49-F238E27FC236}">
              <a16:creationId xmlns:a16="http://schemas.microsoft.com/office/drawing/2014/main" id="{B88B335E-9F85-472E-AE80-B979028715FB}"/>
            </a:ext>
          </a:extLst>
        </xdr:cNvPr>
        <xdr:cNvSpPr txBox="1"/>
      </xdr:nvSpPr>
      <xdr:spPr>
        <a:xfrm>
          <a:off x="210757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65422</xdr:rowOff>
    </xdr:from>
    <xdr:ext cx="469744" cy="259045"/>
    <xdr:sp macro="" textlink="">
      <xdr:nvSpPr>
        <xdr:cNvPr id="727" name="n_2mainValue【児童館】&#10;一人当たり面積">
          <a:extLst>
            <a:ext uri="{FF2B5EF4-FFF2-40B4-BE49-F238E27FC236}">
              <a16:creationId xmlns:a16="http://schemas.microsoft.com/office/drawing/2014/main" id="{0E9EE59C-E374-47F8-AF6C-C74E893CE8D3}"/>
            </a:ext>
          </a:extLst>
        </xdr:cNvPr>
        <xdr:cNvSpPr txBox="1"/>
      </xdr:nvSpPr>
      <xdr:spPr>
        <a:xfrm>
          <a:off x="201994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2F1F0FBC-8270-4CEC-B120-099D942659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B053B0D8-231F-4096-8553-2379F9CA5B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B1603B0E-AF58-4CF0-9AF6-BCADCDEDFD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668DAB91-9B5C-41DB-84F2-98625FD962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A16A95DE-BD0C-4E05-BE94-5B995AC465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1B87726A-DE63-4BCA-B8D7-BDFC61E1B0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C51FD7DD-3471-4197-B992-7B827EAE53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EAA5AB74-D281-465C-84F0-C271F94C57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94050935-014B-467B-A821-F98253BBBF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5C15A3CA-EB5C-4A09-A71B-FB6F3277A7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1DFCE468-157A-4BFA-9664-21E7FEFC4F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a:extLst>
            <a:ext uri="{FF2B5EF4-FFF2-40B4-BE49-F238E27FC236}">
              <a16:creationId xmlns:a16="http://schemas.microsoft.com/office/drawing/2014/main" id="{5CC04866-F375-418D-B9AE-41F6E8CD09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a:extLst>
            <a:ext uri="{FF2B5EF4-FFF2-40B4-BE49-F238E27FC236}">
              <a16:creationId xmlns:a16="http://schemas.microsoft.com/office/drawing/2014/main" id="{AA2E29FD-946A-4BC3-B800-B801FDD2199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a:extLst>
            <a:ext uri="{FF2B5EF4-FFF2-40B4-BE49-F238E27FC236}">
              <a16:creationId xmlns:a16="http://schemas.microsoft.com/office/drawing/2014/main" id="{D39DB517-45D9-4B1A-88D6-1030557CDE7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a:extLst>
            <a:ext uri="{FF2B5EF4-FFF2-40B4-BE49-F238E27FC236}">
              <a16:creationId xmlns:a16="http://schemas.microsoft.com/office/drawing/2014/main" id="{1F4D9F30-5008-43AD-AAA4-137F947B0F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a:extLst>
            <a:ext uri="{FF2B5EF4-FFF2-40B4-BE49-F238E27FC236}">
              <a16:creationId xmlns:a16="http://schemas.microsoft.com/office/drawing/2014/main" id="{C2E59871-5FCC-48D8-8DE4-2A5F4631EA8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a:extLst>
            <a:ext uri="{FF2B5EF4-FFF2-40B4-BE49-F238E27FC236}">
              <a16:creationId xmlns:a16="http://schemas.microsoft.com/office/drawing/2014/main" id="{9253510A-1541-4D51-8E8D-FB77A36FD31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a:extLst>
            <a:ext uri="{FF2B5EF4-FFF2-40B4-BE49-F238E27FC236}">
              <a16:creationId xmlns:a16="http://schemas.microsoft.com/office/drawing/2014/main" id="{44C3D801-ACA2-4711-91BA-A1DC5682CEA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a:extLst>
            <a:ext uri="{FF2B5EF4-FFF2-40B4-BE49-F238E27FC236}">
              <a16:creationId xmlns:a16="http://schemas.microsoft.com/office/drawing/2014/main" id="{9CC0A0F0-7311-4EF6-855F-993ACE8047F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a:extLst>
            <a:ext uri="{FF2B5EF4-FFF2-40B4-BE49-F238E27FC236}">
              <a16:creationId xmlns:a16="http://schemas.microsoft.com/office/drawing/2014/main" id="{5388A7B0-634D-44AC-9865-E8A816BDA32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a:extLst>
            <a:ext uri="{FF2B5EF4-FFF2-40B4-BE49-F238E27FC236}">
              <a16:creationId xmlns:a16="http://schemas.microsoft.com/office/drawing/2014/main" id="{32CACFD3-314A-4A59-8112-845208A2CDA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DFFAAEC7-68F3-4F88-845E-698F86DDB7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a:extLst>
            <a:ext uri="{FF2B5EF4-FFF2-40B4-BE49-F238E27FC236}">
              <a16:creationId xmlns:a16="http://schemas.microsoft.com/office/drawing/2014/main" id="{25018A90-7FDB-4E01-A7C2-5D3F627F51F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24EA9539-524D-4B9D-A267-319A236C1C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52" name="直線コネクタ 751">
          <a:extLst>
            <a:ext uri="{FF2B5EF4-FFF2-40B4-BE49-F238E27FC236}">
              <a16:creationId xmlns:a16="http://schemas.microsoft.com/office/drawing/2014/main" id="{92520912-1913-41B1-B15C-C8ED21A3E2B1}"/>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3" name="【公民館】&#10;有形固定資産減価償却率最小値テキスト">
          <a:extLst>
            <a:ext uri="{FF2B5EF4-FFF2-40B4-BE49-F238E27FC236}">
              <a16:creationId xmlns:a16="http://schemas.microsoft.com/office/drawing/2014/main" id="{164F8AA5-42B7-4D2A-8254-8178B66EAE2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4" name="直線コネクタ 753">
          <a:extLst>
            <a:ext uri="{FF2B5EF4-FFF2-40B4-BE49-F238E27FC236}">
              <a16:creationId xmlns:a16="http://schemas.microsoft.com/office/drawing/2014/main" id="{6CA50D84-882F-4D48-BC01-02B23285CF4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55" name="【公民館】&#10;有形固定資産減価償却率最大値テキスト">
          <a:extLst>
            <a:ext uri="{FF2B5EF4-FFF2-40B4-BE49-F238E27FC236}">
              <a16:creationId xmlns:a16="http://schemas.microsoft.com/office/drawing/2014/main" id="{2EE148E4-9635-4A17-9BA4-EF5F0D99BEE9}"/>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56" name="直線コネクタ 755">
          <a:extLst>
            <a:ext uri="{FF2B5EF4-FFF2-40B4-BE49-F238E27FC236}">
              <a16:creationId xmlns:a16="http://schemas.microsoft.com/office/drawing/2014/main" id="{9C55D897-AADD-4B70-ACB5-B955997AE237}"/>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757" name="【公民館】&#10;有形固定資産減価償却率平均値テキスト">
          <a:extLst>
            <a:ext uri="{FF2B5EF4-FFF2-40B4-BE49-F238E27FC236}">
              <a16:creationId xmlns:a16="http://schemas.microsoft.com/office/drawing/2014/main" id="{0A2CA290-C181-4C9B-A0F5-4E4702FA1E89}"/>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58" name="フローチャート: 判断 757">
          <a:extLst>
            <a:ext uri="{FF2B5EF4-FFF2-40B4-BE49-F238E27FC236}">
              <a16:creationId xmlns:a16="http://schemas.microsoft.com/office/drawing/2014/main" id="{EA6EEA09-CC15-43AB-B499-B187C2D26532}"/>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59" name="フローチャート: 判断 758">
          <a:extLst>
            <a:ext uri="{FF2B5EF4-FFF2-40B4-BE49-F238E27FC236}">
              <a16:creationId xmlns:a16="http://schemas.microsoft.com/office/drawing/2014/main" id="{81698E5A-2B43-4D9F-97ED-92840CC9B016}"/>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60" name="フローチャート: 判断 759">
          <a:extLst>
            <a:ext uri="{FF2B5EF4-FFF2-40B4-BE49-F238E27FC236}">
              <a16:creationId xmlns:a16="http://schemas.microsoft.com/office/drawing/2014/main" id="{5AAD026F-E0FA-4703-BDD0-E359695229F4}"/>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61" name="フローチャート: 判断 760">
          <a:extLst>
            <a:ext uri="{FF2B5EF4-FFF2-40B4-BE49-F238E27FC236}">
              <a16:creationId xmlns:a16="http://schemas.microsoft.com/office/drawing/2014/main" id="{47AF54BB-5364-423E-9C3D-3B53F84DA877}"/>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62" name="フローチャート: 判断 761">
          <a:extLst>
            <a:ext uri="{FF2B5EF4-FFF2-40B4-BE49-F238E27FC236}">
              <a16:creationId xmlns:a16="http://schemas.microsoft.com/office/drawing/2014/main" id="{B937B860-89F7-403F-B53B-F6794BFA289E}"/>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A89991C2-D44C-46EE-B776-D70D0A9A62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EE29ED7B-90E4-484C-8183-0FFC601390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3457A3D-22EB-4BA1-BDC9-A31A257942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3F1A5C20-D219-43BA-9787-BEE178A928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9E4C5CE-04E6-4E2C-BB35-969E49480E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68" name="楕円 767">
          <a:extLst>
            <a:ext uri="{FF2B5EF4-FFF2-40B4-BE49-F238E27FC236}">
              <a16:creationId xmlns:a16="http://schemas.microsoft.com/office/drawing/2014/main" id="{BD61EB33-9AC7-4F95-AF83-9DA549E7E0F8}"/>
            </a:ext>
          </a:extLst>
        </xdr:cNvPr>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69" name="【公民館】&#10;有形固定資産減価償却率該当値テキスト">
          <a:extLst>
            <a:ext uri="{FF2B5EF4-FFF2-40B4-BE49-F238E27FC236}">
              <a16:creationId xmlns:a16="http://schemas.microsoft.com/office/drawing/2014/main" id="{B61B39BD-53C9-445C-81BC-BE9926941EBB}"/>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34925</xdr:rowOff>
    </xdr:from>
    <xdr:to>
      <xdr:col>81</xdr:col>
      <xdr:colOff>101600</xdr:colOff>
      <xdr:row>106</xdr:row>
      <xdr:rowOff>136525</xdr:rowOff>
    </xdr:to>
    <xdr:sp macro="" textlink="">
      <xdr:nvSpPr>
        <xdr:cNvPr id="770" name="楕円 769">
          <a:extLst>
            <a:ext uri="{FF2B5EF4-FFF2-40B4-BE49-F238E27FC236}">
              <a16:creationId xmlns:a16="http://schemas.microsoft.com/office/drawing/2014/main" id="{E43EFFA7-16A7-4B4A-BCE8-4254E122562A}"/>
            </a:ext>
          </a:extLst>
        </xdr:cNvPr>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85725</xdr:rowOff>
    </xdr:from>
    <xdr:to>
      <xdr:col>85</xdr:col>
      <xdr:colOff>127000</xdr:colOff>
      <xdr:row>106</xdr:row>
      <xdr:rowOff>125730</xdr:rowOff>
    </xdr:to>
    <xdr:cxnSp macro="">
      <xdr:nvCxnSpPr>
        <xdr:cNvPr id="771" name="直線コネクタ 770">
          <a:extLst>
            <a:ext uri="{FF2B5EF4-FFF2-40B4-BE49-F238E27FC236}">
              <a16:creationId xmlns:a16="http://schemas.microsoft.com/office/drawing/2014/main" id="{0BA9E07A-C09D-4C21-8EC8-9EA10EC7AC06}"/>
            </a:ext>
          </a:extLst>
        </xdr:cNvPr>
        <xdr:cNvCxnSpPr/>
      </xdr:nvCxnSpPr>
      <xdr:spPr>
        <a:xfrm>
          <a:off x="15481300" y="182594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72" name="楕円 771">
          <a:extLst>
            <a:ext uri="{FF2B5EF4-FFF2-40B4-BE49-F238E27FC236}">
              <a16:creationId xmlns:a16="http://schemas.microsoft.com/office/drawing/2014/main" id="{433485EB-C533-49F1-A77C-CBDF28BD5B99}"/>
            </a:ext>
          </a:extLst>
        </xdr:cNvPr>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85725</xdr:rowOff>
    </xdr:to>
    <xdr:cxnSp macro="">
      <xdr:nvCxnSpPr>
        <xdr:cNvPr id="773" name="直線コネクタ 772">
          <a:extLst>
            <a:ext uri="{FF2B5EF4-FFF2-40B4-BE49-F238E27FC236}">
              <a16:creationId xmlns:a16="http://schemas.microsoft.com/office/drawing/2014/main" id="{7A3C4198-D0C7-4652-9568-3DB3B3627FB7}"/>
            </a:ext>
          </a:extLst>
        </xdr:cNvPr>
        <xdr:cNvCxnSpPr/>
      </xdr:nvCxnSpPr>
      <xdr:spPr>
        <a:xfrm>
          <a:off x="14592300" y="18217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82550</xdr:rowOff>
    </xdr:from>
    <xdr:to>
      <xdr:col>72</xdr:col>
      <xdr:colOff>38100</xdr:colOff>
      <xdr:row>108</xdr:row>
      <xdr:rowOff>12700</xdr:rowOff>
    </xdr:to>
    <xdr:sp macro="" textlink="">
      <xdr:nvSpPr>
        <xdr:cNvPr id="774" name="楕円 773">
          <a:extLst>
            <a:ext uri="{FF2B5EF4-FFF2-40B4-BE49-F238E27FC236}">
              <a16:creationId xmlns:a16="http://schemas.microsoft.com/office/drawing/2014/main" id="{6FBD331B-2957-4F4F-A1F3-F81EFC941AB9}"/>
            </a:ext>
          </a:extLst>
        </xdr:cNvPr>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107</xdr:row>
      <xdr:rowOff>133350</xdr:rowOff>
    </xdr:to>
    <xdr:cxnSp macro="">
      <xdr:nvCxnSpPr>
        <xdr:cNvPr id="775" name="直線コネクタ 774">
          <a:extLst>
            <a:ext uri="{FF2B5EF4-FFF2-40B4-BE49-F238E27FC236}">
              <a16:creationId xmlns:a16="http://schemas.microsoft.com/office/drawing/2014/main" id="{E111B338-3E8E-4390-9D40-5E99D05F6600}"/>
            </a:ext>
          </a:extLst>
        </xdr:cNvPr>
        <xdr:cNvCxnSpPr/>
      </xdr:nvCxnSpPr>
      <xdr:spPr>
        <a:xfrm flipV="1">
          <a:off x="13703300" y="18217514"/>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776" name="楕円 775">
          <a:extLst>
            <a:ext uri="{FF2B5EF4-FFF2-40B4-BE49-F238E27FC236}">
              <a16:creationId xmlns:a16="http://schemas.microsoft.com/office/drawing/2014/main" id="{E9B9FD8E-025B-401E-88AC-4D395771387F}"/>
            </a:ext>
          </a:extLst>
        </xdr:cNvPr>
        <xdr:cNvSpPr/>
      </xdr:nvSpPr>
      <xdr:spPr>
        <a:xfrm>
          <a:off x="1276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57150</xdr:rowOff>
    </xdr:from>
    <xdr:to>
      <xdr:col>71</xdr:col>
      <xdr:colOff>177800</xdr:colOff>
      <xdr:row>107</xdr:row>
      <xdr:rowOff>133350</xdr:rowOff>
    </xdr:to>
    <xdr:cxnSp macro="">
      <xdr:nvCxnSpPr>
        <xdr:cNvPr id="777" name="直線コネクタ 776">
          <a:extLst>
            <a:ext uri="{FF2B5EF4-FFF2-40B4-BE49-F238E27FC236}">
              <a16:creationId xmlns:a16="http://schemas.microsoft.com/office/drawing/2014/main" id="{7F3C0372-34B1-4656-94D1-A5156464B579}"/>
            </a:ext>
          </a:extLst>
        </xdr:cNvPr>
        <xdr:cNvCxnSpPr/>
      </xdr:nvCxnSpPr>
      <xdr:spPr>
        <a:xfrm>
          <a:off x="12814300" y="1840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778" name="n_1aveValue【公民館】&#10;有形固定資産減価償却率">
          <a:extLst>
            <a:ext uri="{FF2B5EF4-FFF2-40B4-BE49-F238E27FC236}">
              <a16:creationId xmlns:a16="http://schemas.microsoft.com/office/drawing/2014/main" id="{29F3D243-8AD9-4FA8-B148-B8DA003557AC}"/>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779" name="n_2aveValue【公民館】&#10;有形固定資産減価償却率">
          <a:extLst>
            <a:ext uri="{FF2B5EF4-FFF2-40B4-BE49-F238E27FC236}">
              <a16:creationId xmlns:a16="http://schemas.microsoft.com/office/drawing/2014/main" id="{4892AB38-F1EF-4530-9E32-34EB29AD988C}"/>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780" name="n_3aveValue【公民館】&#10;有形固定資産減価償却率">
          <a:extLst>
            <a:ext uri="{FF2B5EF4-FFF2-40B4-BE49-F238E27FC236}">
              <a16:creationId xmlns:a16="http://schemas.microsoft.com/office/drawing/2014/main" id="{F8E4DA06-2909-4C04-A5ED-45563FF81624}"/>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81" name="n_4aveValue【公民館】&#10;有形固定資産減価償却率">
          <a:extLst>
            <a:ext uri="{FF2B5EF4-FFF2-40B4-BE49-F238E27FC236}">
              <a16:creationId xmlns:a16="http://schemas.microsoft.com/office/drawing/2014/main" id="{4DD10017-199B-40B0-95CA-1229F0D1F8DB}"/>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127652</xdr:rowOff>
    </xdr:from>
    <xdr:ext cx="405111" cy="259045"/>
    <xdr:sp macro="" textlink="">
      <xdr:nvSpPr>
        <xdr:cNvPr id="782" name="n_1mainValue【公民館】&#10;有形固定資産減価償却率">
          <a:extLst>
            <a:ext uri="{FF2B5EF4-FFF2-40B4-BE49-F238E27FC236}">
              <a16:creationId xmlns:a16="http://schemas.microsoft.com/office/drawing/2014/main" id="{2A25AF4A-E2AE-4C0A-8BAE-B29CD6C0F530}"/>
            </a:ext>
          </a:extLst>
        </xdr:cNvPr>
        <xdr:cNvSpPr txBox="1"/>
      </xdr:nvSpPr>
      <xdr:spPr>
        <a:xfrm>
          <a:off x="152660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83" name="n_2mainValue【公民館】&#10;有形固定資産減価償却率">
          <a:extLst>
            <a:ext uri="{FF2B5EF4-FFF2-40B4-BE49-F238E27FC236}">
              <a16:creationId xmlns:a16="http://schemas.microsoft.com/office/drawing/2014/main" id="{C6871A6B-4672-4BCF-A37E-8BCDB8CAE86B}"/>
            </a:ext>
          </a:extLst>
        </xdr:cNvPr>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3827</xdr:rowOff>
    </xdr:from>
    <xdr:ext cx="405111" cy="259045"/>
    <xdr:sp macro="" textlink="">
      <xdr:nvSpPr>
        <xdr:cNvPr id="784" name="n_3mainValue【公民館】&#10;有形固定資産減価償却率">
          <a:extLst>
            <a:ext uri="{FF2B5EF4-FFF2-40B4-BE49-F238E27FC236}">
              <a16:creationId xmlns:a16="http://schemas.microsoft.com/office/drawing/2014/main" id="{8F62C81B-751F-4785-9FD2-5849802C6696}"/>
            </a:ext>
          </a:extLst>
        </xdr:cNvPr>
        <xdr:cNvSpPr txBox="1"/>
      </xdr:nvSpPr>
      <xdr:spPr>
        <a:xfrm>
          <a:off x="13500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85" name="n_4mainValue【公民館】&#10;有形固定資産減価償却率">
          <a:extLst>
            <a:ext uri="{FF2B5EF4-FFF2-40B4-BE49-F238E27FC236}">
              <a16:creationId xmlns:a16="http://schemas.microsoft.com/office/drawing/2014/main" id="{0CD75CB0-3DE0-4429-ACDF-7E1723A1F8C7}"/>
            </a:ext>
          </a:extLst>
        </xdr:cNvPr>
        <xdr:cNvSpPr txBox="1"/>
      </xdr:nvSpPr>
      <xdr:spPr>
        <a:xfrm>
          <a:off x="12611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90D3DB97-F506-4A51-BC6F-EEE9C1F354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1CA9551B-60D1-438F-B3A6-D213AE22BB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5FF2D087-F762-4A7E-BBD0-EE31596EFD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D9DCAE54-1C62-490E-A4E7-DEDEE70333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81B178BA-240C-4DF2-BB1A-C4E8A9DFBE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1E60E4CE-EE9C-40AD-84A8-9FCC6A7198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B8551889-6163-4189-BA7B-4FC99AB5CB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0EDAE7AA-3B59-4B3E-B30A-70190E3159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4A5B83A3-20DD-46FA-AC53-541D179BA5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39DA1080-0C9C-424A-9E25-7D0F1FE228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a:extLst>
            <a:ext uri="{FF2B5EF4-FFF2-40B4-BE49-F238E27FC236}">
              <a16:creationId xmlns:a16="http://schemas.microsoft.com/office/drawing/2014/main" id="{0D694DC6-74FB-45A2-B864-37433B89E98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585A67DE-E59C-4AF9-A905-9047B7718A3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a:extLst>
            <a:ext uri="{FF2B5EF4-FFF2-40B4-BE49-F238E27FC236}">
              <a16:creationId xmlns:a16="http://schemas.microsoft.com/office/drawing/2014/main" id="{065A746D-D6DC-4106-8240-F8F6744B74E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a:extLst>
            <a:ext uri="{FF2B5EF4-FFF2-40B4-BE49-F238E27FC236}">
              <a16:creationId xmlns:a16="http://schemas.microsoft.com/office/drawing/2014/main" id="{69440A3C-6E8E-4213-A77C-240C480FB0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a:extLst>
            <a:ext uri="{FF2B5EF4-FFF2-40B4-BE49-F238E27FC236}">
              <a16:creationId xmlns:a16="http://schemas.microsoft.com/office/drawing/2014/main" id="{C479ED86-D8AD-4DFC-AF24-55124146CD9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a:extLst>
            <a:ext uri="{FF2B5EF4-FFF2-40B4-BE49-F238E27FC236}">
              <a16:creationId xmlns:a16="http://schemas.microsoft.com/office/drawing/2014/main" id="{2E225CD7-B2F2-4CBF-9DE7-917E8B81FD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a:extLst>
            <a:ext uri="{FF2B5EF4-FFF2-40B4-BE49-F238E27FC236}">
              <a16:creationId xmlns:a16="http://schemas.microsoft.com/office/drawing/2014/main" id="{98438D70-0613-410A-BF2A-6D2CAE569CC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a:extLst>
            <a:ext uri="{FF2B5EF4-FFF2-40B4-BE49-F238E27FC236}">
              <a16:creationId xmlns:a16="http://schemas.microsoft.com/office/drawing/2014/main" id="{8A47F62C-A56E-4C9B-8270-F0521C3621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a:extLst>
            <a:ext uri="{FF2B5EF4-FFF2-40B4-BE49-F238E27FC236}">
              <a16:creationId xmlns:a16="http://schemas.microsoft.com/office/drawing/2014/main" id="{D4553859-7D32-4D9F-AF07-A826DE4E237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5" name="テキスト ボックス 804">
          <a:extLst>
            <a:ext uri="{FF2B5EF4-FFF2-40B4-BE49-F238E27FC236}">
              <a16:creationId xmlns:a16="http://schemas.microsoft.com/office/drawing/2014/main" id="{526AA747-2C4F-477F-8833-DF4BA3CE87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CF364C76-FD8C-411F-AFB3-7C0FC1C17BB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7" name="テキスト ボックス 806">
          <a:extLst>
            <a:ext uri="{FF2B5EF4-FFF2-40B4-BE49-F238E27FC236}">
              <a16:creationId xmlns:a16="http://schemas.microsoft.com/office/drawing/2014/main" id="{6FACCEC7-8AD1-4482-8E1C-ADB1B357768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8FEFC120-B6F5-4EAE-BDFA-F7C4654708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09" name="直線コネクタ 808">
          <a:extLst>
            <a:ext uri="{FF2B5EF4-FFF2-40B4-BE49-F238E27FC236}">
              <a16:creationId xmlns:a16="http://schemas.microsoft.com/office/drawing/2014/main" id="{0093CA51-640F-42D6-8E1A-C374DDC02EDC}"/>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10" name="【公民館】&#10;一人当たり面積最小値テキスト">
          <a:extLst>
            <a:ext uri="{FF2B5EF4-FFF2-40B4-BE49-F238E27FC236}">
              <a16:creationId xmlns:a16="http://schemas.microsoft.com/office/drawing/2014/main" id="{532B2519-558A-4EBB-931A-9F33EBBE8877}"/>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11" name="直線コネクタ 810">
          <a:extLst>
            <a:ext uri="{FF2B5EF4-FFF2-40B4-BE49-F238E27FC236}">
              <a16:creationId xmlns:a16="http://schemas.microsoft.com/office/drawing/2014/main" id="{70394237-1295-4C1A-8638-E4FCDFA937BB}"/>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12" name="【公民館】&#10;一人当たり面積最大値テキスト">
          <a:extLst>
            <a:ext uri="{FF2B5EF4-FFF2-40B4-BE49-F238E27FC236}">
              <a16:creationId xmlns:a16="http://schemas.microsoft.com/office/drawing/2014/main" id="{14DA9C71-3A91-459D-BFC2-E30DFCB03DEF}"/>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13" name="直線コネクタ 812">
          <a:extLst>
            <a:ext uri="{FF2B5EF4-FFF2-40B4-BE49-F238E27FC236}">
              <a16:creationId xmlns:a16="http://schemas.microsoft.com/office/drawing/2014/main" id="{409C74C6-44E5-4072-8DFB-FC86A47BFA4D}"/>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814" name="【公民館】&#10;一人当たり面積平均値テキスト">
          <a:extLst>
            <a:ext uri="{FF2B5EF4-FFF2-40B4-BE49-F238E27FC236}">
              <a16:creationId xmlns:a16="http://schemas.microsoft.com/office/drawing/2014/main" id="{253C741A-40A7-4359-8FC3-733585FB5BEA}"/>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15" name="フローチャート: 判断 814">
          <a:extLst>
            <a:ext uri="{FF2B5EF4-FFF2-40B4-BE49-F238E27FC236}">
              <a16:creationId xmlns:a16="http://schemas.microsoft.com/office/drawing/2014/main" id="{9CF2D966-B7D5-4853-8E0D-C1C051393672}"/>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16" name="フローチャート: 判断 815">
          <a:extLst>
            <a:ext uri="{FF2B5EF4-FFF2-40B4-BE49-F238E27FC236}">
              <a16:creationId xmlns:a16="http://schemas.microsoft.com/office/drawing/2014/main" id="{4F7DC3DB-7944-4595-BD62-23382DCD50A7}"/>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17" name="フローチャート: 判断 816">
          <a:extLst>
            <a:ext uri="{FF2B5EF4-FFF2-40B4-BE49-F238E27FC236}">
              <a16:creationId xmlns:a16="http://schemas.microsoft.com/office/drawing/2014/main" id="{B1D06F05-BC2F-478D-A831-8D3AB94B6CB7}"/>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18" name="フローチャート: 判断 817">
          <a:extLst>
            <a:ext uri="{FF2B5EF4-FFF2-40B4-BE49-F238E27FC236}">
              <a16:creationId xmlns:a16="http://schemas.microsoft.com/office/drawing/2014/main" id="{C3743807-2F7D-4AD6-961C-EFEED5F1D006}"/>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19" name="フローチャート: 判断 818">
          <a:extLst>
            <a:ext uri="{FF2B5EF4-FFF2-40B4-BE49-F238E27FC236}">
              <a16:creationId xmlns:a16="http://schemas.microsoft.com/office/drawing/2014/main" id="{9C92DB51-DFE0-4569-B9E6-3927CA60F5DC}"/>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7F6B1AB8-AFD9-483C-A46F-785C210148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50412B9-CD55-4330-93D4-9EFA52E3C3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191F0716-E404-40A6-BA57-3DF4A0E46D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502F8228-5DD2-4298-A539-BD57C9A7C8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3166DA0-6691-45CB-8AB7-D7F51E939F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153988</xdr:rowOff>
    </xdr:from>
    <xdr:to>
      <xdr:col>116</xdr:col>
      <xdr:colOff>114300</xdr:colOff>
      <xdr:row>108</xdr:row>
      <xdr:rowOff>84138</xdr:rowOff>
    </xdr:to>
    <xdr:sp macro="" textlink="">
      <xdr:nvSpPr>
        <xdr:cNvPr id="825" name="楕円 824">
          <a:extLst>
            <a:ext uri="{FF2B5EF4-FFF2-40B4-BE49-F238E27FC236}">
              <a16:creationId xmlns:a16="http://schemas.microsoft.com/office/drawing/2014/main" id="{A73034F4-E7CF-4A44-BAED-B565982CF54A}"/>
            </a:ext>
          </a:extLst>
        </xdr:cNvPr>
        <xdr:cNvSpPr/>
      </xdr:nvSpPr>
      <xdr:spPr>
        <a:xfrm>
          <a:off x="22110700" y="184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68915</xdr:rowOff>
    </xdr:from>
    <xdr:ext cx="469744" cy="259045"/>
    <xdr:sp macro="" textlink="">
      <xdr:nvSpPr>
        <xdr:cNvPr id="826" name="【公民館】&#10;一人当たり面積該当値テキスト">
          <a:extLst>
            <a:ext uri="{FF2B5EF4-FFF2-40B4-BE49-F238E27FC236}">
              <a16:creationId xmlns:a16="http://schemas.microsoft.com/office/drawing/2014/main" id="{615679CA-72A5-44A5-A973-79AE45B5AC97}"/>
            </a:ext>
          </a:extLst>
        </xdr:cNvPr>
        <xdr:cNvSpPr txBox="1"/>
      </xdr:nvSpPr>
      <xdr:spPr>
        <a:xfrm>
          <a:off x="22199600" y="1841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153415</xdr:rowOff>
    </xdr:from>
    <xdr:to>
      <xdr:col>112</xdr:col>
      <xdr:colOff>38100</xdr:colOff>
      <xdr:row>108</xdr:row>
      <xdr:rowOff>83565</xdr:rowOff>
    </xdr:to>
    <xdr:sp macro="" textlink="">
      <xdr:nvSpPr>
        <xdr:cNvPr id="827" name="楕円 826">
          <a:extLst>
            <a:ext uri="{FF2B5EF4-FFF2-40B4-BE49-F238E27FC236}">
              <a16:creationId xmlns:a16="http://schemas.microsoft.com/office/drawing/2014/main" id="{20D0CFC7-A823-4110-A690-F86AAEFE1C5C}"/>
            </a:ext>
          </a:extLst>
        </xdr:cNvPr>
        <xdr:cNvSpPr/>
      </xdr:nvSpPr>
      <xdr:spPr>
        <a:xfrm>
          <a:off x="21272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32765</xdr:rowOff>
    </xdr:from>
    <xdr:to>
      <xdr:col>116</xdr:col>
      <xdr:colOff>63500</xdr:colOff>
      <xdr:row>108</xdr:row>
      <xdr:rowOff>33338</xdr:rowOff>
    </xdr:to>
    <xdr:cxnSp macro="">
      <xdr:nvCxnSpPr>
        <xdr:cNvPr id="828" name="直線コネクタ 827">
          <a:extLst>
            <a:ext uri="{FF2B5EF4-FFF2-40B4-BE49-F238E27FC236}">
              <a16:creationId xmlns:a16="http://schemas.microsoft.com/office/drawing/2014/main" id="{BD8D2AA1-71C7-4729-B154-ED1EE209A7DC}"/>
            </a:ext>
          </a:extLst>
        </xdr:cNvPr>
        <xdr:cNvCxnSpPr/>
      </xdr:nvCxnSpPr>
      <xdr:spPr>
        <a:xfrm>
          <a:off x="21323300" y="18549365"/>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153036</xdr:rowOff>
    </xdr:from>
    <xdr:to>
      <xdr:col>107</xdr:col>
      <xdr:colOff>101600</xdr:colOff>
      <xdr:row>108</xdr:row>
      <xdr:rowOff>83186</xdr:rowOff>
    </xdr:to>
    <xdr:sp macro="" textlink="">
      <xdr:nvSpPr>
        <xdr:cNvPr id="829" name="楕円 828">
          <a:extLst>
            <a:ext uri="{FF2B5EF4-FFF2-40B4-BE49-F238E27FC236}">
              <a16:creationId xmlns:a16="http://schemas.microsoft.com/office/drawing/2014/main" id="{9ED91F3D-4E48-4512-9B36-E69D80B02293}"/>
            </a:ext>
          </a:extLst>
        </xdr:cNvPr>
        <xdr:cNvSpPr/>
      </xdr:nvSpPr>
      <xdr:spPr>
        <a:xfrm>
          <a:off x="20383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32386</xdr:rowOff>
    </xdr:from>
    <xdr:to>
      <xdr:col>111</xdr:col>
      <xdr:colOff>177800</xdr:colOff>
      <xdr:row>108</xdr:row>
      <xdr:rowOff>32765</xdr:rowOff>
    </xdr:to>
    <xdr:cxnSp macro="">
      <xdr:nvCxnSpPr>
        <xdr:cNvPr id="830" name="直線コネクタ 829">
          <a:extLst>
            <a:ext uri="{FF2B5EF4-FFF2-40B4-BE49-F238E27FC236}">
              <a16:creationId xmlns:a16="http://schemas.microsoft.com/office/drawing/2014/main" id="{954EA2E7-8048-4916-A11B-7D4AC0652A1A}"/>
            </a:ext>
          </a:extLst>
        </xdr:cNvPr>
        <xdr:cNvCxnSpPr/>
      </xdr:nvCxnSpPr>
      <xdr:spPr>
        <a:xfrm>
          <a:off x="20434300" y="1854898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22352</xdr:rowOff>
    </xdr:from>
    <xdr:to>
      <xdr:col>102</xdr:col>
      <xdr:colOff>165100</xdr:colOff>
      <xdr:row>108</xdr:row>
      <xdr:rowOff>123952</xdr:rowOff>
    </xdr:to>
    <xdr:sp macro="" textlink="">
      <xdr:nvSpPr>
        <xdr:cNvPr id="831" name="楕円 830">
          <a:extLst>
            <a:ext uri="{FF2B5EF4-FFF2-40B4-BE49-F238E27FC236}">
              <a16:creationId xmlns:a16="http://schemas.microsoft.com/office/drawing/2014/main" id="{4F6D7FDB-0BB5-4B4B-993F-202CCDCB1B1C}"/>
            </a:ext>
          </a:extLst>
        </xdr:cNvPr>
        <xdr:cNvSpPr/>
      </xdr:nvSpPr>
      <xdr:spPr>
        <a:xfrm>
          <a:off x="19494500" y="185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32386</xdr:rowOff>
    </xdr:from>
    <xdr:to>
      <xdr:col>107</xdr:col>
      <xdr:colOff>50800</xdr:colOff>
      <xdr:row>108</xdr:row>
      <xdr:rowOff>73152</xdr:rowOff>
    </xdr:to>
    <xdr:cxnSp macro="">
      <xdr:nvCxnSpPr>
        <xdr:cNvPr id="832" name="直線コネクタ 831">
          <a:extLst>
            <a:ext uri="{FF2B5EF4-FFF2-40B4-BE49-F238E27FC236}">
              <a16:creationId xmlns:a16="http://schemas.microsoft.com/office/drawing/2014/main" id="{2400C5F8-28F7-4EDE-B164-6373294A0CB5}"/>
            </a:ext>
          </a:extLst>
        </xdr:cNvPr>
        <xdr:cNvCxnSpPr/>
      </xdr:nvCxnSpPr>
      <xdr:spPr>
        <a:xfrm flipV="1">
          <a:off x="19545300" y="18548986"/>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27305</xdr:rowOff>
    </xdr:from>
    <xdr:to>
      <xdr:col>98</xdr:col>
      <xdr:colOff>38100</xdr:colOff>
      <xdr:row>108</xdr:row>
      <xdr:rowOff>128905</xdr:rowOff>
    </xdr:to>
    <xdr:sp macro="" textlink="">
      <xdr:nvSpPr>
        <xdr:cNvPr id="833" name="楕円 832">
          <a:extLst>
            <a:ext uri="{FF2B5EF4-FFF2-40B4-BE49-F238E27FC236}">
              <a16:creationId xmlns:a16="http://schemas.microsoft.com/office/drawing/2014/main" id="{B65A66B3-5DC7-4C93-8649-2E3E3B966F19}"/>
            </a:ext>
          </a:extLst>
        </xdr:cNvPr>
        <xdr:cNvSpPr/>
      </xdr:nvSpPr>
      <xdr:spPr>
        <a:xfrm>
          <a:off x="18605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73152</xdr:rowOff>
    </xdr:from>
    <xdr:to>
      <xdr:col>102</xdr:col>
      <xdr:colOff>114300</xdr:colOff>
      <xdr:row>108</xdr:row>
      <xdr:rowOff>78105</xdr:rowOff>
    </xdr:to>
    <xdr:cxnSp macro="">
      <xdr:nvCxnSpPr>
        <xdr:cNvPr id="834" name="直線コネクタ 833">
          <a:extLst>
            <a:ext uri="{FF2B5EF4-FFF2-40B4-BE49-F238E27FC236}">
              <a16:creationId xmlns:a16="http://schemas.microsoft.com/office/drawing/2014/main" id="{B28EB6E1-B406-402D-8779-B5D86E50FF3B}"/>
            </a:ext>
          </a:extLst>
        </xdr:cNvPr>
        <xdr:cNvCxnSpPr/>
      </xdr:nvCxnSpPr>
      <xdr:spPr>
        <a:xfrm flipV="1">
          <a:off x="18656300" y="1858975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835" name="n_1aveValue【公民館】&#10;一人当たり面積">
          <a:extLst>
            <a:ext uri="{FF2B5EF4-FFF2-40B4-BE49-F238E27FC236}">
              <a16:creationId xmlns:a16="http://schemas.microsoft.com/office/drawing/2014/main" id="{779849C7-C5C1-420E-9CF7-EAACE0E9EF52}"/>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836" name="n_2aveValue【公民館】&#10;一人当たり面積">
          <a:extLst>
            <a:ext uri="{FF2B5EF4-FFF2-40B4-BE49-F238E27FC236}">
              <a16:creationId xmlns:a16="http://schemas.microsoft.com/office/drawing/2014/main" id="{020E938B-49CF-4190-A2EF-0A30BA3129FD}"/>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837" name="n_3aveValue【公民館】&#10;一人当たり面積">
          <a:extLst>
            <a:ext uri="{FF2B5EF4-FFF2-40B4-BE49-F238E27FC236}">
              <a16:creationId xmlns:a16="http://schemas.microsoft.com/office/drawing/2014/main" id="{7921CA66-B073-473F-9FD5-1039535FF975}"/>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838" name="n_4aveValue【公民館】&#10;一人当たり面積">
          <a:extLst>
            <a:ext uri="{FF2B5EF4-FFF2-40B4-BE49-F238E27FC236}">
              <a16:creationId xmlns:a16="http://schemas.microsoft.com/office/drawing/2014/main" id="{D28E837A-CC81-4D9F-B83E-48B864A5AE8E}"/>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74692</xdr:rowOff>
    </xdr:from>
    <xdr:ext cx="469744" cy="259045"/>
    <xdr:sp macro="" textlink="">
      <xdr:nvSpPr>
        <xdr:cNvPr id="839" name="n_1mainValue【公民館】&#10;一人当たり面積">
          <a:extLst>
            <a:ext uri="{FF2B5EF4-FFF2-40B4-BE49-F238E27FC236}">
              <a16:creationId xmlns:a16="http://schemas.microsoft.com/office/drawing/2014/main" id="{BE62065E-3946-4150-B08A-FD1272902C7E}"/>
            </a:ext>
          </a:extLst>
        </xdr:cNvPr>
        <xdr:cNvSpPr txBox="1"/>
      </xdr:nvSpPr>
      <xdr:spPr>
        <a:xfrm>
          <a:off x="21075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74313</xdr:rowOff>
    </xdr:from>
    <xdr:ext cx="469744" cy="259045"/>
    <xdr:sp macro="" textlink="">
      <xdr:nvSpPr>
        <xdr:cNvPr id="840" name="n_2mainValue【公民館】&#10;一人当たり面積">
          <a:extLst>
            <a:ext uri="{FF2B5EF4-FFF2-40B4-BE49-F238E27FC236}">
              <a16:creationId xmlns:a16="http://schemas.microsoft.com/office/drawing/2014/main" id="{92741B6D-9513-464F-BEB2-AA0019A70AE2}"/>
            </a:ext>
          </a:extLst>
        </xdr:cNvPr>
        <xdr:cNvSpPr txBox="1"/>
      </xdr:nvSpPr>
      <xdr:spPr>
        <a:xfrm>
          <a:off x="20199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115079</xdr:rowOff>
    </xdr:from>
    <xdr:ext cx="469744" cy="259045"/>
    <xdr:sp macro="" textlink="">
      <xdr:nvSpPr>
        <xdr:cNvPr id="841" name="n_3mainValue【公民館】&#10;一人当たり面積">
          <a:extLst>
            <a:ext uri="{FF2B5EF4-FFF2-40B4-BE49-F238E27FC236}">
              <a16:creationId xmlns:a16="http://schemas.microsoft.com/office/drawing/2014/main" id="{DB38D37F-597D-4FD5-BDB0-481DD2E0F955}"/>
            </a:ext>
          </a:extLst>
        </xdr:cNvPr>
        <xdr:cNvSpPr txBox="1"/>
      </xdr:nvSpPr>
      <xdr:spPr>
        <a:xfrm>
          <a:off x="19310427" y="186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120032</xdr:rowOff>
    </xdr:from>
    <xdr:ext cx="469744" cy="259045"/>
    <xdr:sp macro="" textlink="">
      <xdr:nvSpPr>
        <xdr:cNvPr id="842" name="n_4mainValue【公民館】&#10;一人当たり面積">
          <a:extLst>
            <a:ext uri="{FF2B5EF4-FFF2-40B4-BE49-F238E27FC236}">
              <a16:creationId xmlns:a16="http://schemas.microsoft.com/office/drawing/2014/main" id="{FE1845BC-09C5-4557-8386-FAD513A138B1}"/>
            </a:ext>
          </a:extLst>
        </xdr:cNvPr>
        <xdr:cNvSpPr txBox="1"/>
      </xdr:nvSpPr>
      <xdr:spPr>
        <a:xfrm>
          <a:off x="18421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FC8EBABF-EBF5-4B41-9661-17A6897AA3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076ABDF6-9157-4645-A99F-BBF2087451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5D0BF641-13C5-4AEB-A22B-7312DE72CC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各施設の有形固定資産減価償却率において、類似団体内平均値と比べて特に下回っているものは、認定こども園、学校施設、公民館であり、特に下回っているものは、公営住宅、児童館である。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学校施設、公民館については、平成以前に建設した施設を大規模改修等により長寿命化を図っていることから、各施設の減価償却率は高い数値で推移している。また、一人当たりの面積について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公営住宅については、近年、若者住宅や集合住宅の整備を進めていることから、減価償却率が減少している。また、一人当たりの面積については、増加傾向にあるものの、類似団体内平均値を下回っている。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年に新規整備したことから、減価償却率は非常に少ない。また、一人当たりの面積については、新しい施設であることもあり、類似団体内平均値を上回っている。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C2BA5B-A22D-46B0-9166-1ED21404C3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03DC52-379F-422E-8C4E-5DDCB366F4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F694BC-6305-49B1-90BB-1C946A75FA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9B8C94-F1DB-4E4B-924B-2B49D5B593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4C7260-91BB-44EF-A484-1752F9C4F5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627289-E4D7-4B80-B434-1C6701E43F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494FB5-4407-4972-ABA6-07814021D0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4A8DE3-397F-4038-9B7C-E6F22C02DC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AB4BF2-883F-4120-A6A4-66CBD784F7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150509-116D-43E4-BDD2-E7400575B0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
3,491
57.96
4,591,871
4,426,004
150,010
2,179,425
4,475,715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173D4E-6D93-48B7-85F5-8CC2BC1572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655975-673A-4C5C-B533-F6A5FFC978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74246B-E5A2-4B2A-838B-599E9A1451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1E9BFA-6928-4F42-92BF-E2F8BFC1BE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4429E3-7B9C-48FB-8B3F-3300E941E5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5C39DD-A858-424E-A918-945CFA751EB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E358C6-1F12-4699-837F-7DC9C4357C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2752BC-E3C1-4639-A450-74BAACAB98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075B62-E26B-4EC9-8AAC-91537ED5FE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15EF46-9D9E-4DFD-B13F-F0B920A791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EC9ADC-B33A-4DC1-B185-FAD1C86D16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BDAA0C-602E-4E26-8D69-6B6CBDB103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A78962-0426-4ECC-AC14-22494A323B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090261-4C66-4350-908F-BFE9B2CCD3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1DD1C9-486A-4EF3-96BE-971A008C99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72B4EC-43E6-4758-81F0-27398CCA87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BA225B-4274-48E4-A373-EBC147BFA5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EE2D4E-446E-4DA1-B69B-CF285678EA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238155-734A-432E-8828-550590E754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189CE7-8003-4BC5-B387-5C02D0FE88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584B287-2EDF-4C62-B3C1-14527F6710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88BB56-DB23-467C-BA37-2CBB381684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FAA565-7602-466D-8601-B1A63FD8ED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7CE739-C45F-4C08-8FA6-9C8DE9FF28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F5FFF4-6B1A-4047-AE70-48168AB98D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282FE2-78C0-4BBC-8000-4948049BD2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FEEA51-C014-4FF0-8BFC-98B16F6CAD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D40BD5-59E5-4E71-877D-0109FF41ED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524162-000C-4B59-ADA4-D9A089DDFB7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2787B39-D84A-4AAD-8094-0B6DDEA3C1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F883635-B232-46D9-A8CF-EC0FA67A29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E1FE59D-963A-45E6-AE3F-4A331D7DB2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F6A2773-3D75-4B5C-A328-49AE330BDF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B49EC9B-B7AC-46F1-9A5C-312F6B66FE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6A15CDB-E165-4FD3-94F0-8EBCDA5E43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8776FA5-FFC3-4FA6-9661-D92519CD90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C13E0F1-BEA8-4540-ADC7-E7DBE5B2A28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B7EE7CA-CC24-4C58-8434-D453CD9325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1B98526-D650-498B-86BB-25F4072BC7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D8F164F-67C6-422F-AA83-63B3F98C27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588C1DF-0393-4F53-B6EF-D35689D4C6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8B29821-0AD0-49EA-9723-942D72BC96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61135A2-1299-46CE-A930-4AE0225F75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5287000-7310-4798-AF54-8C257C6E86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36637A0-BC65-46C3-8E10-FBDED23510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DF20F00-E68C-4E91-9087-491D8F74BF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90A873A-0FC1-4989-84E0-0DF23DFECD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73B76F8-19F5-4A62-8AE9-85CD12DC9B3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6291CC2-E472-48E6-B450-6CA88E588F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CA608FE-B4D7-4E5E-B04A-54E1DDDF5FE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A43EDC4-5E17-47C4-B04E-D747138C226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6CA663F-08EA-4093-A453-D1BB763566A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EE0302F-DF51-4E4E-A13B-1798FD2361C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AFB483D-4092-4145-AB68-83FFB61AE6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8B9012C-5985-46EE-BF93-403A3F6752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8E6ADB9-427F-40C9-9C30-EAE34CDFF86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DF96E8E-5609-473E-A23E-83BDDD3C412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56D31E9-4CE2-49ED-8A05-F47EF5C5119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FA986FB-0D7C-414B-A83D-E1B3D87190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85A00AAD-A4E5-425E-86ED-F4864A3D043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2292C53-DA51-4EA0-A2C7-FA489B5035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D1CB9F2-EE79-4AEE-8DF0-F682FF5394C9}"/>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E409313-0C26-41FA-BB14-1D795E5ABFB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3491AA4-BC8A-4863-9FF6-0D159012402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B9DA196-0C6D-45B7-A1CB-9433261D1011}"/>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213D1C9A-B096-41ED-961B-8408E18FD3F1}"/>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4022D5A-BFE6-4B14-9CD7-8DAD4ADE6FA7}"/>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D01DD116-90FC-42B9-BF8F-0105F17C08CF}"/>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D5FA9527-7E49-4469-9731-908026A63A31}"/>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FA562228-B265-4900-A109-23E0074268C1}"/>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D4336747-ED9A-4ADD-B76F-7852D8EEE2A9}"/>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FF6EFEAE-4C77-46F6-8997-EDF5C4CA3F25}"/>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22CDFA6-4EEE-4D21-8622-5E818737CC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5BBD192-DEEB-431B-A4CB-F1333E44B3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72599C9-F6C7-4530-82C7-194DF13FDD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A331746-168C-46BF-9466-4BF92A6240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114322D-276A-4B3B-BAC6-31B2A434D5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89" name="楕円 88">
          <a:extLst>
            <a:ext uri="{FF2B5EF4-FFF2-40B4-BE49-F238E27FC236}">
              <a16:creationId xmlns:a16="http://schemas.microsoft.com/office/drawing/2014/main" id="{0F7ABC58-8CC0-4DDE-AA34-B8E820C57D42}"/>
            </a:ext>
          </a:extLst>
        </xdr:cNvPr>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94E267A-7F67-4094-BFD8-AD775535CB06}"/>
            </a:ext>
          </a:extLst>
        </xdr:cNvPr>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91" name="楕円 90">
          <a:extLst>
            <a:ext uri="{FF2B5EF4-FFF2-40B4-BE49-F238E27FC236}">
              <a16:creationId xmlns:a16="http://schemas.microsoft.com/office/drawing/2014/main" id="{BB5AB336-13A7-485E-BE4A-84C806AFE6E5}"/>
            </a:ext>
          </a:extLst>
        </xdr:cNvPr>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118110</xdr:rowOff>
    </xdr:to>
    <xdr:cxnSp macro="">
      <xdr:nvCxnSpPr>
        <xdr:cNvPr id="92" name="直線コネクタ 91">
          <a:extLst>
            <a:ext uri="{FF2B5EF4-FFF2-40B4-BE49-F238E27FC236}">
              <a16:creationId xmlns:a16="http://schemas.microsoft.com/office/drawing/2014/main" id="{FCC60DDB-498B-45A8-9777-603193EF3332}"/>
            </a:ext>
          </a:extLst>
        </xdr:cNvPr>
        <xdr:cNvCxnSpPr/>
      </xdr:nvCxnSpPr>
      <xdr:spPr>
        <a:xfrm>
          <a:off x="3797300" y="105632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93" name="楕円 92">
          <a:extLst>
            <a:ext uri="{FF2B5EF4-FFF2-40B4-BE49-F238E27FC236}">
              <a16:creationId xmlns:a16="http://schemas.microsoft.com/office/drawing/2014/main" id="{A085F318-AD4C-41ED-B843-58DC121B9EC3}"/>
            </a:ext>
          </a:extLst>
        </xdr:cNvPr>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104775</xdr:rowOff>
    </xdr:to>
    <xdr:cxnSp macro="">
      <xdr:nvCxnSpPr>
        <xdr:cNvPr id="94" name="直線コネクタ 93">
          <a:extLst>
            <a:ext uri="{FF2B5EF4-FFF2-40B4-BE49-F238E27FC236}">
              <a16:creationId xmlns:a16="http://schemas.microsoft.com/office/drawing/2014/main" id="{FEBFB438-D0E5-4ECB-93CE-3F4C06C37E25}"/>
            </a:ext>
          </a:extLst>
        </xdr:cNvPr>
        <xdr:cNvCxnSpPr/>
      </xdr:nvCxnSpPr>
      <xdr:spPr>
        <a:xfrm>
          <a:off x="2908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xdr:rowOff>
    </xdr:from>
    <xdr:to>
      <xdr:col>10</xdr:col>
      <xdr:colOff>165100</xdr:colOff>
      <xdr:row>64</xdr:row>
      <xdr:rowOff>107950</xdr:rowOff>
    </xdr:to>
    <xdr:sp macro="" textlink="">
      <xdr:nvSpPr>
        <xdr:cNvPr id="95" name="楕円 94">
          <a:extLst>
            <a:ext uri="{FF2B5EF4-FFF2-40B4-BE49-F238E27FC236}">
              <a16:creationId xmlns:a16="http://schemas.microsoft.com/office/drawing/2014/main" id="{C0857C56-ABEF-432F-836C-97820C2132DE}"/>
            </a:ext>
          </a:extLst>
        </xdr:cNvPr>
        <xdr:cNvSpPr/>
      </xdr:nvSpPr>
      <xdr:spPr>
        <a:xfrm>
          <a:off x="196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64</xdr:row>
      <xdr:rowOff>57150</xdr:rowOff>
    </xdr:to>
    <xdr:cxnSp macro="">
      <xdr:nvCxnSpPr>
        <xdr:cNvPr id="96" name="直線コネクタ 95">
          <a:extLst>
            <a:ext uri="{FF2B5EF4-FFF2-40B4-BE49-F238E27FC236}">
              <a16:creationId xmlns:a16="http://schemas.microsoft.com/office/drawing/2014/main" id="{02573A7A-B95C-4882-AF89-A0811924B628}"/>
            </a:ext>
          </a:extLst>
        </xdr:cNvPr>
        <xdr:cNvCxnSpPr/>
      </xdr:nvCxnSpPr>
      <xdr:spPr>
        <a:xfrm flipV="1">
          <a:off x="2019300" y="105346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93980</xdr:rowOff>
    </xdr:from>
    <xdr:to>
      <xdr:col>6</xdr:col>
      <xdr:colOff>38100</xdr:colOff>
      <xdr:row>64</xdr:row>
      <xdr:rowOff>24130</xdr:rowOff>
    </xdr:to>
    <xdr:sp macro="" textlink="">
      <xdr:nvSpPr>
        <xdr:cNvPr id="97" name="楕円 96">
          <a:extLst>
            <a:ext uri="{FF2B5EF4-FFF2-40B4-BE49-F238E27FC236}">
              <a16:creationId xmlns:a16="http://schemas.microsoft.com/office/drawing/2014/main" id="{593E8A84-F59C-4DE1-BD7E-613F42E84F1B}"/>
            </a:ext>
          </a:extLst>
        </xdr:cNvPr>
        <xdr:cNvSpPr/>
      </xdr:nvSpPr>
      <xdr:spPr>
        <a:xfrm>
          <a:off x="1079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144780</xdr:rowOff>
    </xdr:from>
    <xdr:to>
      <xdr:col>10</xdr:col>
      <xdr:colOff>114300</xdr:colOff>
      <xdr:row>64</xdr:row>
      <xdr:rowOff>57150</xdr:rowOff>
    </xdr:to>
    <xdr:cxnSp macro="">
      <xdr:nvCxnSpPr>
        <xdr:cNvPr id="98" name="直線コネクタ 97">
          <a:extLst>
            <a:ext uri="{FF2B5EF4-FFF2-40B4-BE49-F238E27FC236}">
              <a16:creationId xmlns:a16="http://schemas.microsoft.com/office/drawing/2014/main" id="{3822FA01-03A7-4A24-AAF1-03CA7134A615}"/>
            </a:ext>
          </a:extLst>
        </xdr:cNvPr>
        <xdr:cNvCxnSpPr/>
      </xdr:nvCxnSpPr>
      <xdr:spPr>
        <a:xfrm>
          <a:off x="1130300" y="10946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8D20111D-651B-48E6-903F-423554800BB7}"/>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00" name="n_2aveValue【体育館・プール】&#10;有形固定資産減価償却率">
          <a:extLst>
            <a:ext uri="{FF2B5EF4-FFF2-40B4-BE49-F238E27FC236}">
              <a16:creationId xmlns:a16="http://schemas.microsoft.com/office/drawing/2014/main" id="{77D7C689-7897-4A98-A1D4-4705AFB8C887}"/>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a:extLst>
            <a:ext uri="{FF2B5EF4-FFF2-40B4-BE49-F238E27FC236}">
              <a16:creationId xmlns:a16="http://schemas.microsoft.com/office/drawing/2014/main" id="{35B08B3B-49EA-4EA5-AF08-28B28977D80D}"/>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2" name="n_4aveValue【体育館・プール】&#10;有形固定資産減価償却率">
          <a:extLst>
            <a:ext uri="{FF2B5EF4-FFF2-40B4-BE49-F238E27FC236}">
              <a16:creationId xmlns:a16="http://schemas.microsoft.com/office/drawing/2014/main" id="{6AEFFAE5-BD63-40CE-96FF-6729BB9D71A3}"/>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146702</xdr:rowOff>
    </xdr:from>
    <xdr:ext cx="405111" cy="259045"/>
    <xdr:sp macro="" textlink="">
      <xdr:nvSpPr>
        <xdr:cNvPr id="103" name="n_1mainValue【体育館・プール】&#10;有形固定資産減価償却率">
          <a:extLst>
            <a:ext uri="{FF2B5EF4-FFF2-40B4-BE49-F238E27FC236}">
              <a16:creationId xmlns:a16="http://schemas.microsoft.com/office/drawing/2014/main" id="{7CBD5BE0-7C5C-4961-8C69-751071D835AD}"/>
            </a:ext>
          </a:extLst>
        </xdr:cNvPr>
        <xdr:cNvSpPr txBox="1"/>
      </xdr:nvSpPr>
      <xdr:spPr>
        <a:xfrm>
          <a:off x="3582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104" name="n_2mainValue【体育館・プール】&#10;有形固定資産減価償却率">
          <a:extLst>
            <a:ext uri="{FF2B5EF4-FFF2-40B4-BE49-F238E27FC236}">
              <a16:creationId xmlns:a16="http://schemas.microsoft.com/office/drawing/2014/main" id="{5B046942-F8B0-439B-920C-0EC3B09E66E9}"/>
            </a:ext>
          </a:extLst>
        </xdr:cNvPr>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99077</xdr:rowOff>
    </xdr:from>
    <xdr:ext cx="405111" cy="259045"/>
    <xdr:sp macro="" textlink="">
      <xdr:nvSpPr>
        <xdr:cNvPr id="105" name="n_3mainValue【体育館・プール】&#10;有形固定資産減価償却率">
          <a:extLst>
            <a:ext uri="{FF2B5EF4-FFF2-40B4-BE49-F238E27FC236}">
              <a16:creationId xmlns:a16="http://schemas.microsoft.com/office/drawing/2014/main" id="{7E3757C5-B836-4A26-9B1A-46B1A5AA32E2}"/>
            </a:ext>
          </a:extLst>
        </xdr:cNvPr>
        <xdr:cNvSpPr txBox="1"/>
      </xdr:nvSpPr>
      <xdr:spPr>
        <a:xfrm>
          <a:off x="1816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15257</xdr:rowOff>
    </xdr:from>
    <xdr:ext cx="405111" cy="259045"/>
    <xdr:sp macro="" textlink="">
      <xdr:nvSpPr>
        <xdr:cNvPr id="106" name="n_4mainValue【体育館・プール】&#10;有形固定資産減価償却率">
          <a:extLst>
            <a:ext uri="{FF2B5EF4-FFF2-40B4-BE49-F238E27FC236}">
              <a16:creationId xmlns:a16="http://schemas.microsoft.com/office/drawing/2014/main" id="{97670836-D2BE-4D71-91E6-022E687B1206}"/>
            </a:ext>
          </a:extLst>
        </xdr:cNvPr>
        <xdr:cNvSpPr txBox="1"/>
      </xdr:nvSpPr>
      <xdr:spPr>
        <a:xfrm>
          <a:off x="927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0053612-4BB8-43FC-A5E7-A083AA624E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FF0381BF-10FA-4C14-8976-1A62BE1568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FF0DBDF-80E5-4A43-B437-C3DB5CC767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FF7DB1B-1A9A-4295-BB81-DF5AB3B917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CCCBA256-5CBF-4771-B8E8-C458D117AD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FA1875B-8914-4F12-8047-0E991F0CD0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22C6B73-04D8-4F5F-B220-B13874551A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061F764-36C8-4968-90B3-76752696B1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1A583A3-4B3C-480D-B36B-98D457759F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4215323-9728-4A86-B5D8-45F8A5E58E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9041364E-4A36-40E1-A158-6D6FEBE0C0D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1D651D69-B78B-42A7-806A-9BD24E4328B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993D9E58-F880-41EE-98B2-1C9436F84FC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8A29DAE9-A925-4847-BD34-CBE812519B0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7CF1159E-B273-48A8-BEDD-9C4BA26E98B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322692DE-3EB0-4009-83E1-3E0B83F9784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190463A3-6D4C-4733-BF14-385250AE665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BACE3F28-1B50-4577-99BE-D28CA1DFCA3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8B26745D-FBD8-4CBE-9EB8-6884577F4FC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ABE87F02-E6D0-4E01-A0A3-5236883BDCF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87A76C62-BF80-433F-ABDA-AFE30FA2C71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4D867AFE-F420-419A-9EDA-DEC142EE8E4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87376B59-C18E-45A6-84B9-9D5761CA74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AF3C658-784C-4CCB-80E5-81D05032C10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F1E720CB-1EF1-40D1-AAFB-4467733210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a:extLst>
            <a:ext uri="{FF2B5EF4-FFF2-40B4-BE49-F238E27FC236}">
              <a16:creationId xmlns:a16="http://schemas.microsoft.com/office/drawing/2014/main" id="{1AA4743F-ACD2-404A-AAEE-C05F8D167C58}"/>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a:extLst>
            <a:ext uri="{FF2B5EF4-FFF2-40B4-BE49-F238E27FC236}">
              <a16:creationId xmlns:a16="http://schemas.microsoft.com/office/drawing/2014/main" id="{1F783208-A490-4C52-A257-E606EA3BA65F}"/>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a:extLst>
            <a:ext uri="{FF2B5EF4-FFF2-40B4-BE49-F238E27FC236}">
              <a16:creationId xmlns:a16="http://schemas.microsoft.com/office/drawing/2014/main" id="{CBA63BAA-E730-4A05-A9EF-B5994AAC138C}"/>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a:extLst>
            <a:ext uri="{FF2B5EF4-FFF2-40B4-BE49-F238E27FC236}">
              <a16:creationId xmlns:a16="http://schemas.microsoft.com/office/drawing/2014/main" id="{5B8EAA1E-5C8E-4DAA-B0AA-6343FF464FCA}"/>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a:extLst>
            <a:ext uri="{FF2B5EF4-FFF2-40B4-BE49-F238E27FC236}">
              <a16:creationId xmlns:a16="http://schemas.microsoft.com/office/drawing/2014/main" id="{709FEE65-748B-4174-BB1B-3D99E10E1778}"/>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7" name="【体育館・プール】&#10;一人当たり面積平均値テキスト">
          <a:extLst>
            <a:ext uri="{FF2B5EF4-FFF2-40B4-BE49-F238E27FC236}">
              <a16:creationId xmlns:a16="http://schemas.microsoft.com/office/drawing/2014/main" id="{0E69AFD1-1F94-4DC0-8142-A61215FF2CA2}"/>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a:extLst>
            <a:ext uri="{FF2B5EF4-FFF2-40B4-BE49-F238E27FC236}">
              <a16:creationId xmlns:a16="http://schemas.microsoft.com/office/drawing/2014/main" id="{8ABE6E4B-9F58-43EA-A86D-A38E45FE5F14}"/>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a:extLst>
            <a:ext uri="{FF2B5EF4-FFF2-40B4-BE49-F238E27FC236}">
              <a16:creationId xmlns:a16="http://schemas.microsoft.com/office/drawing/2014/main" id="{C59BB9E6-C249-4DA5-AF16-DE0150933991}"/>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a:extLst>
            <a:ext uri="{FF2B5EF4-FFF2-40B4-BE49-F238E27FC236}">
              <a16:creationId xmlns:a16="http://schemas.microsoft.com/office/drawing/2014/main" id="{72BD7DAA-F0B4-4570-8BC6-F065F26B6FEE}"/>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a:extLst>
            <a:ext uri="{FF2B5EF4-FFF2-40B4-BE49-F238E27FC236}">
              <a16:creationId xmlns:a16="http://schemas.microsoft.com/office/drawing/2014/main" id="{12909A2B-0A84-4E61-803A-2919DBFFC86B}"/>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a:extLst>
            <a:ext uri="{FF2B5EF4-FFF2-40B4-BE49-F238E27FC236}">
              <a16:creationId xmlns:a16="http://schemas.microsoft.com/office/drawing/2014/main" id="{73CA6CDA-3281-45A1-ADCF-C27DEF5B0889}"/>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73B4889-3B0E-45ED-B2ED-A79CDE9BAD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B7BC3B2-0093-4C7D-A6F8-ADADD8C61E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9040AE4-4229-48C3-921C-7ECD7E38CA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D23D38A-02BA-42F4-8505-3A642380F8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1AD0D23-F7F5-4F9D-8C4F-0620AD0640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5370</xdr:rowOff>
    </xdr:from>
    <xdr:to>
      <xdr:col>55</xdr:col>
      <xdr:colOff>50800</xdr:colOff>
      <xdr:row>63</xdr:row>
      <xdr:rowOff>106970</xdr:rowOff>
    </xdr:to>
    <xdr:sp macro="" textlink="">
      <xdr:nvSpPr>
        <xdr:cNvPr id="148" name="楕円 147">
          <a:extLst>
            <a:ext uri="{FF2B5EF4-FFF2-40B4-BE49-F238E27FC236}">
              <a16:creationId xmlns:a16="http://schemas.microsoft.com/office/drawing/2014/main" id="{167A5C81-6BE1-437C-81EC-2943342E111B}"/>
            </a:ext>
          </a:extLst>
        </xdr:cNvPr>
        <xdr:cNvSpPr/>
      </xdr:nvSpPr>
      <xdr:spPr>
        <a:xfrm>
          <a:off x="10426700" y="108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155247</xdr:rowOff>
    </xdr:from>
    <xdr:ext cx="469744" cy="259045"/>
    <xdr:sp macro="" textlink="">
      <xdr:nvSpPr>
        <xdr:cNvPr id="149" name="【体育館・プール】&#10;一人当たり面積該当値テキスト">
          <a:extLst>
            <a:ext uri="{FF2B5EF4-FFF2-40B4-BE49-F238E27FC236}">
              <a16:creationId xmlns:a16="http://schemas.microsoft.com/office/drawing/2014/main" id="{EA041166-1A4D-4454-BD80-5521202BAC0D}"/>
            </a:ext>
          </a:extLst>
        </xdr:cNvPr>
        <xdr:cNvSpPr txBox="1"/>
      </xdr:nvSpPr>
      <xdr:spPr>
        <a:xfrm>
          <a:off x="10515600" y="107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4390</xdr:rowOff>
    </xdr:from>
    <xdr:to>
      <xdr:col>50</xdr:col>
      <xdr:colOff>165100</xdr:colOff>
      <xdr:row>63</xdr:row>
      <xdr:rowOff>105990</xdr:rowOff>
    </xdr:to>
    <xdr:sp macro="" textlink="">
      <xdr:nvSpPr>
        <xdr:cNvPr id="150" name="楕円 149">
          <a:extLst>
            <a:ext uri="{FF2B5EF4-FFF2-40B4-BE49-F238E27FC236}">
              <a16:creationId xmlns:a16="http://schemas.microsoft.com/office/drawing/2014/main" id="{1CE9209F-4423-4D17-9204-97BD1A033A70}"/>
            </a:ext>
          </a:extLst>
        </xdr:cNvPr>
        <xdr:cNvSpPr/>
      </xdr:nvSpPr>
      <xdr:spPr>
        <a:xfrm>
          <a:off x="9588500" y="108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55190</xdr:rowOff>
    </xdr:from>
    <xdr:to>
      <xdr:col>55</xdr:col>
      <xdr:colOff>0</xdr:colOff>
      <xdr:row>63</xdr:row>
      <xdr:rowOff>56170</xdr:rowOff>
    </xdr:to>
    <xdr:cxnSp macro="">
      <xdr:nvCxnSpPr>
        <xdr:cNvPr id="151" name="直線コネクタ 150">
          <a:extLst>
            <a:ext uri="{FF2B5EF4-FFF2-40B4-BE49-F238E27FC236}">
              <a16:creationId xmlns:a16="http://schemas.microsoft.com/office/drawing/2014/main" id="{A7B4FAFE-6698-49CE-89A9-5D2305AEFDB2}"/>
            </a:ext>
          </a:extLst>
        </xdr:cNvPr>
        <xdr:cNvCxnSpPr/>
      </xdr:nvCxnSpPr>
      <xdr:spPr>
        <a:xfrm>
          <a:off x="9639300" y="1085654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3738</xdr:rowOff>
    </xdr:from>
    <xdr:to>
      <xdr:col>46</xdr:col>
      <xdr:colOff>38100</xdr:colOff>
      <xdr:row>63</xdr:row>
      <xdr:rowOff>105338</xdr:rowOff>
    </xdr:to>
    <xdr:sp macro="" textlink="">
      <xdr:nvSpPr>
        <xdr:cNvPr id="152" name="楕円 151">
          <a:extLst>
            <a:ext uri="{FF2B5EF4-FFF2-40B4-BE49-F238E27FC236}">
              <a16:creationId xmlns:a16="http://schemas.microsoft.com/office/drawing/2014/main" id="{60BC10D1-33A9-434E-9AB4-84AF39E3F546}"/>
            </a:ext>
          </a:extLst>
        </xdr:cNvPr>
        <xdr:cNvSpPr/>
      </xdr:nvSpPr>
      <xdr:spPr>
        <a:xfrm>
          <a:off x="8699500" y="108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54538</xdr:rowOff>
    </xdr:from>
    <xdr:to>
      <xdr:col>50</xdr:col>
      <xdr:colOff>114300</xdr:colOff>
      <xdr:row>63</xdr:row>
      <xdr:rowOff>55190</xdr:rowOff>
    </xdr:to>
    <xdr:cxnSp macro="">
      <xdr:nvCxnSpPr>
        <xdr:cNvPr id="153" name="直線コネクタ 152">
          <a:extLst>
            <a:ext uri="{FF2B5EF4-FFF2-40B4-BE49-F238E27FC236}">
              <a16:creationId xmlns:a16="http://schemas.microsoft.com/office/drawing/2014/main" id="{D0068C57-58DC-490D-96A9-EACD39AA4112}"/>
            </a:ext>
          </a:extLst>
        </xdr:cNvPr>
        <xdr:cNvCxnSpPr/>
      </xdr:nvCxnSpPr>
      <xdr:spPr>
        <a:xfrm>
          <a:off x="8750300" y="1085588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79502</xdr:rowOff>
    </xdr:from>
    <xdr:to>
      <xdr:col>41</xdr:col>
      <xdr:colOff>101600</xdr:colOff>
      <xdr:row>64</xdr:row>
      <xdr:rowOff>9652</xdr:rowOff>
    </xdr:to>
    <xdr:sp macro="" textlink="">
      <xdr:nvSpPr>
        <xdr:cNvPr id="154" name="楕円 153">
          <a:extLst>
            <a:ext uri="{FF2B5EF4-FFF2-40B4-BE49-F238E27FC236}">
              <a16:creationId xmlns:a16="http://schemas.microsoft.com/office/drawing/2014/main" id="{B246AD86-EF89-4E47-A015-89A81B707256}"/>
            </a:ext>
          </a:extLst>
        </xdr:cNvPr>
        <xdr:cNvSpPr/>
      </xdr:nvSpPr>
      <xdr:spPr>
        <a:xfrm>
          <a:off x="7810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54538</xdr:rowOff>
    </xdr:from>
    <xdr:to>
      <xdr:col>45</xdr:col>
      <xdr:colOff>177800</xdr:colOff>
      <xdr:row>63</xdr:row>
      <xdr:rowOff>130302</xdr:rowOff>
    </xdr:to>
    <xdr:cxnSp macro="">
      <xdr:nvCxnSpPr>
        <xdr:cNvPr id="155" name="直線コネクタ 154">
          <a:extLst>
            <a:ext uri="{FF2B5EF4-FFF2-40B4-BE49-F238E27FC236}">
              <a16:creationId xmlns:a16="http://schemas.microsoft.com/office/drawing/2014/main" id="{929F6453-8B74-4523-A02D-976CA83C3457}"/>
            </a:ext>
          </a:extLst>
        </xdr:cNvPr>
        <xdr:cNvCxnSpPr/>
      </xdr:nvCxnSpPr>
      <xdr:spPr>
        <a:xfrm flipV="1">
          <a:off x="7861300" y="10855888"/>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72644</xdr:rowOff>
    </xdr:from>
    <xdr:to>
      <xdr:col>36</xdr:col>
      <xdr:colOff>165100</xdr:colOff>
      <xdr:row>64</xdr:row>
      <xdr:rowOff>2794</xdr:rowOff>
    </xdr:to>
    <xdr:sp macro="" textlink="">
      <xdr:nvSpPr>
        <xdr:cNvPr id="156" name="楕円 155">
          <a:extLst>
            <a:ext uri="{FF2B5EF4-FFF2-40B4-BE49-F238E27FC236}">
              <a16:creationId xmlns:a16="http://schemas.microsoft.com/office/drawing/2014/main" id="{C8423821-67D2-48EE-84DB-828EFCA68E59}"/>
            </a:ext>
          </a:extLst>
        </xdr:cNvPr>
        <xdr:cNvSpPr/>
      </xdr:nvSpPr>
      <xdr:spPr>
        <a:xfrm>
          <a:off x="6921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123444</xdr:rowOff>
    </xdr:from>
    <xdr:to>
      <xdr:col>41</xdr:col>
      <xdr:colOff>50800</xdr:colOff>
      <xdr:row>63</xdr:row>
      <xdr:rowOff>130302</xdr:rowOff>
    </xdr:to>
    <xdr:cxnSp macro="">
      <xdr:nvCxnSpPr>
        <xdr:cNvPr id="157" name="直線コネクタ 156">
          <a:extLst>
            <a:ext uri="{FF2B5EF4-FFF2-40B4-BE49-F238E27FC236}">
              <a16:creationId xmlns:a16="http://schemas.microsoft.com/office/drawing/2014/main" id="{B6B14BA2-E715-415A-B64D-E27C850B303D}"/>
            </a:ext>
          </a:extLst>
        </xdr:cNvPr>
        <xdr:cNvCxnSpPr/>
      </xdr:nvCxnSpPr>
      <xdr:spPr>
        <a:xfrm>
          <a:off x="6972300" y="109247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8" name="n_1aveValue【体育館・プール】&#10;一人当たり面積">
          <a:extLst>
            <a:ext uri="{FF2B5EF4-FFF2-40B4-BE49-F238E27FC236}">
              <a16:creationId xmlns:a16="http://schemas.microsoft.com/office/drawing/2014/main" id="{BDD0670C-C311-4E3C-811A-E2AA2EE5B159}"/>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9" name="n_2aveValue【体育館・プール】&#10;一人当たり面積">
          <a:extLst>
            <a:ext uri="{FF2B5EF4-FFF2-40B4-BE49-F238E27FC236}">
              <a16:creationId xmlns:a16="http://schemas.microsoft.com/office/drawing/2014/main" id="{FDEAD8B2-0D80-4DDE-AA56-AF7A9BBFC679}"/>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0" name="n_3aveValue【体育館・プール】&#10;一人当たり面積">
          <a:extLst>
            <a:ext uri="{FF2B5EF4-FFF2-40B4-BE49-F238E27FC236}">
              <a16:creationId xmlns:a16="http://schemas.microsoft.com/office/drawing/2014/main" id="{1D2422D0-4E1E-41D3-A050-0BE6F363DBCB}"/>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61" name="n_4aveValue【体育館・プール】&#10;一人当たり面積">
          <a:extLst>
            <a:ext uri="{FF2B5EF4-FFF2-40B4-BE49-F238E27FC236}">
              <a16:creationId xmlns:a16="http://schemas.microsoft.com/office/drawing/2014/main" id="{467A2EC7-3CE7-4BD5-88D3-A2D137F9970D}"/>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97117</xdr:rowOff>
    </xdr:from>
    <xdr:ext cx="469744" cy="259045"/>
    <xdr:sp macro="" textlink="">
      <xdr:nvSpPr>
        <xdr:cNvPr id="162" name="n_1mainValue【体育館・プール】&#10;一人当たり面積">
          <a:extLst>
            <a:ext uri="{FF2B5EF4-FFF2-40B4-BE49-F238E27FC236}">
              <a16:creationId xmlns:a16="http://schemas.microsoft.com/office/drawing/2014/main" id="{AFAA47E2-A095-452C-ABB8-8B700537D418}"/>
            </a:ext>
          </a:extLst>
        </xdr:cNvPr>
        <xdr:cNvSpPr txBox="1"/>
      </xdr:nvSpPr>
      <xdr:spPr>
        <a:xfrm>
          <a:off x="9391727" y="1089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96465</xdr:rowOff>
    </xdr:from>
    <xdr:ext cx="469744" cy="259045"/>
    <xdr:sp macro="" textlink="">
      <xdr:nvSpPr>
        <xdr:cNvPr id="163" name="n_2mainValue【体育館・プール】&#10;一人当たり面積">
          <a:extLst>
            <a:ext uri="{FF2B5EF4-FFF2-40B4-BE49-F238E27FC236}">
              <a16:creationId xmlns:a16="http://schemas.microsoft.com/office/drawing/2014/main" id="{19B9A87B-DB7B-4328-8B40-F7902C8819DB}"/>
            </a:ext>
          </a:extLst>
        </xdr:cNvPr>
        <xdr:cNvSpPr txBox="1"/>
      </xdr:nvSpPr>
      <xdr:spPr>
        <a:xfrm>
          <a:off x="8515427" y="108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779</xdr:rowOff>
    </xdr:from>
    <xdr:ext cx="469744" cy="259045"/>
    <xdr:sp macro="" textlink="">
      <xdr:nvSpPr>
        <xdr:cNvPr id="164" name="n_3mainValue【体育館・プール】&#10;一人当たり面積">
          <a:extLst>
            <a:ext uri="{FF2B5EF4-FFF2-40B4-BE49-F238E27FC236}">
              <a16:creationId xmlns:a16="http://schemas.microsoft.com/office/drawing/2014/main" id="{9A733593-B4AF-4BF6-932B-9EA1B39BEE10}"/>
            </a:ext>
          </a:extLst>
        </xdr:cNvPr>
        <xdr:cNvSpPr txBox="1"/>
      </xdr:nvSpPr>
      <xdr:spPr>
        <a:xfrm>
          <a:off x="7626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165" name="n_4mainValue【体育館・プール】&#10;一人当たり面積">
          <a:extLst>
            <a:ext uri="{FF2B5EF4-FFF2-40B4-BE49-F238E27FC236}">
              <a16:creationId xmlns:a16="http://schemas.microsoft.com/office/drawing/2014/main" id="{D31AD916-6437-4329-AEE7-89E32B1EEE53}"/>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6AD5222B-A65F-47E5-8E22-5276CCEF88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87D29C9C-E2F6-4317-8FB2-44C14B0E0D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9CA4B38A-2227-40F2-B2A1-DBADEF940D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CD440E5C-CE9F-4514-8C12-B8F408E670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E48FD897-19A8-44A3-A61B-6608D5D2B7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A9EA1B29-7F1E-487D-9BF5-0BBD9ABD9B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AA3EDB4A-146B-4062-90D9-E347304035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1E4D0815-699E-45C1-AA67-1E7FE9418D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881446A5-AFB8-47E7-AFA6-0FEE2DB7E4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3580E182-6F5D-472B-B08D-3F31664049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D273DBB6-F421-4539-A276-4988E9B3B6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1825509D-400C-4AAE-92B5-F04EB2140C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3F8AFFE8-EB36-4D00-9CFE-2FA0DC8DFE8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190E680C-ABFB-478A-AA0B-8D84432110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B1C72EBF-A3EA-45DC-859B-1EE70B300D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355F56C4-BEF0-4761-B049-F07DCDBCC0A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1BFAA1FC-6657-463E-8AC4-F8677A24F4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2AE040BD-3989-4A36-ABE0-90DB610FE3E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5F4ACB4A-9FD8-4579-A091-09F5E10A34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774BB0A4-7B49-4B70-8B12-DF650C58602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a:extLst>
            <a:ext uri="{FF2B5EF4-FFF2-40B4-BE49-F238E27FC236}">
              <a16:creationId xmlns:a16="http://schemas.microsoft.com/office/drawing/2014/main" id="{8572219B-B16C-449E-ABC6-32A0B7FB2CCF}"/>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84D1ABC8-5212-433B-9C0F-2F87361A95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40CB0E48-7C5C-47D8-A360-781A2F66D0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a:extLst>
            <a:ext uri="{FF2B5EF4-FFF2-40B4-BE49-F238E27FC236}">
              <a16:creationId xmlns:a16="http://schemas.microsoft.com/office/drawing/2014/main" id="{0CCE0E32-C475-4D2F-AE36-F3594E95A09F}"/>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1BE9542-7AED-4ACF-ACBA-F3C1F2474A6A}"/>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a:extLst>
            <a:ext uri="{FF2B5EF4-FFF2-40B4-BE49-F238E27FC236}">
              <a16:creationId xmlns:a16="http://schemas.microsoft.com/office/drawing/2014/main" id="{F4AFA7F4-E7AE-40DE-8861-5F2EF21F3437}"/>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5B273278-D927-42E4-BAFD-5A7D6D089835}"/>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a:extLst>
            <a:ext uri="{FF2B5EF4-FFF2-40B4-BE49-F238E27FC236}">
              <a16:creationId xmlns:a16="http://schemas.microsoft.com/office/drawing/2014/main" id="{4688D670-CB61-4648-B7FA-5CA87E49FAD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F9E5111A-8D7D-465F-9254-109B4FBCE99B}"/>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a:extLst>
            <a:ext uri="{FF2B5EF4-FFF2-40B4-BE49-F238E27FC236}">
              <a16:creationId xmlns:a16="http://schemas.microsoft.com/office/drawing/2014/main" id="{525AD604-025F-400B-87C0-3E69BCD1DBD2}"/>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a:extLst>
            <a:ext uri="{FF2B5EF4-FFF2-40B4-BE49-F238E27FC236}">
              <a16:creationId xmlns:a16="http://schemas.microsoft.com/office/drawing/2014/main" id="{573F0ADE-FC64-4E52-A961-B995BAD2463F}"/>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a:extLst>
            <a:ext uri="{FF2B5EF4-FFF2-40B4-BE49-F238E27FC236}">
              <a16:creationId xmlns:a16="http://schemas.microsoft.com/office/drawing/2014/main" id="{B7C3917A-E15E-4681-A397-8FA98793C4B3}"/>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a:extLst>
            <a:ext uri="{FF2B5EF4-FFF2-40B4-BE49-F238E27FC236}">
              <a16:creationId xmlns:a16="http://schemas.microsoft.com/office/drawing/2014/main" id="{B2DEB74C-A0EC-4CFF-80B4-3068A6EF6B1A}"/>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9" name="フローチャート: 判断 198">
          <a:extLst>
            <a:ext uri="{FF2B5EF4-FFF2-40B4-BE49-F238E27FC236}">
              <a16:creationId xmlns:a16="http://schemas.microsoft.com/office/drawing/2014/main" id="{8D46232E-D360-40CB-AE8C-C687E9957A8A}"/>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E24E298-EB31-4D97-9EF2-124386B26E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5187C5F-B986-422E-8F11-E41171DD9C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E48E2DA-132B-406A-A4AD-5F3E3F467A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9098E95-D611-4E10-8A57-8D23D9E1C7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DD50819-1E51-452F-894F-699B9F839F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8889</xdr:rowOff>
    </xdr:from>
    <xdr:to>
      <xdr:col>24</xdr:col>
      <xdr:colOff>114300</xdr:colOff>
      <xdr:row>82</xdr:row>
      <xdr:rowOff>110489</xdr:rowOff>
    </xdr:to>
    <xdr:sp macro="" textlink="">
      <xdr:nvSpPr>
        <xdr:cNvPr id="205" name="楕円 204">
          <a:extLst>
            <a:ext uri="{FF2B5EF4-FFF2-40B4-BE49-F238E27FC236}">
              <a16:creationId xmlns:a16="http://schemas.microsoft.com/office/drawing/2014/main" id="{D6F6B956-31BA-428C-B731-E68EBC805F71}"/>
            </a:ext>
          </a:extLst>
        </xdr:cNvPr>
        <xdr:cNvSpPr/>
      </xdr:nvSpPr>
      <xdr:spPr>
        <a:xfrm>
          <a:off x="4584700" y="140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E69C18D9-6D62-4EAD-A345-085C2D57E069}"/>
            </a:ext>
          </a:extLst>
        </xdr:cNvPr>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157480</xdr:rowOff>
    </xdr:from>
    <xdr:to>
      <xdr:col>20</xdr:col>
      <xdr:colOff>38100</xdr:colOff>
      <xdr:row>82</xdr:row>
      <xdr:rowOff>87630</xdr:rowOff>
    </xdr:to>
    <xdr:sp macro="" textlink="">
      <xdr:nvSpPr>
        <xdr:cNvPr id="207" name="楕円 206">
          <a:extLst>
            <a:ext uri="{FF2B5EF4-FFF2-40B4-BE49-F238E27FC236}">
              <a16:creationId xmlns:a16="http://schemas.microsoft.com/office/drawing/2014/main" id="{648DF554-D1BC-4D61-87CD-E30811533007}"/>
            </a:ext>
          </a:extLst>
        </xdr:cNvPr>
        <xdr:cNvSpPr/>
      </xdr:nvSpPr>
      <xdr:spPr>
        <a:xfrm>
          <a:off x="37465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36830</xdr:rowOff>
    </xdr:from>
    <xdr:to>
      <xdr:col>24</xdr:col>
      <xdr:colOff>63500</xdr:colOff>
      <xdr:row>82</xdr:row>
      <xdr:rowOff>59689</xdr:rowOff>
    </xdr:to>
    <xdr:cxnSp macro="">
      <xdr:nvCxnSpPr>
        <xdr:cNvPr id="208" name="直線コネクタ 207">
          <a:extLst>
            <a:ext uri="{FF2B5EF4-FFF2-40B4-BE49-F238E27FC236}">
              <a16:creationId xmlns:a16="http://schemas.microsoft.com/office/drawing/2014/main" id="{9FB32DB0-269D-4FB4-B25D-A365FB0BC88C}"/>
            </a:ext>
          </a:extLst>
        </xdr:cNvPr>
        <xdr:cNvCxnSpPr/>
      </xdr:nvCxnSpPr>
      <xdr:spPr>
        <a:xfrm>
          <a:off x="3797300" y="14095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134620</xdr:rowOff>
    </xdr:from>
    <xdr:to>
      <xdr:col>15</xdr:col>
      <xdr:colOff>101600</xdr:colOff>
      <xdr:row>82</xdr:row>
      <xdr:rowOff>64770</xdr:rowOff>
    </xdr:to>
    <xdr:sp macro="" textlink="">
      <xdr:nvSpPr>
        <xdr:cNvPr id="209" name="楕円 208">
          <a:extLst>
            <a:ext uri="{FF2B5EF4-FFF2-40B4-BE49-F238E27FC236}">
              <a16:creationId xmlns:a16="http://schemas.microsoft.com/office/drawing/2014/main" id="{EAC42345-0D30-4E3A-A34C-1A3375CE51F7}"/>
            </a:ext>
          </a:extLst>
        </xdr:cNvPr>
        <xdr:cNvSpPr/>
      </xdr:nvSpPr>
      <xdr:spPr>
        <a:xfrm>
          <a:off x="2857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13970</xdr:rowOff>
    </xdr:from>
    <xdr:to>
      <xdr:col>19</xdr:col>
      <xdr:colOff>177800</xdr:colOff>
      <xdr:row>82</xdr:row>
      <xdr:rowOff>36830</xdr:rowOff>
    </xdr:to>
    <xdr:cxnSp macro="">
      <xdr:nvCxnSpPr>
        <xdr:cNvPr id="210" name="直線コネクタ 209">
          <a:extLst>
            <a:ext uri="{FF2B5EF4-FFF2-40B4-BE49-F238E27FC236}">
              <a16:creationId xmlns:a16="http://schemas.microsoft.com/office/drawing/2014/main" id="{6ECF5A39-609A-41E2-A333-167DEAD1BBF6}"/>
            </a:ext>
          </a:extLst>
        </xdr:cNvPr>
        <xdr:cNvCxnSpPr/>
      </xdr:nvCxnSpPr>
      <xdr:spPr>
        <a:xfrm>
          <a:off x="2908300" y="1407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11" name="楕円 210">
          <a:extLst>
            <a:ext uri="{FF2B5EF4-FFF2-40B4-BE49-F238E27FC236}">
              <a16:creationId xmlns:a16="http://schemas.microsoft.com/office/drawing/2014/main" id="{989ECA4E-A98F-40B2-8F93-DDAFD7BCE52A}"/>
            </a:ext>
          </a:extLst>
        </xdr:cNvPr>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13970</xdr:rowOff>
    </xdr:to>
    <xdr:cxnSp macro="">
      <xdr:nvCxnSpPr>
        <xdr:cNvPr id="212" name="直線コネクタ 211">
          <a:extLst>
            <a:ext uri="{FF2B5EF4-FFF2-40B4-BE49-F238E27FC236}">
              <a16:creationId xmlns:a16="http://schemas.microsoft.com/office/drawing/2014/main" id="{4CDEBE52-3EC9-4A2F-AADD-667598689193}"/>
            </a:ext>
          </a:extLst>
        </xdr:cNvPr>
        <xdr:cNvCxnSpPr/>
      </xdr:nvCxnSpPr>
      <xdr:spPr>
        <a:xfrm>
          <a:off x="2019300" y="1402080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31750</xdr:rowOff>
    </xdr:from>
    <xdr:to>
      <xdr:col>6</xdr:col>
      <xdr:colOff>38100</xdr:colOff>
      <xdr:row>81</xdr:row>
      <xdr:rowOff>133350</xdr:rowOff>
    </xdr:to>
    <xdr:sp macro="" textlink="">
      <xdr:nvSpPr>
        <xdr:cNvPr id="213" name="楕円 212">
          <a:extLst>
            <a:ext uri="{FF2B5EF4-FFF2-40B4-BE49-F238E27FC236}">
              <a16:creationId xmlns:a16="http://schemas.microsoft.com/office/drawing/2014/main" id="{E2667B52-A488-479C-A4D2-EC25A315212A}"/>
            </a:ext>
          </a:extLst>
        </xdr:cNvPr>
        <xdr:cNvSpPr/>
      </xdr:nvSpPr>
      <xdr:spPr>
        <a:xfrm>
          <a:off x="1079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82550</xdr:rowOff>
    </xdr:from>
    <xdr:to>
      <xdr:col>10</xdr:col>
      <xdr:colOff>114300</xdr:colOff>
      <xdr:row>81</xdr:row>
      <xdr:rowOff>133350</xdr:rowOff>
    </xdr:to>
    <xdr:cxnSp macro="">
      <xdr:nvCxnSpPr>
        <xdr:cNvPr id="214" name="直線コネクタ 213">
          <a:extLst>
            <a:ext uri="{FF2B5EF4-FFF2-40B4-BE49-F238E27FC236}">
              <a16:creationId xmlns:a16="http://schemas.microsoft.com/office/drawing/2014/main" id="{77CB40E6-A087-4E0B-B744-2201DA60086E}"/>
            </a:ext>
          </a:extLst>
        </xdr:cNvPr>
        <xdr:cNvCxnSpPr/>
      </xdr:nvCxnSpPr>
      <xdr:spPr>
        <a:xfrm>
          <a:off x="1130300" y="1397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5" name="n_1aveValue【福祉施設】&#10;有形固定資産減価償却率">
          <a:extLst>
            <a:ext uri="{FF2B5EF4-FFF2-40B4-BE49-F238E27FC236}">
              <a16:creationId xmlns:a16="http://schemas.microsoft.com/office/drawing/2014/main" id="{F3D8BF83-8EA4-4FE7-BCAE-16549BFA56EF}"/>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6" name="n_2aveValue【福祉施設】&#10;有形固定資産減価償却率">
          <a:extLst>
            <a:ext uri="{FF2B5EF4-FFF2-40B4-BE49-F238E27FC236}">
              <a16:creationId xmlns:a16="http://schemas.microsoft.com/office/drawing/2014/main" id="{57493B2D-B754-4971-A412-06FD6930086F}"/>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7" name="n_3aveValue【福祉施設】&#10;有形固定資産減価償却率">
          <a:extLst>
            <a:ext uri="{FF2B5EF4-FFF2-40B4-BE49-F238E27FC236}">
              <a16:creationId xmlns:a16="http://schemas.microsoft.com/office/drawing/2014/main" id="{3DE59C9C-9141-4642-A960-404E289DF35E}"/>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8" name="n_4aveValue【福祉施設】&#10;有形固定資産減価償却率">
          <a:extLst>
            <a:ext uri="{FF2B5EF4-FFF2-40B4-BE49-F238E27FC236}">
              <a16:creationId xmlns:a16="http://schemas.microsoft.com/office/drawing/2014/main" id="{BA33DECE-429C-4B37-8123-B63A46D97031}"/>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78757</xdr:rowOff>
    </xdr:from>
    <xdr:ext cx="405111" cy="259045"/>
    <xdr:sp macro="" textlink="">
      <xdr:nvSpPr>
        <xdr:cNvPr id="219" name="n_1mainValue【福祉施設】&#10;有形固定資産減価償却率">
          <a:extLst>
            <a:ext uri="{FF2B5EF4-FFF2-40B4-BE49-F238E27FC236}">
              <a16:creationId xmlns:a16="http://schemas.microsoft.com/office/drawing/2014/main" id="{5FC04850-0FBF-4EE6-A75A-070524D368A9}"/>
            </a:ext>
          </a:extLst>
        </xdr:cNvPr>
        <xdr:cNvSpPr txBox="1"/>
      </xdr:nvSpPr>
      <xdr:spPr>
        <a:xfrm>
          <a:off x="35820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55897</xdr:rowOff>
    </xdr:from>
    <xdr:ext cx="405111" cy="259045"/>
    <xdr:sp macro="" textlink="">
      <xdr:nvSpPr>
        <xdr:cNvPr id="220" name="n_2mainValue【福祉施設】&#10;有形固定資産減価償却率">
          <a:extLst>
            <a:ext uri="{FF2B5EF4-FFF2-40B4-BE49-F238E27FC236}">
              <a16:creationId xmlns:a16="http://schemas.microsoft.com/office/drawing/2014/main" id="{6F2264F6-2896-490A-BEF7-1793BEB4E1AC}"/>
            </a:ext>
          </a:extLst>
        </xdr:cNvPr>
        <xdr:cNvSpPr txBox="1"/>
      </xdr:nvSpPr>
      <xdr:spPr>
        <a:xfrm>
          <a:off x="2705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3827</xdr:rowOff>
    </xdr:from>
    <xdr:ext cx="405111" cy="259045"/>
    <xdr:sp macro="" textlink="">
      <xdr:nvSpPr>
        <xdr:cNvPr id="221" name="n_3mainValue【福祉施設】&#10;有形固定資産減価償却率">
          <a:extLst>
            <a:ext uri="{FF2B5EF4-FFF2-40B4-BE49-F238E27FC236}">
              <a16:creationId xmlns:a16="http://schemas.microsoft.com/office/drawing/2014/main" id="{74D61177-7AE6-4975-A8A3-613A9A5E46A4}"/>
            </a:ext>
          </a:extLst>
        </xdr:cNvPr>
        <xdr:cNvSpPr txBox="1"/>
      </xdr:nvSpPr>
      <xdr:spPr>
        <a:xfrm>
          <a:off x="1816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124477</xdr:rowOff>
    </xdr:from>
    <xdr:ext cx="405111" cy="259045"/>
    <xdr:sp macro="" textlink="">
      <xdr:nvSpPr>
        <xdr:cNvPr id="222" name="n_4mainValue【福祉施設】&#10;有形固定資産減価償却率">
          <a:extLst>
            <a:ext uri="{FF2B5EF4-FFF2-40B4-BE49-F238E27FC236}">
              <a16:creationId xmlns:a16="http://schemas.microsoft.com/office/drawing/2014/main" id="{9C5D5617-C832-4C96-A51A-210A7BC94BD7}"/>
            </a:ext>
          </a:extLst>
        </xdr:cNvPr>
        <xdr:cNvSpPr txBox="1"/>
      </xdr:nvSpPr>
      <xdr:spPr>
        <a:xfrm>
          <a:off x="927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DB1B17AC-9F73-461D-BF05-2A77B06285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3C059D00-6A63-4101-AC37-A73A32A0D8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99606582-1C3C-4727-8404-DD1738C29A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F80A6382-EF42-4406-9AEA-E770F5846B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D558AC22-6786-432C-A475-EA164E07AB2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11CD8BCC-6CE8-4484-9731-A85029A575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52042A81-3F80-4082-9B7B-D3F78AC729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BCF6B395-E3DA-4BBD-A70A-8DE92651F6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E009C751-0339-4E70-AD48-B1216C0563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4501E1B0-843B-422E-9F8E-BED90CD3876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a:extLst>
            <a:ext uri="{FF2B5EF4-FFF2-40B4-BE49-F238E27FC236}">
              <a16:creationId xmlns:a16="http://schemas.microsoft.com/office/drawing/2014/main" id="{89387066-A0C0-4C79-AF3B-078864C3207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6F122A3F-E4BA-44BB-B3D5-88AB784CA6F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a:extLst>
            <a:ext uri="{FF2B5EF4-FFF2-40B4-BE49-F238E27FC236}">
              <a16:creationId xmlns:a16="http://schemas.microsoft.com/office/drawing/2014/main" id="{D9D3CF1D-BE79-4AA8-958C-71E55F18320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a:extLst>
            <a:ext uri="{FF2B5EF4-FFF2-40B4-BE49-F238E27FC236}">
              <a16:creationId xmlns:a16="http://schemas.microsoft.com/office/drawing/2014/main" id="{C0868154-04E6-47EC-B745-3A3A9EF4145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a:extLst>
            <a:ext uri="{FF2B5EF4-FFF2-40B4-BE49-F238E27FC236}">
              <a16:creationId xmlns:a16="http://schemas.microsoft.com/office/drawing/2014/main" id="{416490CC-CA29-4CA6-BD2D-8B92694B770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a:extLst>
            <a:ext uri="{FF2B5EF4-FFF2-40B4-BE49-F238E27FC236}">
              <a16:creationId xmlns:a16="http://schemas.microsoft.com/office/drawing/2014/main" id="{E427ACDA-89CB-43F1-8C64-A9D6433313C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a:extLst>
            <a:ext uri="{FF2B5EF4-FFF2-40B4-BE49-F238E27FC236}">
              <a16:creationId xmlns:a16="http://schemas.microsoft.com/office/drawing/2014/main" id="{A415EEDF-FE3E-4CA4-8A49-5C46B00D0CB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a:extLst>
            <a:ext uri="{FF2B5EF4-FFF2-40B4-BE49-F238E27FC236}">
              <a16:creationId xmlns:a16="http://schemas.microsoft.com/office/drawing/2014/main" id="{18D01910-A568-4F07-BC5E-ABEB061E4C1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a:extLst>
            <a:ext uri="{FF2B5EF4-FFF2-40B4-BE49-F238E27FC236}">
              <a16:creationId xmlns:a16="http://schemas.microsoft.com/office/drawing/2014/main" id="{8201DF97-1E9B-41D9-97C1-32C9731983A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a:extLst>
            <a:ext uri="{FF2B5EF4-FFF2-40B4-BE49-F238E27FC236}">
              <a16:creationId xmlns:a16="http://schemas.microsoft.com/office/drawing/2014/main" id="{14F1B0E8-95E0-459D-A264-629522099ED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a:extLst>
            <a:ext uri="{FF2B5EF4-FFF2-40B4-BE49-F238E27FC236}">
              <a16:creationId xmlns:a16="http://schemas.microsoft.com/office/drawing/2014/main" id="{0DC0F787-4A88-4B9D-AD63-F0778D8107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6E7D9DAD-A93D-4302-A6EB-2D1D39FEBAF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8DA27883-1405-4594-B8DC-7FD24D5FB0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61C71947-866C-4F52-8600-49D6E52C46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24A847E3-70F5-4B86-926B-42472ED4399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8" name="直線コネクタ 247">
          <a:extLst>
            <a:ext uri="{FF2B5EF4-FFF2-40B4-BE49-F238E27FC236}">
              <a16:creationId xmlns:a16="http://schemas.microsoft.com/office/drawing/2014/main" id="{29782B04-4859-4331-9F71-877D63CD3B02}"/>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9" name="【福祉施設】&#10;一人当たり面積最小値テキスト">
          <a:extLst>
            <a:ext uri="{FF2B5EF4-FFF2-40B4-BE49-F238E27FC236}">
              <a16:creationId xmlns:a16="http://schemas.microsoft.com/office/drawing/2014/main" id="{20D4D064-21FC-48D7-9186-E07D0477CF9A}"/>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50" name="直線コネクタ 249">
          <a:extLst>
            <a:ext uri="{FF2B5EF4-FFF2-40B4-BE49-F238E27FC236}">
              <a16:creationId xmlns:a16="http://schemas.microsoft.com/office/drawing/2014/main" id="{261BDEE0-08C6-4E84-BEC3-FA0A72DEE69E}"/>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51" name="【福祉施設】&#10;一人当たり面積最大値テキスト">
          <a:extLst>
            <a:ext uri="{FF2B5EF4-FFF2-40B4-BE49-F238E27FC236}">
              <a16:creationId xmlns:a16="http://schemas.microsoft.com/office/drawing/2014/main" id="{4653892A-3322-4794-938E-3BAE7F6638D5}"/>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52" name="直線コネクタ 251">
          <a:extLst>
            <a:ext uri="{FF2B5EF4-FFF2-40B4-BE49-F238E27FC236}">
              <a16:creationId xmlns:a16="http://schemas.microsoft.com/office/drawing/2014/main" id="{6A696AF7-0C02-44EC-A890-BB555C755190}"/>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53" name="【福祉施設】&#10;一人当たり面積平均値テキスト">
          <a:extLst>
            <a:ext uri="{FF2B5EF4-FFF2-40B4-BE49-F238E27FC236}">
              <a16:creationId xmlns:a16="http://schemas.microsoft.com/office/drawing/2014/main" id="{6C9DC205-5BA9-45BA-AEDD-D1C21B0DC272}"/>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4" name="フローチャート: 判断 253">
          <a:extLst>
            <a:ext uri="{FF2B5EF4-FFF2-40B4-BE49-F238E27FC236}">
              <a16:creationId xmlns:a16="http://schemas.microsoft.com/office/drawing/2014/main" id="{A04156F0-F7AA-4D85-8A7C-FDD3CC7C4EDA}"/>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5" name="フローチャート: 判断 254">
          <a:extLst>
            <a:ext uri="{FF2B5EF4-FFF2-40B4-BE49-F238E27FC236}">
              <a16:creationId xmlns:a16="http://schemas.microsoft.com/office/drawing/2014/main" id="{9C428631-8835-463B-9295-6B599B5D9726}"/>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6" name="フローチャート: 判断 255">
          <a:extLst>
            <a:ext uri="{FF2B5EF4-FFF2-40B4-BE49-F238E27FC236}">
              <a16:creationId xmlns:a16="http://schemas.microsoft.com/office/drawing/2014/main" id="{7AB198C6-274A-4622-8266-E692AA6F0433}"/>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7" name="フローチャート: 判断 256">
          <a:extLst>
            <a:ext uri="{FF2B5EF4-FFF2-40B4-BE49-F238E27FC236}">
              <a16:creationId xmlns:a16="http://schemas.microsoft.com/office/drawing/2014/main" id="{349DAAD0-9A98-4A13-8E2D-955B22611CAC}"/>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8" name="フローチャート: 判断 257">
          <a:extLst>
            <a:ext uri="{FF2B5EF4-FFF2-40B4-BE49-F238E27FC236}">
              <a16:creationId xmlns:a16="http://schemas.microsoft.com/office/drawing/2014/main" id="{0B9C1564-C77E-4183-B17E-DDFCC21F9872}"/>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06760D6-08E4-4E16-B0A1-B65B61EB89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ECD289B-6557-4416-BA84-E9FE5CABCA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36AAA43-28AD-492C-8A9A-9187D8129B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09451BA-1F08-4E14-8652-7288FE5E69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B4DC3FF-8E95-44EC-B97C-D231131CB4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23223</xdr:rowOff>
    </xdr:from>
    <xdr:to>
      <xdr:col>55</xdr:col>
      <xdr:colOff>50800</xdr:colOff>
      <xdr:row>86</xdr:row>
      <xdr:rowOff>124823</xdr:rowOff>
    </xdr:to>
    <xdr:sp macro="" textlink="">
      <xdr:nvSpPr>
        <xdr:cNvPr id="264" name="楕円 263">
          <a:extLst>
            <a:ext uri="{FF2B5EF4-FFF2-40B4-BE49-F238E27FC236}">
              <a16:creationId xmlns:a16="http://schemas.microsoft.com/office/drawing/2014/main" id="{A3BBAA51-0054-4D37-8D85-E3B2C015A9E6}"/>
            </a:ext>
          </a:extLst>
        </xdr:cNvPr>
        <xdr:cNvSpPr/>
      </xdr:nvSpPr>
      <xdr:spPr>
        <a:xfrm>
          <a:off x="10426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109600</xdr:rowOff>
    </xdr:from>
    <xdr:ext cx="469744" cy="259045"/>
    <xdr:sp macro="" textlink="">
      <xdr:nvSpPr>
        <xdr:cNvPr id="265" name="【福祉施設】&#10;一人当たり面積該当値テキスト">
          <a:extLst>
            <a:ext uri="{FF2B5EF4-FFF2-40B4-BE49-F238E27FC236}">
              <a16:creationId xmlns:a16="http://schemas.microsoft.com/office/drawing/2014/main" id="{A2C3C1BC-5CCF-4168-BE59-DAF5425BA72F}"/>
            </a:ext>
          </a:extLst>
        </xdr:cNvPr>
        <xdr:cNvSpPr txBox="1"/>
      </xdr:nvSpPr>
      <xdr:spPr>
        <a:xfrm>
          <a:off x="10515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22896</xdr:rowOff>
    </xdr:from>
    <xdr:to>
      <xdr:col>50</xdr:col>
      <xdr:colOff>165100</xdr:colOff>
      <xdr:row>86</xdr:row>
      <xdr:rowOff>124496</xdr:rowOff>
    </xdr:to>
    <xdr:sp macro="" textlink="">
      <xdr:nvSpPr>
        <xdr:cNvPr id="266" name="楕円 265">
          <a:extLst>
            <a:ext uri="{FF2B5EF4-FFF2-40B4-BE49-F238E27FC236}">
              <a16:creationId xmlns:a16="http://schemas.microsoft.com/office/drawing/2014/main" id="{64934914-13F1-484A-AFF4-7B0FD5AC11D0}"/>
            </a:ext>
          </a:extLst>
        </xdr:cNvPr>
        <xdr:cNvSpPr/>
      </xdr:nvSpPr>
      <xdr:spPr>
        <a:xfrm>
          <a:off x="9588500" y="147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73696</xdr:rowOff>
    </xdr:from>
    <xdr:to>
      <xdr:col>55</xdr:col>
      <xdr:colOff>0</xdr:colOff>
      <xdr:row>86</xdr:row>
      <xdr:rowOff>74023</xdr:rowOff>
    </xdr:to>
    <xdr:cxnSp macro="">
      <xdr:nvCxnSpPr>
        <xdr:cNvPr id="267" name="直線コネクタ 266">
          <a:extLst>
            <a:ext uri="{FF2B5EF4-FFF2-40B4-BE49-F238E27FC236}">
              <a16:creationId xmlns:a16="http://schemas.microsoft.com/office/drawing/2014/main" id="{F967058E-2D3B-48B4-B8B1-F48C494E4FDC}"/>
            </a:ext>
          </a:extLst>
        </xdr:cNvPr>
        <xdr:cNvCxnSpPr/>
      </xdr:nvCxnSpPr>
      <xdr:spPr>
        <a:xfrm>
          <a:off x="9639300" y="1481839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22569</xdr:rowOff>
    </xdr:from>
    <xdr:to>
      <xdr:col>46</xdr:col>
      <xdr:colOff>38100</xdr:colOff>
      <xdr:row>86</xdr:row>
      <xdr:rowOff>124169</xdr:rowOff>
    </xdr:to>
    <xdr:sp macro="" textlink="">
      <xdr:nvSpPr>
        <xdr:cNvPr id="268" name="楕円 267">
          <a:extLst>
            <a:ext uri="{FF2B5EF4-FFF2-40B4-BE49-F238E27FC236}">
              <a16:creationId xmlns:a16="http://schemas.microsoft.com/office/drawing/2014/main" id="{75C7BF8B-7E12-4D42-9B94-EE06B0C3CFE8}"/>
            </a:ext>
          </a:extLst>
        </xdr:cNvPr>
        <xdr:cNvSpPr/>
      </xdr:nvSpPr>
      <xdr:spPr>
        <a:xfrm>
          <a:off x="8699500" y="147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73369</xdr:rowOff>
    </xdr:from>
    <xdr:to>
      <xdr:col>50</xdr:col>
      <xdr:colOff>114300</xdr:colOff>
      <xdr:row>86</xdr:row>
      <xdr:rowOff>73696</xdr:rowOff>
    </xdr:to>
    <xdr:cxnSp macro="">
      <xdr:nvCxnSpPr>
        <xdr:cNvPr id="269" name="直線コネクタ 268">
          <a:extLst>
            <a:ext uri="{FF2B5EF4-FFF2-40B4-BE49-F238E27FC236}">
              <a16:creationId xmlns:a16="http://schemas.microsoft.com/office/drawing/2014/main" id="{D4080AC5-7E5C-4686-809E-159B6857CD99}"/>
            </a:ext>
          </a:extLst>
        </xdr:cNvPr>
        <xdr:cNvCxnSpPr/>
      </xdr:nvCxnSpPr>
      <xdr:spPr>
        <a:xfrm>
          <a:off x="8750300" y="1481806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23223</xdr:rowOff>
    </xdr:from>
    <xdr:to>
      <xdr:col>41</xdr:col>
      <xdr:colOff>101600</xdr:colOff>
      <xdr:row>86</xdr:row>
      <xdr:rowOff>124823</xdr:rowOff>
    </xdr:to>
    <xdr:sp macro="" textlink="">
      <xdr:nvSpPr>
        <xdr:cNvPr id="270" name="楕円 269">
          <a:extLst>
            <a:ext uri="{FF2B5EF4-FFF2-40B4-BE49-F238E27FC236}">
              <a16:creationId xmlns:a16="http://schemas.microsoft.com/office/drawing/2014/main" id="{8DAEE5A1-D2A3-4D39-864A-E06607A86EF7}"/>
            </a:ext>
          </a:extLst>
        </xdr:cNvPr>
        <xdr:cNvSpPr/>
      </xdr:nvSpPr>
      <xdr:spPr>
        <a:xfrm>
          <a:off x="781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73369</xdr:rowOff>
    </xdr:from>
    <xdr:to>
      <xdr:col>45</xdr:col>
      <xdr:colOff>177800</xdr:colOff>
      <xdr:row>86</xdr:row>
      <xdr:rowOff>74023</xdr:rowOff>
    </xdr:to>
    <xdr:cxnSp macro="">
      <xdr:nvCxnSpPr>
        <xdr:cNvPr id="271" name="直線コネクタ 270">
          <a:extLst>
            <a:ext uri="{FF2B5EF4-FFF2-40B4-BE49-F238E27FC236}">
              <a16:creationId xmlns:a16="http://schemas.microsoft.com/office/drawing/2014/main" id="{8E1190A4-D4B3-4F86-BDF9-DDB031F0ECA0}"/>
            </a:ext>
          </a:extLst>
        </xdr:cNvPr>
        <xdr:cNvCxnSpPr/>
      </xdr:nvCxnSpPr>
      <xdr:spPr>
        <a:xfrm flipV="1">
          <a:off x="7861300" y="1481806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23223</xdr:rowOff>
    </xdr:from>
    <xdr:to>
      <xdr:col>36</xdr:col>
      <xdr:colOff>165100</xdr:colOff>
      <xdr:row>86</xdr:row>
      <xdr:rowOff>124823</xdr:rowOff>
    </xdr:to>
    <xdr:sp macro="" textlink="">
      <xdr:nvSpPr>
        <xdr:cNvPr id="272" name="楕円 271">
          <a:extLst>
            <a:ext uri="{FF2B5EF4-FFF2-40B4-BE49-F238E27FC236}">
              <a16:creationId xmlns:a16="http://schemas.microsoft.com/office/drawing/2014/main" id="{684F909D-FF74-4F72-B08A-6640391895DD}"/>
            </a:ext>
          </a:extLst>
        </xdr:cNvPr>
        <xdr:cNvSpPr/>
      </xdr:nvSpPr>
      <xdr:spPr>
        <a:xfrm>
          <a:off x="692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74023</xdr:rowOff>
    </xdr:from>
    <xdr:to>
      <xdr:col>41</xdr:col>
      <xdr:colOff>50800</xdr:colOff>
      <xdr:row>86</xdr:row>
      <xdr:rowOff>74023</xdr:rowOff>
    </xdr:to>
    <xdr:cxnSp macro="">
      <xdr:nvCxnSpPr>
        <xdr:cNvPr id="273" name="直線コネクタ 272">
          <a:extLst>
            <a:ext uri="{FF2B5EF4-FFF2-40B4-BE49-F238E27FC236}">
              <a16:creationId xmlns:a16="http://schemas.microsoft.com/office/drawing/2014/main" id="{0A80FBC0-C01A-4F85-A845-DBA758C8A151}"/>
            </a:ext>
          </a:extLst>
        </xdr:cNvPr>
        <xdr:cNvCxnSpPr/>
      </xdr:nvCxnSpPr>
      <xdr:spPr>
        <a:xfrm>
          <a:off x="6972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74" name="n_1aveValue【福祉施設】&#10;一人当たり面積">
          <a:extLst>
            <a:ext uri="{FF2B5EF4-FFF2-40B4-BE49-F238E27FC236}">
              <a16:creationId xmlns:a16="http://schemas.microsoft.com/office/drawing/2014/main" id="{6EB93D0E-0457-4B6A-A304-B43B8309F3EA}"/>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75" name="n_2aveValue【福祉施設】&#10;一人当たり面積">
          <a:extLst>
            <a:ext uri="{FF2B5EF4-FFF2-40B4-BE49-F238E27FC236}">
              <a16:creationId xmlns:a16="http://schemas.microsoft.com/office/drawing/2014/main" id="{B0D7FC23-14FB-40C2-AD69-B07164C5C77E}"/>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76" name="n_3aveValue【福祉施設】&#10;一人当たり面積">
          <a:extLst>
            <a:ext uri="{FF2B5EF4-FFF2-40B4-BE49-F238E27FC236}">
              <a16:creationId xmlns:a16="http://schemas.microsoft.com/office/drawing/2014/main" id="{ACDA36A6-AE56-48BD-BE63-61F9B6CD8EA2}"/>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77" name="n_4aveValue【福祉施設】&#10;一人当たり面積">
          <a:extLst>
            <a:ext uri="{FF2B5EF4-FFF2-40B4-BE49-F238E27FC236}">
              <a16:creationId xmlns:a16="http://schemas.microsoft.com/office/drawing/2014/main" id="{5C47D70E-FB7E-46CD-865D-40D2DBF7B484}"/>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115623</xdr:rowOff>
    </xdr:from>
    <xdr:ext cx="469744" cy="259045"/>
    <xdr:sp macro="" textlink="">
      <xdr:nvSpPr>
        <xdr:cNvPr id="278" name="n_1mainValue【福祉施設】&#10;一人当たり面積">
          <a:extLst>
            <a:ext uri="{FF2B5EF4-FFF2-40B4-BE49-F238E27FC236}">
              <a16:creationId xmlns:a16="http://schemas.microsoft.com/office/drawing/2014/main" id="{7377182E-5988-48A0-8229-3B4D3E11EA21}"/>
            </a:ext>
          </a:extLst>
        </xdr:cNvPr>
        <xdr:cNvSpPr txBox="1"/>
      </xdr:nvSpPr>
      <xdr:spPr>
        <a:xfrm>
          <a:off x="9391727" y="1486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115296</xdr:rowOff>
    </xdr:from>
    <xdr:ext cx="469744" cy="259045"/>
    <xdr:sp macro="" textlink="">
      <xdr:nvSpPr>
        <xdr:cNvPr id="279" name="n_2mainValue【福祉施設】&#10;一人当たり面積">
          <a:extLst>
            <a:ext uri="{FF2B5EF4-FFF2-40B4-BE49-F238E27FC236}">
              <a16:creationId xmlns:a16="http://schemas.microsoft.com/office/drawing/2014/main" id="{D27DC9ED-6B4F-4985-8B9E-3A46EE7B4CCA}"/>
            </a:ext>
          </a:extLst>
        </xdr:cNvPr>
        <xdr:cNvSpPr txBox="1"/>
      </xdr:nvSpPr>
      <xdr:spPr>
        <a:xfrm>
          <a:off x="8515427" y="148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115950</xdr:rowOff>
    </xdr:from>
    <xdr:ext cx="469744" cy="259045"/>
    <xdr:sp macro="" textlink="">
      <xdr:nvSpPr>
        <xdr:cNvPr id="280" name="n_3mainValue【福祉施設】&#10;一人当たり面積">
          <a:extLst>
            <a:ext uri="{FF2B5EF4-FFF2-40B4-BE49-F238E27FC236}">
              <a16:creationId xmlns:a16="http://schemas.microsoft.com/office/drawing/2014/main" id="{F36D38E4-CC9A-4941-94D7-1567FA0810AF}"/>
            </a:ext>
          </a:extLst>
        </xdr:cNvPr>
        <xdr:cNvSpPr txBox="1"/>
      </xdr:nvSpPr>
      <xdr:spPr>
        <a:xfrm>
          <a:off x="7626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115950</xdr:rowOff>
    </xdr:from>
    <xdr:ext cx="469744" cy="259045"/>
    <xdr:sp macro="" textlink="">
      <xdr:nvSpPr>
        <xdr:cNvPr id="281" name="n_4mainValue【福祉施設】&#10;一人当たり面積">
          <a:extLst>
            <a:ext uri="{FF2B5EF4-FFF2-40B4-BE49-F238E27FC236}">
              <a16:creationId xmlns:a16="http://schemas.microsoft.com/office/drawing/2014/main" id="{98292E7A-4C1B-4DDB-BA9D-7F3D7AA08D40}"/>
            </a:ext>
          </a:extLst>
        </xdr:cNvPr>
        <xdr:cNvSpPr txBox="1"/>
      </xdr:nvSpPr>
      <xdr:spPr>
        <a:xfrm>
          <a:off x="6737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9F59970D-C416-49DB-B386-00DA9DE279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CAF9111F-CA1E-46E7-8CC0-5A1E4F93CC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5909E1CB-A8E0-4A0A-A751-8DDA1E3ABA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9691A2-2C61-4D1F-916A-C9D6F4290B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96C945F0-E340-495B-9EB1-DCEB9CD135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BAAC40F0-DD37-4736-A82B-7168BE7C6D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6C1CF42F-0279-4048-B780-49D3466DB6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5EA0A8E-DDC5-45F1-8BC8-B1F766FA9C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9EC90A4-C6A6-4EC5-8512-E45ADE50C5C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D063A3EC-F326-4641-9BA3-7C78707896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610BBBEA-C93F-446F-B7F6-B6B80614CB2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5A9BAB9D-2C41-4A37-A5F1-FF410F7621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212C808F-CBF1-465C-A0A7-1CD2AA79E2D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62B084D7-8A03-4B64-B154-66AD9F0A94F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923C80D6-E30A-411F-85DA-BAC8BE92B86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E6438A3D-9928-45C1-A899-0548FB80794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77D18E46-540D-4789-B6A6-8B291ABF54A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458283F1-DC87-45A9-9E67-CD9C196EC2C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8C2B0832-2403-43A2-A793-D6931D69BA9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7CAC238D-A767-4AE0-B208-726FB729289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C3A4E733-E634-4C18-8BA8-F1778A3E8F3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FA094C8C-2794-405B-9114-0F91265826F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F79C7A62-F076-40C7-A73D-8B77FACEF59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B8779639-262B-4952-96F1-323324D97C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03A4D56C-9C97-4FBB-91B0-842C29C5C37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07" name="直線コネクタ 306">
          <a:extLst>
            <a:ext uri="{FF2B5EF4-FFF2-40B4-BE49-F238E27FC236}">
              <a16:creationId xmlns:a16="http://schemas.microsoft.com/office/drawing/2014/main" id="{E2D86894-56C9-4BEC-B133-2299BAF4CE3C}"/>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a:extLst>
            <a:ext uri="{FF2B5EF4-FFF2-40B4-BE49-F238E27FC236}">
              <a16:creationId xmlns:a16="http://schemas.microsoft.com/office/drawing/2014/main" id="{2E35DE71-58BF-4D54-95AF-05539BAAE4A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a:extLst>
            <a:ext uri="{FF2B5EF4-FFF2-40B4-BE49-F238E27FC236}">
              <a16:creationId xmlns:a16="http://schemas.microsoft.com/office/drawing/2014/main" id="{157FE705-A9F2-4818-97C2-ABB9842CE66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985EAA7C-38BA-4597-A1E6-3E9B0D0E5B57}"/>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1" name="直線コネクタ 310">
          <a:extLst>
            <a:ext uri="{FF2B5EF4-FFF2-40B4-BE49-F238E27FC236}">
              <a16:creationId xmlns:a16="http://schemas.microsoft.com/office/drawing/2014/main" id="{25C6132D-9FFA-4B67-892D-8133CBBF3895}"/>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8BD1CC54-C18C-4C5E-B018-077CF010926B}"/>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13" name="フローチャート: 判断 312">
          <a:extLst>
            <a:ext uri="{FF2B5EF4-FFF2-40B4-BE49-F238E27FC236}">
              <a16:creationId xmlns:a16="http://schemas.microsoft.com/office/drawing/2014/main" id="{F6BF5F23-789B-4009-940B-99CC25A5F000}"/>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14" name="フローチャート: 判断 313">
          <a:extLst>
            <a:ext uri="{FF2B5EF4-FFF2-40B4-BE49-F238E27FC236}">
              <a16:creationId xmlns:a16="http://schemas.microsoft.com/office/drawing/2014/main" id="{DCB49CD4-CCF1-4055-AB04-9C2735353BE9}"/>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15" name="フローチャート: 判断 314">
          <a:extLst>
            <a:ext uri="{FF2B5EF4-FFF2-40B4-BE49-F238E27FC236}">
              <a16:creationId xmlns:a16="http://schemas.microsoft.com/office/drawing/2014/main" id="{9806593E-BD1F-420C-8327-E5CA07A03259}"/>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16" name="フローチャート: 判断 315">
          <a:extLst>
            <a:ext uri="{FF2B5EF4-FFF2-40B4-BE49-F238E27FC236}">
              <a16:creationId xmlns:a16="http://schemas.microsoft.com/office/drawing/2014/main" id="{9032D049-4F79-4E84-849C-FE92A58D7382}"/>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17" name="フローチャート: 判断 316">
          <a:extLst>
            <a:ext uri="{FF2B5EF4-FFF2-40B4-BE49-F238E27FC236}">
              <a16:creationId xmlns:a16="http://schemas.microsoft.com/office/drawing/2014/main" id="{DEDFC2DD-0EE0-4EB2-9C27-4C2882E4F6FB}"/>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C73EED4-5ABE-4956-9146-9CEF77A6886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81560C4-B74F-4603-B5E6-4C1162BC3E3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6AB852A-E66F-4073-B128-7525BFE054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EF2575C5-DCEE-43B3-86F4-C96CE0B5E9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CF4F893B-244C-4883-A11F-FF6F612FA0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23" name="楕円 322">
          <a:extLst>
            <a:ext uri="{FF2B5EF4-FFF2-40B4-BE49-F238E27FC236}">
              <a16:creationId xmlns:a16="http://schemas.microsoft.com/office/drawing/2014/main" id="{FD0920D5-F38A-4A3E-AF79-4B32458B0BF8}"/>
            </a:ext>
          </a:extLst>
        </xdr:cNvPr>
        <xdr:cNvSpPr/>
      </xdr:nvSpPr>
      <xdr:spPr>
        <a:xfrm>
          <a:off x="4584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18885</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9F331A88-32B3-45E3-8734-45EEDD4315A5}"/>
            </a:ext>
          </a:extLst>
        </xdr:cNvPr>
        <xdr:cNvSpPr txBox="1"/>
      </xdr:nvSpPr>
      <xdr:spPr>
        <a:xfrm>
          <a:off x="4673600"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25" name="楕円 324">
          <a:extLst>
            <a:ext uri="{FF2B5EF4-FFF2-40B4-BE49-F238E27FC236}">
              <a16:creationId xmlns:a16="http://schemas.microsoft.com/office/drawing/2014/main" id="{5466D059-085C-4DE0-B5C7-BD7891E34046}"/>
            </a:ext>
          </a:extLst>
        </xdr:cNvPr>
        <xdr:cNvSpPr/>
      </xdr:nvSpPr>
      <xdr:spPr>
        <a:xfrm>
          <a:off x="3746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46808</xdr:rowOff>
    </xdr:to>
    <xdr:cxnSp macro="">
      <xdr:nvCxnSpPr>
        <xdr:cNvPr id="326" name="直線コネクタ 325">
          <a:extLst>
            <a:ext uri="{FF2B5EF4-FFF2-40B4-BE49-F238E27FC236}">
              <a16:creationId xmlns:a16="http://schemas.microsoft.com/office/drawing/2014/main" id="{653E7FA2-AB04-49EB-904C-192F8140DB03}"/>
            </a:ext>
          </a:extLst>
        </xdr:cNvPr>
        <xdr:cNvCxnSpPr/>
      </xdr:nvCxnSpPr>
      <xdr:spPr>
        <a:xfrm>
          <a:off x="3797300" y="178678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123371</xdr:rowOff>
    </xdr:from>
    <xdr:to>
      <xdr:col>15</xdr:col>
      <xdr:colOff>101600</xdr:colOff>
      <xdr:row>104</xdr:row>
      <xdr:rowOff>53521</xdr:rowOff>
    </xdr:to>
    <xdr:sp macro="" textlink="">
      <xdr:nvSpPr>
        <xdr:cNvPr id="327" name="楕円 326">
          <a:extLst>
            <a:ext uri="{FF2B5EF4-FFF2-40B4-BE49-F238E27FC236}">
              <a16:creationId xmlns:a16="http://schemas.microsoft.com/office/drawing/2014/main" id="{55307199-D4F2-40DB-AD88-0239F2CAEE9E}"/>
            </a:ext>
          </a:extLst>
        </xdr:cNvPr>
        <xdr:cNvSpPr/>
      </xdr:nvSpPr>
      <xdr:spPr>
        <a:xfrm>
          <a:off x="2857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xdr:rowOff>
    </xdr:from>
    <xdr:to>
      <xdr:col>19</xdr:col>
      <xdr:colOff>177800</xdr:colOff>
      <xdr:row>104</xdr:row>
      <xdr:rowOff>37012</xdr:rowOff>
    </xdr:to>
    <xdr:cxnSp macro="">
      <xdr:nvCxnSpPr>
        <xdr:cNvPr id="328" name="直線コネクタ 327">
          <a:extLst>
            <a:ext uri="{FF2B5EF4-FFF2-40B4-BE49-F238E27FC236}">
              <a16:creationId xmlns:a16="http://schemas.microsoft.com/office/drawing/2014/main" id="{A5F74CD0-E204-4BD0-9227-F460617793E4}"/>
            </a:ext>
          </a:extLst>
        </xdr:cNvPr>
        <xdr:cNvCxnSpPr/>
      </xdr:nvCxnSpPr>
      <xdr:spPr>
        <a:xfrm>
          <a:off x="2908300" y="1783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29" name="楕円 328">
          <a:extLst>
            <a:ext uri="{FF2B5EF4-FFF2-40B4-BE49-F238E27FC236}">
              <a16:creationId xmlns:a16="http://schemas.microsoft.com/office/drawing/2014/main" id="{1EE301E6-FA18-44ED-AE96-AF71EC176200}"/>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xdr:rowOff>
    </xdr:from>
    <xdr:to>
      <xdr:col>15</xdr:col>
      <xdr:colOff>50800</xdr:colOff>
      <xdr:row>104</xdr:row>
      <xdr:rowOff>121920</xdr:rowOff>
    </xdr:to>
    <xdr:cxnSp macro="">
      <xdr:nvCxnSpPr>
        <xdr:cNvPr id="330" name="直線コネクタ 329">
          <a:extLst>
            <a:ext uri="{FF2B5EF4-FFF2-40B4-BE49-F238E27FC236}">
              <a16:creationId xmlns:a16="http://schemas.microsoft.com/office/drawing/2014/main" id="{0741D112-080A-42DD-8D29-1EE193B17A37}"/>
            </a:ext>
          </a:extLst>
        </xdr:cNvPr>
        <xdr:cNvCxnSpPr/>
      </xdr:nvCxnSpPr>
      <xdr:spPr>
        <a:xfrm flipV="1">
          <a:off x="2019300" y="1783352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331" name="楕円 330">
          <a:extLst>
            <a:ext uri="{FF2B5EF4-FFF2-40B4-BE49-F238E27FC236}">
              <a16:creationId xmlns:a16="http://schemas.microsoft.com/office/drawing/2014/main" id="{CFB9D804-8790-473A-8436-921A99847472}"/>
            </a:ext>
          </a:extLst>
        </xdr:cNvPr>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104</xdr:row>
      <xdr:rowOff>121920</xdr:rowOff>
    </xdr:to>
    <xdr:cxnSp macro="">
      <xdr:nvCxnSpPr>
        <xdr:cNvPr id="332" name="直線コネクタ 331">
          <a:extLst>
            <a:ext uri="{FF2B5EF4-FFF2-40B4-BE49-F238E27FC236}">
              <a16:creationId xmlns:a16="http://schemas.microsoft.com/office/drawing/2014/main" id="{3B0F99C9-A079-4F71-8753-C4F78B3B22AB}"/>
            </a:ext>
          </a:extLst>
        </xdr:cNvPr>
        <xdr:cNvCxnSpPr/>
      </xdr:nvCxnSpPr>
      <xdr:spPr>
        <a:xfrm>
          <a:off x="1130300" y="17792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33" name="n_1aveValue【市民会館】&#10;有形固定資産減価償却率">
          <a:extLst>
            <a:ext uri="{FF2B5EF4-FFF2-40B4-BE49-F238E27FC236}">
              <a16:creationId xmlns:a16="http://schemas.microsoft.com/office/drawing/2014/main" id="{5F1A3FB7-0715-49CB-A5A4-BE14E92A55DC}"/>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34" name="n_2aveValue【市民会館】&#10;有形固定資産減価償却率">
          <a:extLst>
            <a:ext uri="{FF2B5EF4-FFF2-40B4-BE49-F238E27FC236}">
              <a16:creationId xmlns:a16="http://schemas.microsoft.com/office/drawing/2014/main" id="{92D7D1B6-2BD7-49C2-AA06-FC0109569C66}"/>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35" name="n_3aveValue【市民会館】&#10;有形固定資産減価償却率">
          <a:extLst>
            <a:ext uri="{FF2B5EF4-FFF2-40B4-BE49-F238E27FC236}">
              <a16:creationId xmlns:a16="http://schemas.microsoft.com/office/drawing/2014/main" id="{21249A3C-05EB-409D-A419-8B6132FC31F3}"/>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75672</xdr:rowOff>
    </xdr:from>
    <xdr:ext cx="405111" cy="259045"/>
    <xdr:sp macro="" textlink="">
      <xdr:nvSpPr>
        <xdr:cNvPr id="336" name="n_4aveValue【市民会館】&#10;有形固定資産減価償却率">
          <a:extLst>
            <a:ext uri="{FF2B5EF4-FFF2-40B4-BE49-F238E27FC236}">
              <a16:creationId xmlns:a16="http://schemas.microsoft.com/office/drawing/2014/main" id="{000E1EB5-8B1A-4F84-A035-97494B4D3ED8}"/>
            </a:ext>
          </a:extLst>
        </xdr:cNvPr>
        <xdr:cNvSpPr txBox="1"/>
      </xdr:nvSpPr>
      <xdr:spPr>
        <a:xfrm>
          <a:off x="927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104339</xdr:rowOff>
    </xdr:from>
    <xdr:ext cx="405111" cy="259045"/>
    <xdr:sp macro="" textlink="">
      <xdr:nvSpPr>
        <xdr:cNvPr id="337" name="n_1mainValue【市民会館】&#10;有形固定資産減価償却率">
          <a:extLst>
            <a:ext uri="{FF2B5EF4-FFF2-40B4-BE49-F238E27FC236}">
              <a16:creationId xmlns:a16="http://schemas.microsoft.com/office/drawing/2014/main" id="{2A5251B8-2C6B-4469-920E-E8AE636787C7}"/>
            </a:ext>
          </a:extLst>
        </xdr:cNvPr>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338" name="n_2mainValue【市民会館】&#10;有形固定資産減価償却率">
          <a:extLst>
            <a:ext uri="{FF2B5EF4-FFF2-40B4-BE49-F238E27FC236}">
              <a16:creationId xmlns:a16="http://schemas.microsoft.com/office/drawing/2014/main" id="{D855C7D0-FFEB-4280-BCA4-CA197CE7CABA}"/>
            </a:ext>
          </a:extLst>
        </xdr:cNvPr>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339" name="n_3mainValue【市民会館】&#10;有形固定資産減価償却率">
          <a:extLst>
            <a:ext uri="{FF2B5EF4-FFF2-40B4-BE49-F238E27FC236}">
              <a16:creationId xmlns:a16="http://schemas.microsoft.com/office/drawing/2014/main" id="{94259099-CBEE-4326-B4A3-EED6E6DF8F2A}"/>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29227</xdr:rowOff>
    </xdr:from>
    <xdr:ext cx="405111" cy="259045"/>
    <xdr:sp macro="" textlink="">
      <xdr:nvSpPr>
        <xdr:cNvPr id="340" name="n_4mainValue【市民会館】&#10;有形固定資産減価償却率">
          <a:extLst>
            <a:ext uri="{FF2B5EF4-FFF2-40B4-BE49-F238E27FC236}">
              <a16:creationId xmlns:a16="http://schemas.microsoft.com/office/drawing/2014/main" id="{A6949076-07CE-4FDD-BF7C-EAA190F3DC31}"/>
            </a:ext>
          </a:extLst>
        </xdr:cNvPr>
        <xdr:cNvSpPr txBox="1"/>
      </xdr:nvSpPr>
      <xdr:spPr>
        <a:xfrm>
          <a:off x="927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71D066C9-B75D-4957-BEB0-6DD8630575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8C1DEF59-895D-49DB-BC9B-C73078A87D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BED60667-8B38-479F-BEFB-A373CDB903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34AE7ACD-7F1D-448E-BFCA-B3BC22BA56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4DA8CCC7-3110-4204-A098-FE7CFA61AC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673C6C0-FD4E-4868-885C-5EE8F4A4BF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8F835A00-E2A4-46F2-9488-363D35742D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7A921304-4B67-4CEB-BDFC-C087C4DC36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AA700BBD-B748-46A7-A68E-511480697B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7B2D6ABA-4EAA-4146-947B-073645D70B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a:extLst>
            <a:ext uri="{FF2B5EF4-FFF2-40B4-BE49-F238E27FC236}">
              <a16:creationId xmlns:a16="http://schemas.microsoft.com/office/drawing/2014/main" id="{0DE03D1E-F567-42ED-9607-0C44FC680BD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52" name="テキスト ボックス 351">
          <a:extLst>
            <a:ext uri="{FF2B5EF4-FFF2-40B4-BE49-F238E27FC236}">
              <a16:creationId xmlns:a16="http://schemas.microsoft.com/office/drawing/2014/main" id="{9A274057-F897-4F76-9674-29F6575735D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870FF3A4-AC74-4A9F-852D-576E731AF5A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4AC431C0-51A3-45A6-9DC0-4A19904571B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a:extLst>
            <a:ext uri="{FF2B5EF4-FFF2-40B4-BE49-F238E27FC236}">
              <a16:creationId xmlns:a16="http://schemas.microsoft.com/office/drawing/2014/main" id="{65B37A11-8CD4-4484-BE6D-68373835C1D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6" name="テキスト ボックス 355">
          <a:extLst>
            <a:ext uri="{FF2B5EF4-FFF2-40B4-BE49-F238E27FC236}">
              <a16:creationId xmlns:a16="http://schemas.microsoft.com/office/drawing/2014/main" id="{EE84A9CA-2BCD-43F4-AD4F-3B9B3BF488AB}"/>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F19E90B1-7E09-4204-99B7-E218CA7F43B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436F88C7-1C67-48D8-876E-0D345DF0BB3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E91727A5-F31A-418D-ADBC-CDEBAFF1348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60" name="直線コネクタ 359">
          <a:extLst>
            <a:ext uri="{FF2B5EF4-FFF2-40B4-BE49-F238E27FC236}">
              <a16:creationId xmlns:a16="http://schemas.microsoft.com/office/drawing/2014/main" id="{1AAB7DDB-7337-4223-A744-AB2D3236B24C}"/>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61" name="【市民会館】&#10;一人当たり面積最小値テキスト">
          <a:extLst>
            <a:ext uri="{FF2B5EF4-FFF2-40B4-BE49-F238E27FC236}">
              <a16:creationId xmlns:a16="http://schemas.microsoft.com/office/drawing/2014/main" id="{146BB9AA-E79E-45A9-A357-19CFA41CD26A}"/>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62" name="直線コネクタ 361">
          <a:extLst>
            <a:ext uri="{FF2B5EF4-FFF2-40B4-BE49-F238E27FC236}">
              <a16:creationId xmlns:a16="http://schemas.microsoft.com/office/drawing/2014/main" id="{0760A370-5E4B-44AE-99C5-8715D60E6AAF}"/>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63" name="【市民会館】&#10;一人当たり面積最大値テキスト">
          <a:extLst>
            <a:ext uri="{FF2B5EF4-FFF2-40B4-BE49-F238E27FC236}">
              <a16:creationId xmlns:a16="http://schemas.microsoft.com/office/drawing/2014/main" id="{26039CB5-D10F-42B5-8367-6ECAD2FF3E3A}"/>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64" name="直線コネクタ 363">
          <a:extLst>
            <a:ext uri="{FF2B5EF4-FFF2-40B4-BE49-F238E27FC236}">
              <a16:creationId xmlns:a16="http://schemas.microsoft.com/office/drawing/2014/main" id="{EFDE4EC5-70B0-48B3-9BB6-B16BF11E8FD6}"/>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65" name="【市民会館】&#10;一人当たり面積平均値テキスト">
          <a:extLst>
            <a:ext uri="{FF2B5EF4-FFF2-40B4-BE49-F238E27FC236}">
              <a16:creationId xmlns:a16="http://schemas.microsoft.com/office/drawing/2014/main" id="{7BB5ABAD-12C0-4B3E-AF0F-B42F6CE04ABA}"/>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66" name="フローチャート: 判断 365">
          <a:extLst>
            <a:ext uri="{FF2B5EF4-FFF2-40B4-BE49-F238E27FC236}">
              <a16:creationId xmlns:a16="http://schemas.microsoft.com/office/drawing/2014/main" id="{01FAF6BD-4933-4FBE-87B1-CA1BD88568F0}"/>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67" name="フローチャート: 判断 366">
          <a:extLst>
            <a:ext uri="{FF2B5EF4-FFF2-40B4-BE49-F238E27FC236}">
              <a16:creationId xmlns:a16="http://schemas.microsoft.com/office/drawing/2014/main" id="{139A5D60-CF0F-4BAC-9ECA-9D06790DD9A6}"/>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68" name="フローチャート: 判断 367">
          <a:extLst>
            <a:ext uri="{FF2B5EF4-FFF2-40B4-BE49-F238E27FC236}">
              <a16:creationId xmlns:a16="http://schemas.microsoft.com/office/drawing/2014/main" id="{8A66B5F6-DBAF-476E-A5E5-64F1E9E325D7}"/>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69" name="フローチャート: 判断 368">
          <a:extLst>
            <a:ext uri="{FF2B5EF4-FFF2-40B4-BE49-F238E27FC236}">
              <a16:creationId xmlns:a16="http://schemas.microsoft.com/office/drawing/2014/main" id="{26973CFC-0491-488A-AF46-4DCD1254057C}"/>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70" name="フローチャート: 判断 369">
          <a:extLst>
            <a:ext uri="{FF2B5EF4-FFF2-40B4-BE49-F238E27FC236}">
              <a16:creationId xmlns:a16="http://schemas.microsoft.com/office/drawing/2014/main" id="{DF58A488-E2A3-4D72-B492-B258C318088D}"/>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AA0D477-93F9-4106-8BE7-5A2AA44112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3D9166A-3D1D-4BDB-9A1A-3CA0FD123B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F008DF4-FD6D-4A6A-B2EC-8F792F26A06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7B4554C-134D-4057-BAC0-DFB82AC92EC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68FEEC2-E2D8-4AE6-BBC2-D5D55ACB383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160846</xdr:rowOff>
    </xdr:from>
    <xdr:to>
      <xdr:col>55</xdr:col>
      <xdr:colOff>50800</xdr:colOff>
      <xdr:row>103</xdr:row>
      <xdr:rowOff>90996</xdr:rowOff>
    </xdr:to>
    <xdr:sp macro="" textlink="">
      <xdr:nvSpPr>
        <xdr:cNvPr id="376" name="楕円 375">
          <a:extLst>
            <a:ext uri="{FF2B5EF4-FFF2-40B4-BE49-F238E27FC236}">
              <a16:creationId xmlns:a16="http://schemas.microsoft.com/office/drawing/2014/main" id="{711E40ED-5359-4283-9CC7-042837947D01}"/>
            </a:ext>
          </a:extLst>
        </xdr:cNvPr>
        <xdr:cNvSpPr/>
      </xdr:nvSpPr>
      <xdr:spPr>
        <a:xfrm>
          <a:off x="10426700" y="176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12273</xdr:rowOff>
    </xdr:from>
    <xdr:ext cx="469744" cy="259045"/>
    <xdr:sp macro="" textlink="">
      <xdr:nvSpPr>
        <xdr:cNvPr id="377" name="【市民会館】&#10;一人当たり面積該当値テキスト">
          <a:extLst>
            <a:ext uri="{FF2B5EF4-FFF2-40B4-BE49-F238E27FC236}">
              <a16:creationId xmlns:a16="http://schemas.microsoft.com/office/drawing/2014/main" id="{AF74BE58-178D-4C4D-AA46-3F0DE75223DE}"/>
            </a:ext>
          </a:extLst>
        </xdr:cNvPr>
        <xdr:cNvSpPr txBox="1"/>
      </xdr:nvSpPr>
      <xdr:spPr>
        <a:xfrm>
          <a:off x="10515600" y="175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157417</xdr:rowOff>
    </xdr:from>
    <xdr:to>
      <xdr:col>50</xdr:col>
      <xdr:colOff>165100</xdr:colOff>
      <xdr:row>103</xdr:row>
      <xdr:rowOff>87567</xdr:rowOff>
    </xdr:to>
    <xdr:sp macro="" textlink="">
      <xdr:nvSpPr>
        <xdr:cNvPr id="378" name="楕円 377">
          <a:extLst>
            <a:ext uri="{FF2B5EF4-FFF2-40B4-BE49-F238E27FC236}">
              <a16:creationId xmlns:a16="http://schemas.microsoft.com/office/drawing/2014/main" id="{79D3B6A2-6D1A-44B2-BA77-759EB2ACF4E0}"/>
            </a:ext>
          </a:extLst>
        </xdr:cNvPr>
        <xdr:cNvSpPr/>
      </xdr:nvSpPr>
      <xdr:spPr>
        <a:xfrm>
          <a:off x="9588500" y="17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36767</xdr:rowOff>
    </xdr:from>
    <xdr:to>
      <xdr:col>55</xdr:col>
      <xdr:colOff>0</xdr:colOff>
      <xdr:row>103</xdr:row>
      <xdr:rowOff>40196</xdr:rowOff>
    </xdr:to>
    <xdr:cxnSp macro="">
      <xdr:nvCxnSpPr>
        <xdr:cNvPr id="379" name="直線コネクタ 378">
          <a:extLst>
            <a:ext uri="{FF2B5EF4-FFF2-40B4-BE49-F238E27FC236}">
              <a16:creationId xmlns:a16="http://schemas.microsoft.com/office/drawing/2014/main" id="{EEA8E181-4763-4856-95A7-16D06C3676CD}"/>
            </a:ext>
          </a:extLst>
        </xdr:cNvPr>
        <xdr:cNvCxnSpPr/>
      </xdr:nvCxnSpPr>
      <xdr:spPr>
        <a:xfrm>
          <a:off x="9639300" y="1769611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155702</xdr:rowOff>
    </xdr:from>
    <xdr:to>
      <xdr:col>46</xdr:col>
      <xdr:colOff>38100</xdr:colOff>
      <xdr:row>103</xdr:row>
      <xdr:rowOff>85852</xdr:rowOff>
    </xdr:to>
    <xdr:sp macro="" textlink="">
      <xdr:nvSpPr>
        <xdr:cNvPr id="380" name="楕円 379">
          <a:extLst>
            <a:ext uri="{FF2B5EF4-FFF2-40B4-BE49-F238E27FC236}">
              <a16:creationId xmlns:a16="http://schemas.microsoft.com/office/drawing/2014/main" id="{0BCA0A1E-DD35-4270-AB27-671A7057FA91}"/>
            </a:ext>
          </a:extLst>
        </xdr:cNvPr>
        <xdr:cNvSpPr/>
      </xdr:nvSpPr>
      <xdr:spPr>
        <a:xfrm>
          <a:off x="8699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35052</xdr:rowOff>
    </xdr:from>
    <xdr:to>
      <xdr:col>50</xdr:col>
      <xdr:colOff>114300</xdr:colOff>
      <xdr:row>103</xdr:row>
      <xdr:rowOff>36767</xdr:rowOff>
    </xdr:to>
    <xdr:cxnSp macro="">
      <xdr:nvCxnSpPr>
        <xdr:cNvPr id="381" name="直線コネクタ 380">
          <a:extLst>
            <a:ext uri="{FF2B5EF4-FFF2-40B4-BE49-F238E27FC236}">
              <a16:creationId xmlns:a16="http://schemas.microsoft.com/office/drawing/2014/main" id="{F2EE240D-7F91-42C2-8371-8ED77C154D59}"/>
            </a:ext>
          </a:extLst>
        </xdr:cNvPr>
        <xdr:cNvCxnSpPr/>
      </xdr:nvCxnSpPr>
      <xdr:spPr>
        <a:xfrm>
          <a:off x="8750300" y="176944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143700</xdr:rowOff>
    </xdr:from>
    <xdr:to>
      <xdr:col>41</xdr:col>
      <xdr:colOff>101600</xdr:colOff>
      <xdr:row>106</xdr:row>
      <xdr:rowOff>73850</xdr:rowOff>
    </xdr:to>
    <xdr:sp macro="" textlink="">
      <xdr:nvSpPr>
        <xdr:cNvPr id="382" name="楕円 381">
          <a:extLst>
            <a:ext uri="{FF2B5EF4-FFF2-40B4-BE49-F238E27FC236}">
              <a16:creationId xmlns:a16="http://schemas.microsoft.com/office/drawing/2014/main" id="{8329FF99-2F2E-4796-A484-D670D7F115AA}"/>
            </a:ext>
          </a:extLst>
        </xdr:cNvPr>
        <xdr:cNvSpPr/>
      </xdr:nvSpPr>
      <xdr:spPr>
        <a:xfrm>
          <a:off x="7810500" y="18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35052</xdr:rowOff>
    </xdr:from>
    <xdr:to>
      <xdr:col>45</xdr:col>
      <xdr:colOff>177800</xdr:colOff>
      <xdr:row>106</xdr:row>
      <xdr:rowOff>23050</xdr:rowOff>
    </xdr:to>
    <xdr:cxnSp macro="">
      <xdr:nvCxnSpPr>
        <xdr:cNvPr id="383" name="直線コネクタ 382">
          <a:extLst>
            <a:ext uri="{FF2B5EF4-FFF2-40B4-BE49-F238E27FC236}">
              <a16:creationId xmlns:a16="http://schemas.microsoft.com/office/drawing/2014/main" id="{74973F5D-EC74-4E9A-BE69-867631FD81B4}"/>
            </a:ext>
          </a:extLst>
        </xdr:cNvPr>
        <xdr:cNvCxnSpPr/>
      </xdr:nvCxnSpPr>
      <xdr:spPr>
        <a:xfrm flipV="1">
          <a:off x="7861300" y="17694402"/>
          <a:ext cx="889000" cy="5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143700</xdr:rowOff>
    </xdr:from>
    <xdr:to>
      <xdr:col>36</xdr:col>
      <xdr:colOff>165100</xdr:colOff>
      <xdr:row>106</xdr:row>
      <xdr:rowOff>73850</xdr:rowOff>
    </xdr:to>
    <xdr:sp macro="" textlink="">
      <xdr:nvSpPr>
        <xdr:cNvPr id="384" name="楕円 383">
          <a:extLst>
            <a:ext uri="{FF2B5EF4-FFF2-40B4-BE49-F238E27FC236}">
              <a16:creationId xmlns:a16="http://schemas.microsoft.com/office/drawing/2014/main" id="{72AED01C-0401-4A82-AE06-975C3C1103AA}"/>
            </a:ext>
          </a:extLst>
        </xdr:cNvPr>
        <xdr:cNvSpPr/>
      </xdr:nvSpPr>
      <xdr:spPr>
        <a:xfrm>
          <a:off x="6921500" y="18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23050</xdr:rowOff>
    </xdr:from>
    <xdr:to>
      <xdr:col>41</xdr:col>
      <xdr:colOff>50800</xdr:colOff>
      <xdr:row>106</xdr:row>
      <xdr:rowOff>23050</xdr:rowOff>
    </xdr:to>
    <xdr:cxnSp macro="">
      <xdr:nvCxnSpPr>
        <xdr:cNvPr id="385" name="直線コネクタ 384">
          <a:extLst>
            <a:ext uri="{FF2B5EF4-FFF2-40B4-BE49-F238E27FC236}">
              <a16:creationId xmlns:a16="http://schemas.microsoft.com/office/drawing/2014/main" id="{D67A4DE0-4167-46DF-81AA-CCA4E378944E}"/>
            </a:ext>
          </a:extLst>
        </xdr:cNvPr>
        <xdr:cNvCxnSpPr/>
      </xdr:nvCxnSpPr>
      <xdr:spPr>
        <a:xfrm>
          <a:off x="6972300" y="1819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86" name="n_1aveValue【市民会館】&#10;一人当たり面積">
          <a:extLst>
            <a:ext uri="{FF2B5EF4-FFF2-40B4-BE49-F238E27FC236}">
              <a16:creationId xmlns:a16="http://schemas.microsoft.com/office/drawing/2014/main" id="{4A658ED3-9F99-4865-ACFE-A7687517DCCC}"/>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387" name="n_2aveValue【市民会館】&#10;一人当たり面積">
          <a:extLst>
            <a:ext uri="{FF2B5EF4-FFF2-40B4-BE49-F238E27FC236}">
              <a16:creationId xmlns:a16="http://schemas.microsoft.com/office/drawing/2014/main" id="{1304296C-E053-4061-AEFE-93BB352B1639}"/>
            </a:ext>
          </a:extLst>
        </xdr:cNvPr>
        <xdr:cNvSpPr txBox="1"/>
      </xdr:nvSpPr>
      <xdr:spPr>
        <a:xfrm>
          <a:off x="8515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88" name="n_3aveValue【市民会館】&#10;一人当たり面積">
          <a:extLst>
            <a:ext uri="{FF2B5EF4-FFF2-40B4-BE49-F238E27FC236}">
              <a16:creationId xmlns:a16="http://schemas.microsoft.com/office/drawing/2014/main" id="{66359930-3EF1-46C0-92A4-FBC193552A03}"/>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89" name="n_4aveValue【市民会館】&#10;一人当たり面積">
          <a:extLst>
            <a:ext uri="{FF2B5EF4-FFF2-40B4-BE49-F238E27FC236}">
              <a16:creationId xmlns:a16="http://schemas.microsoft.com/office/drawing/2014/main" id="{D9DC3099-E4BC-42A4-A16C-4391A30794A5}"/>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104094</xdr:rowOff>
    </xdr:from>
    <xdr:ext cx="469744" cy="259045"/>
    <xdr:sp macro="" textlink="">
      <xdr:nvSpPr>
        <xdr:cNvPr id="390" name="n_1mainValue【市民会館】&#10;一人当たり面積">
          <a:extLst>
            <a:ext uri="{FF2B5EF4-FFF2-40B4-BE49-F238E27FC236}">
              <a16:creationId xmlns:a16="http://schemas.microsoft.com/office/drawing/2014/main" id="{B4EF1F69-E680-4A4C-BA94-5B28A589C4C8}"/>
            </a:ext>
          </a:extLst>
        </xdr:cNvPr>
        <xdr:cNvSpPr txBox="1"/>
      </xdr:nvSpPr>
      <xdr:spPr>
        <a:xfrm>
          <a:off x="9391727" y="174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102379</xdr:rowOff>
    </xdr:from>
    <xdr:ext cx="469744" cy="259045"/>
    <xdr:sp macro="" textlink="">
      <xdr:nvSpPr>
        <xdr:cNvPr id="391" name="n_2mainValue【市民会館】&#10;一人当たり面積">
          <a:extLst>
            <a:ext uri="{FF2B5EF4-FFF2-40B4-BE49-F238E27FC236}">
              <a16:creationId xmlns:a16="http://schemas.microsoft.com/office/drawing/2014/main" id="{14431658-46F4-437E-9C10-9D7B9879F70A}"/>
            </a:ext>
          </a:extLst>
        </xdr:cNvPr>
        <xdr:cNvSpPr txBox="1"/>
      </xdr:nvSpPr>
      <xdr:spPr>
        <a:xfrm>
          <a:off x="8515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64977</xdr:rowOff>
    </xdr:from>
    <xdr:ext cx="469744" cy="259045"/>
    <xdr:sp macro="" textlink="">
      <xdr:nvSpPr>
        <xdr:cNvPr id="392" name="n_3mainValue【市民会館】&#10;一人当たり面積">
          <a:extLst>
            <a:ext uri="{FF2B5EF4-FFF2-40B4-BE49-F238E27FC236}">
              <a16:creationId xmlns:a16="http://schemas.microsoft.com/office/drawing/2014/main" id="{B5534D40-B122-4ADA-A6CE-88182C15170F}"/>
            </a:ext>
          </a:extLst>
        </xdr:cNvPr>
        <xdr:cNvSpPr txBox="1"/>
      </xdr:nvSpPr>
      <xdr:spPr>
        <a:xfrm>
          <a:off x="7626427" y="182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64977</xdr:rowOff>
    </xdr:from>
    <xdr:ext cx="469744" cy="259045"/>
    <xdr:sp macro="" textlink="">
      <xdr:nvSpPr>
        <xdr:cNvPr id="393" name="n_4mainValue【市民会館】&#10;一人当たり面積">
          <a:extLst>
            <a:ext uri="{FF2B5EF4-FFF2-40B4-BE49-F238E27FC236}">
              <a16:creationId xmlns:a16="http://schemas.microsoft.com/office/drawing/2014/main" id="{B128569F-EAB1-45CD-90BC-87F28B0A5618}"/>
            </a:ext>
          </a:extLst>
        </xdr:cNvPr>
        <xdr:cNvSpPr txBox="1"/>
      </xdr:nvSpPr>
      <xdr:spPr>
        <a:xfrm>
          <a:off x="6737427" y="182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9847994-EC94-404B-B000-7FCAC11EE5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CE4D50E-4F52-494B-8F5A-4CCFFDCE9D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422AED7-B97D-4819-A786-A2550D1E07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91446BA6-10AD-4190-861A-5A4D068C05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55EC366-B2D6-4690-9AE4-2B63415484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AD395406-CBCE-4697-8FE4-B124F8BE59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05BF67B-334A-48E8-A8BE-4C566DBD1B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CDF6C89-445C-47A7-988A-B8A4268609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49B03C4-6FB9-4757-8887-FBF0666D1D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2020BB7-5D16-4D14-B9FA-7C2B7DEEAF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37F88F0-03DA-468B-92B8-9ECFC6A62E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FC383683-0D3B-467C-8A5D-D7B84D1BD2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5D7C345-6F6E-4B48-9BA8-0B5E525708E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2D70F5E4-510F-408F-A7B3-8CBF1C5768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ECD157B1-F6AE-41B4-9A9C-2315231D7A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4DBE8A0E-F3B1-456A-B315-75E9E057D53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D98D2ABA-E345-4793-997B-99CBAA3CE7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F815735D-B0E1-4182-9890-C4B1A0782BC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4C2C129B-0B15-425B-A2C0-09B8EC29D6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96D5F12C-5739-425C-8051-195DBEE2A7A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439B4753-73A6-4977-8071-5A22043860A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ACC8CDA8-498A-4AB4-8236-FBDA7A3E18F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A5C2B775-4B0B-4C14-A323-5B276B34F7C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AAC07EE3-EC9E-48E7-AD64-60EABD8DD4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79EF186C-57A5-480C-BF7B-2B31B74DAE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B1A8EEAE-5698-40FB-96CB-DE381CEF76D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CB589083-547A-49B8-9FBB-5255DFD98A2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E0E03E21-7EC8-4336-8729-FF303C74ED1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B5B1E6B3-5735-4A68-94DA-C4D3B8C044EB}"/>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3" name="直線コネクタ 422">
          <a:extLst>
            <a:ext uri="{FF2B5EF4-FFF2-40B4-BE49-F238E27FC236}">
              <a16:creationId xmlns:a16="http://schemas.microsoft.com/office/drawing/2014/main" id="{C10A85FC-8C55-4C70-B8E5-210E94CC102D}"/>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DDF2675A-8D5F-49B8-B44C-550AAE9AB057}"/>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5" name="フローチャート: 判断 424">
          <a:extLst>
            <a:ext uri="{FF2B5EF4-FFF2-40B4-BE49-F238E27FC236}">
              <a16:creationId xmlns:a16="http://schemas.microsoft.com/office/drawing/2014/main" id="{B9315DC0-F24B-4499-B534-4AE35EE81866}"/>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6" name="フローチャート: 判断 425">
          <a:extLst>
            <a:ext uri="{FF2B5EF4-FFF2-40B4-BE49-F238E27FC236}">
              <a16:creationId xmlns:a16="http://schemas.microsoft.com/office/drawing/2014/main" id="{279AF213-A14C-49E5-9DBB-36DB919FBBDD}"/>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27" name="フローチャート: 判断 426">
          <a:extLst>
            <a:ext uri="{FF2B5EF4-FFF2-40B4-BE49-F238E27FC236}">
              <a16:creationId xmlns:a16="http://schemas.microsoft.com/office/drawing/2014/main" id="{16866420-417F-466C-8DD1-676CBEB72FC3}"/>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28" name="フローチャート: 判断 427">
          <a:extLst>
            <a:ext uri="{FF2B5EF4-FFF2-40B4-BE49-F238E27FC236}">
              <a16:creationId xmlns:a16="http://schemas.microsoft.com/office/drawing/2014/main" id="{4C46E567-14F1-42C6-9692-9EE444A88E72}"/>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29" name="フローチャート: 判断 428">
          <a:extLst>
            <a:ext uri="{FF2B5EF4-FFF2-40B4-BE49-F238E27FC236}">
              <a16:creationId xmlns:a16="http://schemas.microsoft.com/office/drawing/2014/main" id="{F32CE52A-1ABC-4300-B8C3-62427F89A32D}"/>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13F2395-0569-4CE9-9B51-E19E7CFF01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BCFEAFD-10C0-4A08-8F75-3C61554BE2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C29A3F8-FAE7-4D31-8F89-7F5B48619A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22A3C85-D73F-437B-A62B-091B97AD40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74DBBF6-0A05-4597-836B-CEC013BF9C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35" name="楕円 434">
          <a:extLst>
            <a:ext uri="{FF2B5EF4-FFF2-40B4-BE49-F238E27FC236}">
              <a16:creationId xmlns:a16="http://schemas.microsoft.com/office/drawing/2014/main" id="{2C55D0F4-73A2-4F05-8FE3-88BFD5B39942}"/>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1446EC4C-2966-4799-B048-2A936CB9BABF}"/>
            </a:ext>
          </a:extLst>
        </xdr:cNvPr>
        <xdr:cNvSpPr txBox="1"/>
      </xdr:nvSpPr>
      <xdr:spPr>
        <a:xfrm>
          <a:off x="16357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437" name="楕円 436">
          <a:extLst>
            <a:ext uri="{FF2B5EF4-FFF2-40B4-BE49-F238E27FC236}">
              <a16:creationId xmlns:a16="http://schemas.microsoft.com/office/drawing/2014/main" id="{1C6A133F-DD0F-43B0-A39D-B01FBF7FBBFB}"/>
            </a:ext>
          </a:extLst>
        </xdr:cNvPr>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167640</xdr:rowOff>
    </xdr:to>
    <xdr:cxnSp macro="">
      <xdr:nvCxnSpPr>
        <xdr:cNvPr id="438" name="直線コネクタ 437">
          <a:extLst>
            <a:ext uri="{FF2B5EF4-FFF2-40B4-BE49-F238E27FC236}">
              <a16:creationId xmlns:a16="http://schemas.microsoft.com/office/drawing/2014/main" id="{EB0D4965-E7C0-479A-804D-DD31E433C710}"/>
            </a:ext>
          </a:extLst>
        </xdr:cNvPr>
        <xdr:cNvCxnSpPr/>
      </xdr:nvCxnSpPr>
      <xdr:spPr>
        <a:xfrm>
          <a:off x="15481300" y="66304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39" name="楕円 438">
          <a:extLst>
            <a:ext uri="{FF2B5EF4-FFF2-40B4-BE49-F238E27FC236}">
              <a16:creationId xmlns:a16="http://schemas.microsoft.com/office/drawing/2014/main" id="{C60AEC10-4A66-49EA-9FBE-0B8FFE1D92C3}"/>
            </a:ext>
          </a:extLst>
        </xdr:cNvPr>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38</xdr:row>
      <xdr:rowOff>115388</xdr:rowOff>
    </xdr:to>
    <xdr:cxnSp macro="">
      <xdr:nvCxnSpPr>
        <xdr:cNvPr id="440" name="直線コネクタ 439">
          <a:extLst>
            <a:ext uri="{FF2B5EF4-FFF2-40B4-BE49-F238E27FC236}">
              <a16:creationId xmlns:a16="http://schemas.microsoft.com/office/drawing/2014/main" id="{38B78969-B211-47EF-90E6-1295839BB1DF}"/>
            </a:ext>
          </a:extLst>
        </xdr:cNvPr>
        <xdr:cNvCxnSpPr/>
      </xdr:nvCxnSpPr>
      <xdr:spPr>
        <a:xfrm>
          <a:off x="14592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41" name="楕円 440">
          <a:extLst>
            <a:ext uri="{FF2B5EF4-FFF2-40B4-BE49-F238E27FC236}">
              <a16:creationId xmlns:a16="http://schemas.microsoft.com/office/drawing/2014/main" id="{358372D5-10C0-438D-B4FB-3FAB834B4C8D}"/>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63137</xdr:rowOff>
    </xdr:to>
    <xdr:cxnSp macro="">
      <xdr:nvCxnSpPr>
        <xdr:cNvPr id="442" name="直線コネクタ 441">
          <a:extLst>
            <a:ext uri="{FF2B5EF4-FFF2-40B4-BE49-F238E27FC236}">
              <a16:creationId xmlns:a16="http://schemas.microsoft.com/office/drawing/2014/main" id="{E645DD8D-A1DE-422C-BBB4-47C7BBA5E08F}"/>
            </a:ext>
          </a:extLst>
        </xdr:cNvPr>
        <xdr:cNvCxnSpPr/>
      </xdr:nvCxnSpPr>
      <xdr:spPr>
        <a:xfrm>
          <a:off x="13703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100512</xdr:rowOff>
    </xdr:from>
    <xdr:to>
      <xdr:col>67</xdr:col>
      <xdr:colOff>101600</xdr:colOff>
      <xdr:row>40</xdr:row>
      <xdr:rowOff>30662</xdr:rowOff>
    </xdr:to>
    <xdr:sp macro="" textlink="">
      <xdr:nvSpPr>
        <xdr:cNvPr id="443" name="楕円 442">
          <a:extLst>
            <a:ext uri="{FF2B5EF4-FFF2-40B4-BE49-F238E27FC236}">
              <a16:creationId xmlns:a16="http://schemas.microsoft.com/office/drawing/2014/main" id="{3F15DC47-C6EF-4DD7-A759-4A5D28BF85A3}"/>
            </a:ext>
          </a:extLst>
        </xdr:cNvPr>
        <xdr:cNvSpPr/>
      </xdr:nvSpPr>
      <xdr:spPr>
        <a:xfrm>
          <a:off x="12763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39</xdr:row>
      <xdr:rowOff>151312</xdr:rowOff>
    </xdr:to>
    <xdr:cxnSp macro="">
      <xdr:nvCxnSpPr>
        <xdr:cNvPr id="444" name="直線コネクタ 443">
          <a:extLst>
            <a:ext uri="{FF2B5EF4-FFF2-40B4-BE49-F238E27FC236}">
              <a16:creationId xmlns:a16="http://schemas.microsoft.com/office/drawing/2014/main" id="{8082C142-5B8A-47A0-BCA3-A716A1BD9C50}"/>
            </a:ext>
          </a:extLst>
        </xdr:cNvPr>
        <xdr:cNvCxnSpPr/>
      </xdr:nvCxnSpPr>
      <xdr:spPr>
        <a:xfrm flipV="1">
          <a:off x="12814300" y="6508024"/>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C729822A-8313-4F71-BD2D-85888E0698CA}"/>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A00055DC-F52B-4940-B8E2-5CB49B003E64}"/>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DF8E98A6-D995-4551-9D3D-E50A83F31476}"/>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484AC194-434E-488F-8BAD-82F08AA5AC97}"/>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157315</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50BB4F0C-2526-49FB-8EAA-CE3827921D11}"/>
            </a:ext>
          </a:extLst>
        </xdr:cNvPr>
        <xdr:cNvSpPr txBox="1"/>
      </xdr:nvSpPr>
      <xdr:spPr>
        <a:xfrm>
          <a:off x="15266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130464</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1C132278-F1D3-4803-AE05-76FDC9E0D809}"/>
            </a:ext>
          </a:extLst>
        </xdr:cNvPr>
        <xdr:cNvSpPr txBox="1"/>
      </xdr:nvSpPr>
      <xdr:spPr>
        <a:xfrm>
          <a:off x="14389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D528F2D0-8E2D-4AFB-ACB0-2F6ECCE77365}"/>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21789</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A6FA1FDF-5F51-43D2-B19B-9EAC9483CF83}"/>
            </a:ext>
          </a:extLst>
        </xdr:cNvPr>
        <xdr:cNvSpPr txBox="1"/>
      </xdr:nvSpPr>
      <xdr:spPr>
        <a:xfrm>
          <a:off x="12611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A525040-C87D-4E40-9ECD-6C47D5DFAD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CB8EAEA1-2DF9-404E-8960-3588C667BC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F94EB05B-5419-4509-BE9B-48EE528D16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20BFB74D-467C-425B-AFB7-340E3FE138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BAD65D7D-504F-4762-894E-7E98B23BFE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281415C6-286B-4732-A9C7-3EC1F95C99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782C425E-CA5C-4B4F-AD44-2F03E7A7F7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A099947-054D-4A97-AD9D-9EBE6074E4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677D2E3C-F1A5-40F4-A667-45BD1D96BC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34B84D9-8B03-4F86-A1DE-94DA41154B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255B1644-503C-4E25-BF78-6FD70972C1F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4CC5D343-C6AF-4D78-A150-2C496902D3A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0AF2CF5A-D720-4D91-9669-7F9FED7C764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B7005B79-FFA5-40D1-A407-358C4ADA6F5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7EAEBE8D-E7F7-4155-8AD0-9DCBDB7356B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34556D78-3FBC-4B40-B3BD-73EFD306F43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CC4B6BAB-8D41-4243-B4D2-B4B6919242A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303CEDE8-6476-4960-9083-64C7FD9B8AE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1D730F6E-B0A4-4CB6-8201-4A96BF4E02D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a:extLst>
            <a:ext uri="{FF2B5EF4-FFF2-40B4-BE49-F238E27FC236}">
              <a16:creationId xmlns:a16="http://schemas.microsoft.com/office/drawing/2014/main" id="{3CCAA0F1-A2CC-47D1-BB0C-FC78CC17FFA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E3E6913C-633E-4ECF-A06D-AA1FBE3FD58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a:extLst>
            <a:ext uri="{FF2B5EF4-FFF2-40B4-BE49-F238E27FC236}">
              <a16:creationId xmlns:a16="http://schemas.microsoft.com/office/drawing/2014/main" id="{F59DF62C-65E3-45BC-A180-0D368A11C0F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1A9CC5D-6ED1-4C04-AA23-761BC0F559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ED841758-978F-424A-B287-F1430BEDB8B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F6D11F0B-5325-4149-BBAE-E6F0121E13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78" name="直線コネクタ 477">
          <a:extLst>
            <a:ext uri="{FF2B5EF4-FFF2-40B4-BE49-F238E27FC236}">
              <a16:creationId xmlns:a16="http://schemas.microsoft.com/office/drawing/2014/main" id="{DADEF7CE-D561-4F36-BFC7-65D469041C97}"/>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BA66229-FD77-48F0-8B03-C2362BF1D665}"/>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80" name="直線コネクタ 479">
          <a:extLst>
            <a:ext uri="{FF2B5EF4-FFF2-40B4-BE49-F238E27FC236}">
              <a16:creationId xmlns:a16="http://schemas.microsoft.com/office/drawing/2014/main" id="{9881257F-A74C-4D80-9990-D4223327E03A}"/>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D183C57A-DDCA-41E5-AB5B-87D8324B818D}"/>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82" name="直線コネクタ 481">
          <a:extLst>
            <a:ext uri="{FF2B5EF4-FFF2-40B4-BE49-F238E27FC236}">
              <a16:creationId xmlns:a16="http://schemas.microsoft.com/office/drawing/2014/main" id="{E013276D-97F1-4B32-8C56-E73AED9665D4}"/>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C6A435D9-D437-41A8-B9B2-F4FBF7C4DA9F}"/>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84" name="フローチャート: 判断 483">
          <a:extLst>
            <a:ext uri="{FF2B5EF4-FFF2-40B4-BE49-F238E27FC236}">
              <a16:creationId xmlns:a16="http://schemas.microsoft.com/office/drawing/2014/main" id="{D237517F-4E72-4A25-9D59-30E4B3686510}"/>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85" name="フローチャート: 判断 484">
          <a:extLst>
            <a:ext uri="{FF2B5EF4-FFF2-40B4-BE49-F238E27FC236}">
              <a16:creationId xmlns:a16="http://schemas.microsoft.com/office/drawing/2014/main" id="{866602A3-4307-41A8-B96B-F2DE73D91417}"/>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86" name="フローチャート: 判断 485">
          <a:extLst>
            <a:ext uri="{FF2B5EF4-FFF2-40B4-BE49-F238E27FC236}">
              <a16:creationId xmlns:a16="http://schemas.microsoft.com/office/drawing/2014/main" id="{B91BFBAC-AA1D-4584-9C72-C464437F40A1}"/>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87" name="フローチャート: 判断 486">
          <a:extLst>
            <a:ext uri="{FF2B5EF4-FFF2-40B4-BE49-F238E27FC236}">
              <a16:creationId xmlns:a16="http://schemas.microsoft.com/office/drawing/2014/main" id="{05C0E1D1-83E8-489E-84B6-CD17ED742979}"/>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88" name="フローチャート: 判断 487">
          <a:extLst>
            <a:ext uri="{FF2B5EF4-FFF2-40B4-BE49-F238E27FC236}">
              <a16:creationId xmlns:a16="http://schemas.microsoft.com/office/drawing/2014/main" id="{580A4FF2-7B92-412F-AA58-670582BBB607}"/>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02BC349-98F7-4ADE-8095-484C59788F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06C9D7A-53FE-4661-97B5-D3D3820D3B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CFAF798-F14A-4401-A2FD-0D362D5093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C43BA49-F74D-4B91-9728-9768DB6A32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244BAAE-2D61-45AD-AD0C-E8785AC6E8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15733</xdr:rowOff>
    </xdr:from>
    <xdr:to>
      <xdr:col>116</xdr:col>
      <xdr:colOff>114300</xdr:colOff>
      <xdr:row>41</xdr:row>
      <xdr:rowOff>117333</xdr:rowOff>
    </xdr:to>
    <xdr:sp macro="" textlink="">
      <xdr:nvSpPr>
        <xdr:cNvPr id="494" name="楕円 493">
          <a:extLst>
            <a:ext uri="{FF2B5EF4-FFF2-40B4-BE49-F238E27FC236}">
              <a16:creationId xmlns:a16="http://schemas.microsoft.com/office/drawing/2014/main" id="{9E7F95D5-37BD-4B35-9165-941F4BCC08F1}"/>
            </a:ext>
          </a:extLst>
        </xdr:cNvPr>
        <xdr:cNvSpPr/>
      </xdr:nvSpPr>
      <xdr:spPr>
        <a:xfrm>
          <a:off x="22110700" y="70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165610</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F8182168-0FDF-4B61-B2E0-1FC3249367AD}"/>
            </a:ext>
          </a:extLst>
        </xdr:cNvPr>
        <xdr:cNvSpPr txBox="1"/>
      </xdr:nvSpPr>
      <xdr:spPr>
        <a:xfrm>
          <a:off x="22199600" y="702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29611</xdr:rowOff>
    </xdr:from>
    <xdr:to>
      <xdr:col>112</xdr:col>
      <xdr:colOff>38100</xdr:colOff>
      <xdr:row>41</xdr:row>
      <xdr:rowOff>131211</xdr:rowOff>
    </xdr:to>
    <xdr:sp macro="" textlink="">
      <xdr:nvSpPr>
        <xdr:cNvPr id="496" name="楕円 495">
          <a:extLst>
            <a:ext uri="{FF2B5EF4-FFF2-40B4-BE49-F238E27FC236}">
              <a16:creationId xmlns:a16="http://schemas.microsoft.com/office/drawing/2014/main" id="{AFB81BA5-2FDE-4581-96DF-1F18733B36A4}"/>
            </a:ext>
          </a:extLst>
        </xdr:cNvPr>
        <xdr:cNvSpPr/>
      </xdr:nvSpPr>
      <xdr:spPr>
        <a:xfrm>
          <a:off x="21272500" y="70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66533</xdr:rowOff>
    </xdr:from>
    <xdr:to>
      <xdr:col>116</xdr:col>
      <xdr:colOff>63500</xdr:colOff>
      <xdr:row>41</xdr:row>
      <xdr:rowOff>80411</xdr:rowOff>
    </xdr:to>
    <xdr:cxnSp macro="">
      <xdr:nvCxnSpPr>
        <xdr:cNvPr id="497" name="直線コネクタ 496">
          <a:extLst>
            <a:ext uri="{FF2B5EF4-FFF2-40B4-BE49-F238E27FC236}">
              <a16:creationId xmlns:a16="http://schemas.microsoft.com/office/drawing/2014/main" id="{BF2A6B80-E89E-424E-8EBC-3A7DFB4122CD}"/>
            </a:ext>
          </a:extLst>
        </xdr:cNvPr>
        <xdr:cNvCxnSpPr/>
      </xdr:nvCxnSpPr>
      <xdr:spPr>
        <a:xfrm flipV="1">
          <a:off x="21323300" y="7095983"/>
          <a:ext cx="838200" cy="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32131</xdr:rowOff>
    </xdr:from>
    <xdr:to>
      <xdr:col>107</xdr:col>
      <xdr:colOff>101600</xdr:colOff>
      <xdr:row>41</xdr:row>
      <xdr:rowOff>133731</xdr:rowOff>
    </xdr:to>
    <xdr:sp macro="" textlink="">
      <xdr:nvSpPr>
        <xdr:cNvPr id="498" name="楕円 497">
          <a:extLst>
            <a:ext uri="{FF2B5EF4-FFF2-40B4-BE49-F238E27FC236}">
              <a16:creationId xmlns:a16="http://schemas.microsoft.com/office/drawing/2014/main" id="{610A30A1-421F-4C7C-8FC4-9546E92E35D9}"/>
            </a:ext>
          </a:extLst>
        </xdr:cNvPr>
        <xdr:cNvSpPr/>
      </xdr:nvSpPr>
      <xdr:spPr>
        <a:xfrm>
          <a:off x="20383500" y="70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80411</xdr:rowOff>
    </xdr:from>
    <xdr:to>
      <xdr:col>111</xdr:col>
      <xdr:colOff>177800</xdr:colOff>
      <xdr:row>41</xdr:row>
      <xdr:rowOff>82931</xdr:rowOff>
    </xdr:to>
    <xdr:cxnSp macro="">
      <xdr:nvCxnSpPr>
        <xdr:cNvPr id="499" name="直線コネクタ 498">
          <a:extLst>
            <a:ext uri="{FF2B5EF4-FFF2-40B4-BE49-F238E27FC236}">
              <a16:creationId xmlns:a16="http://schemas.microsoft.com/office/drawing/2014/main" id="{1D6EEFA1-2BA0-4720-93EC-76709CEB061A}"/>
            </a:ext>
          </a:extLst>
        </xdr:cNvPr>
        <xdr:cNvCxnSpPr/>
      </xdr:nvCxnSpPr>
      <xdr:spPr>
        <a:xfrm flipV="1">
          <a:off x="20434300" y="7109861"/>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33592</xdr:rowOff>
    </xdr:from>
    <xdr:to>
      <xdr:col>102</xdr:col>
      <xdr:colOff>165100</xdr:colOff>
      <xdr:row>41</xdr:row>
      <xdr:rowOff>135192</xdr:rowOff>
    </xdr:to>
    <xdr:sp macro="" textlink="">
      <xdr:nvSpPr>
        <xdr:cNvPr id="500" name="楕円 499">
          <a:extLst>
            <a:ext uri="{FF2B5EF4-FFF2-40B4-BE49-F238E27FC236}">
              <a16:creationId xmlns:a16="http://schemas.microsoft.com/office/drawing/2014/main" id="{980F8FA0-5652-4CDA-BE61-6AB97C5E3374}"/>
            </a:ext>
          </a:extLst>
        </xdr:cNvPr>
        <xdr:cNvSpPr/>
      </xdr:nvSpPr>
      <xdr:spPr>
        <a:xfrm>
          <a:off x="19494500" y="70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82931</xdr:rowOff>
    </xdr:from>
    <xdr:to>
      <xdr:col>107</xdr:col>
      <xdr:colOff>50800</xdr:colOff>
      <xdr:row>41</xdr:row>
      <xdr:rowOff>84392</xdr:rowOff>
    </xdr:to>
    <xdr:cxnSp macro="">
      <xdr:nvCxnSpPr>
        <xdr:cNvPr id="501" name="直線コネクタ 500">
          <a:extLst>
            <a:ext uri="{FF2B5EF4-FFF2-40B4-BE49-F238E27FC236}">
              <a16:creationId xmlns:a16="http://schemas.microsoft.com/office/drawing/2014/main" id="{FE797766-6635-4BC4-A354-304E2795734A}"/>
            </a:ext>
          </a:extLst>
        </xdr:cNvPr>
        <xdr:cNvCxnSpPr/>
      </xdr:nvCxnSpPr>
      <xdr:spPr>
        <a:xfrm flipV="1">
          <a:off x="19545300" y="7112381"/>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124801</xdr:rowOff>
    </xdr:from>
    <xdr:to>
      <xdr:col>98</xdr:col>
      <xdr:colOff>38100</xdr:colOff>
      <xdr:row>42</xdr:row>
      <xdr:rowOff>54951</xdr:rowOff>
    </xdr:to>
    <xdr:sp macro="" textlink="">
      <xdr:nvSpPr>
        <xdr:cNvPr id="502" name="楕円 501">
          <a:extLst>
            <a:ext uri="{FF2B5EF4-FFF2-40B4-BE49-F238E27FC236}">
              <a16:creationId xmlns:a16="http://schemas.microsoft.com/office/drawing/2014/main" id="{D9FEA151-FB7E-40D6-BF5D-7283437E42B4}"/>
            </a:ext>
          </a:extLst>
        </xdr:cNvPr>
        <xdr:cNvSpPr/>
      </xdr:nvSpPr>
      <xdr:spPr>
        <a:xfrm>
          <a:off x="18605500" y="71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84392</xdr:rowOff>
    </xdr:from>
    <xdr:to>
      <xdr:col>102</xdr:col>
      <xdr:colOff>114300</xdr:colOff>
      <xdr:row>42</xdr:row>
      <xdr:rowOff>4151</xdr:rowOff>
    </xdr:to>
    <xdr:cxnSp macro="">
      <xdr:nvCxnSpPr>
        <xdr:cNvPr id="503" name="直線コネクタ 502">
          <a:extLst>
            <a:ext uri="{FF2B5EF4-FFF2-40B4-BE49-F238E27FC236}">
              <a16:creationId xmlns:a16="http://schemas.microsoft.com/office/drawing/2014/main" id="{9FFED367-1E95-42F2-AB7D-7EF2AD66EFC8}"/>
            </a:ext>
          </a:extLst>
        </xdr:cNvPr>
        <xdr:cNvCxnSpPr/>
      </xdr:nvCxnSpPr>
      <xdr:spPr>
        <a:xfrm flipV="1">
          <a:off x="18656300" y="7113842"/>
          <a:ext cx="889000" cy="9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69DE8092-BF72-4F58-8B21-19A680C4095D}"/>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516AACA8-607B-48AB-BEDE-DBAEF69E4737}"/>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B0C03176-ECA7-4448-93A0-1864546B27DB}"/>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32A6E860-2F56-43F7-929B-A9AEBBC90D7B}"/>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122338</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5EBA1EB6-B048-43D7-937D-89022B6B72F0}"/>
            </a:ext>
          </a:extLst>
        </xdr:cNvPr>
        <xdr:cNvSpPr txBox="1"/>
      </xdr:nvSpPr>
      <xdr:spPr>
        <a:xfrm>
          <a:off x="21011095" y="715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124858</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79936F9C-09B1-4E0B-A35F-8BA7D4D90E21}"/>
            </a:ext>
          </a:extLst>
        </xdr:cNvPr>
        <xdr:cNvSpPr txBox="1"/>
      </xdr:nvSpPr>
      <xdr:spPr>
        <a:xfrm>
          <a:off x="20134795" y="715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126319</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08930F8C-AA35-4802-84DD-993AC792328A}"/>
            </a:ext>
          </a:extLst>
        </xdr:cNvPr>
        <xdr:cNvSpPr txBox="1"/>
      </xdr:nvSpPr>
      <xdr:spPr>
        <a:xfrm>
          <a:off x="19245795" y="715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46078</xdr:rowOff>
    </xdr:from>
    <xdr:ext cx="534377" cy="259045"/>
    <xdr:sp macro="" textlink="">
      <xdr:nvSpPr>
        <xdr:cNvPr id="511" name="n_4mainValue【一般廃棄物処理施設】&#10;一人当たり有形固定資産（償却資産）額">
          <a:extLst>
            <a:ext uri="{FF2B5EF4-FFF2-40B4-BE49-F238E27FC236}">
              <a16:creationId xmlns:a16="http://schemas.microsoft.com/office/drawing/2014/main" id="{A5738360-FE58-4BE3-AE13-C3116A818DC7}"/>
            </a:ext>
          </a:extLst>
        </xdr:cNvPr>
        <xdr:cNvSpPr txBox="1"/>
      </xdr:nvSpPr>
      <xdr:spPr>
        <a:xfrm>
          <a:off x="18389111" y="72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9F9C0A9-3F38-4B21-B644-06D46BE293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3767B13F-C1FF-4029-9CF3-E08FC684A9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21BC7D51-1164-4326-B81D-65B7888044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FAA7F5CE-78AC-407F-A6EE-4ABDDE2F8F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E669386-62E1-478C-AD40-E89CC285E8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CD87CBB-FAA8-483D-96B6-438EB790AB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7BB595DB-3FCD-4941-B84A-F818DF6A45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B08EFA8F-D98D-42B4-A25D-30BCF1C848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7AD510F6-A808-439F-A355-210D83EE81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11ACBEBF-511B-4065-9916-E7F87E6F13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541E06D-AD4D-48EC-8232-4BF40DDAF8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C677518A-404C-4ACD-A1AD-99DA722F17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B012E0F0-EE82-43EA-AEDA-E896E33CD7E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78C1FD00-A7A7-46CA-B6E4-F29C5C4719B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66B24E41-0529-40CA-B9C5-3550FEE756A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1DC3D2FF-A343-4DEB-A6F8-49BB891BF09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AAF4B913-1E9E-453B-A079-F6C5C110869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9523F2C-F5C6-4EE4-89C2-04F0384B9FA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637FCE2C-E668-471E-A81A-A80A21310F0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56A6DA82-60C9-4215-B1CA-A256A8F6E0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13AFF9E7-1F92-4292-A07E-0098EBF487F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DD0E831-1A8F-410E-9804-BC4977B977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2181A971-88A2-4D0A-9263-200A52C849A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982DE7A7-997B-4CEA-8CAA-CD5689FC33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36" name="直線コネクタ 535">
          <a:extLst>
            <a:ext uri="{FF2B5EF4-FFF2-40B4-BE49-F238E27FC236}">
              <a16:creationId xmlns:a16="http://schemas.microsoft.com/office/drawing/2014/main" id="{B902260F-D151-4023-AF3E-9D39BB9A7DC0}"/>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FC7E67C2-80BC-4496-B430-A6213C4593D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8" name="直線コネクタ 537">
          <a:extLst>
            <a:ext uri="{FF2B5EF4-FFF2-40B4-BE49-F238E27FC236}">
              <a16:creationId xmlns:a16="http://schemas.microsoft.com/office/drawing/2014/main" id="{34A2754E-3AA8-497E-B7AA-55C2FE62D1B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FE1AAB97-32DF-4A10-ACEE-2C64CA48DBEC}"/>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0" name="直線コネクタ 539">
          <a:extLst>
            <a:ext uri="{FF2B5EF4-FFF2-40B4-BE49-F238E27FC236}">
              <a16:creationId xmlns:a16="http://schemas.microsoft.com/office/drawing/2014/main" id="{0A1749BB-E0A9-4CC2-B64E-936C63AF1E8E}"/>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D3816E1A-3C03-4F4C-94D3-68C765BD9CF8}"/>
            </a:ext>
          </a:extLst>
        </xdr:cNvPr>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2" name="フローチャート: 判断 541">
          <a:extLst>
            <a:ext uri="{FF2B5EF4-FFF2-40B4-BE49-F238E27FC236}">
              <a16:creationId xmlns:a16="http://schemas.microsoft.com/office/drawing/2014/main" id="{378893AF-F3D8-4BEF-833D-9DDF8A47B587}"/>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43" name="フローチャート: 判断 542">
          <a:extLst>
            <a:ext uri="{FF2B5EF4-FFF2-40B4-BE49-F238E27FC236}">
              <a16:creationId xmlns:a16="http://schemas.microsoft.com/office/drawing/2014/main" id="{AF5B2415-9446-4CA1-A415-E737D936B2B9}"/>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44" name="フローチャート: 判断 543">
          <a:extLst>
            <a:ext uri="{FF2B5EF4-FFF2-40B4-BE49-F238E27FC236}">
              <a16:creationId xmlns:a16="http://schemas.microsoft.com/office/drawing/2014/main" id="{09C1958F-B877-47D1-A5FA-C05850E0E8C9}"/>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45" name="フローチャート: 判断 544">
          <a:extLst>
            <a:ext uri="{FF2B5EF4-FFF2-40B4-BE49-F238E27FC236}">
              <a16:creationId xmlns:a16="http://schemas.microsoft.com/office/drawing/2014/main" id="{07732A20-E9DE-43D2-8C32-772D106786B0}"/>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46" name="フローチャート: 判断 545">
          <a:extLst>
            <a:ext uri="{FF2B5EF4-FFF2-40B4-BE49-F238E27FC236}">
              <a16:creationId xmlns:a16="http://schemas.microsoft.com/office/drawing/2014/main" id="{90819ABA-2D60-4E5B-A3FA-BDCACD184348}"/>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794DC7B-696A-4866-BFC4-37DB23D15A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CE02891-B192-4E8D-9B77-EB580C105B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EEFC2BD-B69B-4132-BDCD-6355DBC394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B13DAE5-7139-4880-B7F5-8CD08F9050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0797BDD-80F0-4F24-9BE7-815C84EDCB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52" name="楕円 551">
          <a:extLst>
            <a:ext uri="{FF2B5EF4-FFF2-40B4-BE49-F238E27FC236}">
              <a16:creationId xmlns:a16="http://schemas.microsoft.com/office/drawing/2014/main" id="{14192FB3-5899-44D2-AE0A-6E0525B39442}"/>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36779BD9-CDB7-433B-866E-583BC7E85D28}"/>
            </a:ext>
          </a:extLst>
        </xdr:cNvPr>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54" name="楕円 553">
          <a:extLst>
            <a:ext uri="{FF2B5EF4-FFF2-40B4-BE49-F238E27FC236}">
              <a16:creationId xmlns:a16="http://schemas.microsoft.com/office/drawing/2014/main" id="{7B8B0209-6E25-44AA-85C7-AA8223136ABB}"/>
            </a:ext>
          </a:extLst>
        </xdr:cNvPr>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34290</xdr:rowOff>
    </xdr:to>
    <xdr:cxnSp macro="">
      <xdr:nvCxnSpPr>
        <xdr:cNvPr id="555" name="直線コネクタ 554">
          <a:extLst>
            <a:ext uri="{FF2B5EF4-FFF2-40B4-BE49-F238E27FC236}">
              <a16:creationId xmlns:a16="http://schemas.microsoft.com/office/drawing/2014/main" id="{DE55A6A0-6949-477B-AFA6-BC70A1A48197}"/>
            </a:ext>
          </a:extLst>
        </xdr:cNvPr>
        <xdr:cNvCxnSpPr/>
      </xdr:nvCxnSpPr>
      <xdr:spPr>
        <a:xfrm>
          <a:off x="15481300" y="102831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56" name="楕円 555">
          <a:extLst>
            <a:ext uri="{FF2B5EF4-FFF2-40B4-BE49-F238E27FC236}">
              <a16:creationId xmlns:a16="http://schemas.microsoft.com/office/drawing/2014/main" id="{C09A93EE-5C00-48A1-B6E4-3810D448FDE8}"/>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59</xdr:row>
      <xdr:rowOff>167640</xdr:rowOff>
    </xdr:to>
    <xdr:cxnSp macro="">
      <xdr:nvCxnSpPr>
        <xdr:cNvPr id="557" name="直線コネクタ 556">
          <a:extLst>
            <a:ext uri="{FF2B5EF4-FFF2-40B4-BE49-F238E27FC236}">
              <a16:creationId xmlns:a16="http://schemas.microsoft.com/office/drawing/2014/main" id="{9DAF2CF3-89BB-4E8B-946F-B6418A989681}"/>
            </a:ext>
          </a:extLst>
        </xdr:cNvPr>
        <xdr:cNvCxnSpPr/>
      </xdr:nvCxnSpPr>
      <xdr:spPr>
        <a:xfrm>
          <a:off x="14592300" y="1024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58" name="楕円 557">
          <a:extLst>
            <a:ext uri="{FF2B5EF4-FFF2-40B4-BE49-F238E27FC236}">
              <a16:creationId xmlns:a16="http://schemas.microsoft.com/office/drawing/2014/main" id="{302C5BF2-DDD2-433E-A9BB-B5A58DDE5157}"/>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59</xdr:row>
      <xdr:rowOff>133350</xdr:rowOff>
    </xdr:to>
    <xdr:cxnSp macro="">
      <xdr:nvCxnSpPr>
        <xdr:cNvPr id="559" name="直線コネクタ 558">
          <a:extLst>
            <a:ext uri="{FF2B5EF4-FFF2-40B4-BE49-F238E27FC236}">
              <a16:creationId xmlns:a16="http://schemas.microsoft.com/office/drawing/2014/main" id="{DAB6B164-00CA-422C-A418-8FE24BCDFD48}"/>
            </a:ext>
          </a:extLst>
        </xdr:cNvPr>
        <xdr:cNvCxnSpPr/>
      </xdr:nvCxnSpPr>
      <xdr:spPr>
        <a:xfrm>
          <a:off x="137033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60" name="楕円 559">
          <a:extLst>
            <a:ext uri="{FF2B5EF4-FFF2-40B4-BE49-F238E27FC236}">
              <a16:creationId xmlns:a16="http://schemas.microsoft.com/office/drawing/2014/main" id="{235F2963-61D2-4129-A722-4E6571AA3B4E}"/>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133350</xdr:rowOff>
    </xdr:to>
    <xdr:cxnSp macro="">
      <xdr:nvCxnSpPr>
        <xdr:cNvPr id="561" name="直線コネクタ 560">
          <a:extLst>
            <a:ext uri="{FF2B5EF4-FFF2-40B4-BE49-F238E27FC236}">
              <a16:creationId xmlns:a16="http://schemas.microsoft.com/office/drawing/2014/main" id="{0BAEE346-ECF5-471B-95ED-2C646F82FD3C}"/>
            </a:ext>
          </a:extLst>
        </xdr:cNvPr>
        <xdr:cNvCxnSpPr/>
      </xdr:nvCxnSpPr>
      <xdr:spPr>
        <a:xfrm>
          <a:off x="128143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C0C1439A-813B-4E74-B7F8-E1E9955B67B0}"/>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C7194C4C-8304-4320-9651-276FE5B4C725}"/>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FB39176E-A44E-41ED-BE47-79230D57FD5D}"/>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91E3795B-9D70-4963-8F3A-369B0C45E142}"/>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CA6EE612-3CF1-4DD4-82D5-8F199C9D730A}"/>
            </a:ext>
          </a:extLst>
        </xdr:cNvPr>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99C65820-110C-41BA-8149-82538BD11166}"/>
            </a:ext>
          </a:extLst>
        </xdr:cNvPr>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591D9EF3-B7CE-4EFA-9C45-F807695B47D3}"/>
            </a:ext>
          </a:extLst>
        </xdr:cNvPr>
        <xdr:cNvSpPr txBox="1"/>
      </xdr:nvSpPr>
      <xdr:spPr>
        <a:xfrm>
          <a:off x="13500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947D311D-F33A-489C-B82E-A9314F75D829}"/>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60E092E6-F597-465D-9AB1-6D80D2790D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F8427DA4-60B3-4DA9-ABE3-44B00E3EF9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D108116-6F71-49F2-99F5-174A88B47F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3EB9EAD-A9CE-4EBB-A9B7-BA6F2A5978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CE99098-BA7F-42DA-B05B-DC2E940C10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52055DD3-A0EA-49D2-B7FD-E366A8AA13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8A3BF071-9AF1-4EC7-9E30-F56030366C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C1647C4-AFB6-4B0D-AF0A-B19A6F6E7D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F8A6A4DD-3A3E-40BF-A74F-0DECE9DFB5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633CBD16-75CD-41CB-9F52-548DF91093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DF7C123B-2EFF-4EBB-B4B9-F1101AB3A3D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088F9F80-E717-40CC-8C3A-8955C09083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C4F2CE60-5989-48D6-92B9-73248A5F25F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4AC26210-4A22-4165-9561-DF65CFCFCA3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722150DF-1CC1-45BE-8CE8-8E5EFD40D19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E17DDA2F-AF03-4C18-8FF3-2A8976ED967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31445B5B-9D8E-4A7B-8B3E-754C3A44B09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E236A134-E645-477D-A25B-7D64A236B4A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1FE8127A-8A82-472B-9645-F9A1176C896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D878CDD8-BF4C-44DF-9803-FEFA664CB00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1A112F2C-2C58-435B-A657-D074968E8EB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1F1E6CD9-78EB-4C5D-A7E3-77EC5F53E05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2B84EF2B-529F-453D-B38B-CA8A23F932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E409DC59-3268-404A-B32B-1D7B72CE6A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a:extLst>
            <a:ext uri="{FF2B5EF4-FFF2-40B4-BE49-F238E27FC236}">
              <a16:creationId xmlns:a16="http://schemas.microsoft.com/office/drawing/2014/main" id="{7DA0410B-8A96-4B8D-8403-678A7D9C8C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95" name="直線コネクタ 594">
          <a:extLst>
            <a:ext uri="{FF2B5EF4-FFF2-40B4-BE49-F238E27FC236}">
              <a16:creationId xmlns:a16="http://schemas.microsoft.com/office/drawing/2014/main" id="{518A4348-B70C-4DF1-B399-B1F4BCAF22E2}"/>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96" name="【保健センター・保健所】&#10;一人当たり面積最小値テキスト">
          <a:extLst>
            <a:ext uri="{FF2B5EF4-FFF2-40B4-BE49-F238E27FC236}">
              <a16:creationId xmlns:a16="http://schemas.microsoft.com/office/drawing/2014/main" id="{60AA97A1-A37C-405F-93C1-2B69E530C064}"/>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97" name="直線コネクタ 596">
          <a:extLst>
            <a:ext uri="{FF2B5EF4-FFF2-40B4-BE49-F238E27FC236}">
              <a16:creationId xmlns:a16="http://schemas.microsoft.com/office/drawing/2014/main" id="{0D90C3FC-FB70-45E8-BD7A-8C4D342EC070}"/>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98" name="【保健センター・保健所】&#10;一人当たり面積最大値テキスト">
          <a:extLst>
            <a:ext uri="{FF2B5EF4-FFF2-40B4-BE49-F238E27FC236}">
              <a16:creationId xmlns:a16="http://schemas.microsoft.com/office/drawing/2014/main" id="{24BE5542-AAC3-42B3-968B-84B55CCEE6EF}"/>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99" name="直線コネクタ 598">
          <a:extLst>
            <a:ext uri="{FF2B5EF4-FFF2-40B4-BE49-F238E27FC236}">
              <a16:creationId xmlns:a16="http://schemas.microsoft.com/office/drawing/2014/main" id="{FE3E07FD-3595-4468-8D7B-DF1EE77994DA}"/>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600" name="【保健センター・保健所】&#10;一人当たり面積平均値テキスト">
          <a:extLst>
            <a:ext uri="{FF2B5EF4-FFF2-40B4-BE49-F238E27FC236}">
              <a16:creationId xmlns:a16="http://schemas.microsoft.com/office/drawing/2014/main" id="{B9424816-B9AE-4FF5-8B55-DDA7C8A88AA8}"/>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601" name="フローチャート: 判断 600">
          <a:extLst>
            <a:ext uri="{FF2B5EF4-FFF2-40B4-BE49-F238E27FC236}">
              <a16:creationId xmlns:a16="http://schemas.microsoft.com/office/drawing/2014/main" id="{AF85C28D-5311-4E99-93FF-A98DE21537C8}"/>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602" name="フローチャート: 判断 601">
          <a:extLst>
            <a:ext uri="{FF2B5EF4-FFF2-40B4-BE49-F238E27FC236}">
              <a16:creationId xmlns:a16="http://schemas.microsoft.com/office/drawing/2014/main" id="{443C9B33-4255-4E05-9503-E142EBB42ABB}"/>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603" name="フローチャート: 判断 602">
          <a:extLst>
            <a:ext uri="{FF2B5EF4-FFF2-40B4-BE49-F238E27FC236}">
              <a16:creationId xmlns:a16="http://schemas.microsoft.com/office/drawing/2014/main" id="{0BC2955A-BDD6-45F5-8940-86325A288C96}"/>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604" name="フローチャート: 判断 603">
          <a:extLst>
            <a:ext uri="{FF2B5EF4-FFF2-40B4-BE49-F238E27FC236}">
              <a16:creationId xmlns:a16="http://schemas.microsoft.com/office/drawing/2014/main" id="{D2AB38E4-6252-4D88-910A-F06FE7B67C42}"/>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605" name="フローチャート: 判断 604">
          <a:extLst>
            <a:ext uri="{FF2B5EF4-FFF2-40B4-BE49-F238E27FC236}">
              <a16:creationId xmlns:a16="http://schemas.microsoft.com/office/drawing/2014/main" id="{35202EB5-7881-4A1D-85DB-1B388435B9AE}"/>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8C27188-7629-48F0-841E-F440CFA25D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25C2475-76A7-4267-95D8-82BCA906BE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E98E7AA-02CC-4F14-8F5C-2CD5F38D90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1660FA9-A5BD-45EE-AA33-058B09B673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1918010-5BC5-4458-9496-8DC5AC8CD6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29863</xdr:rowOff>
    </xdr:from>
    <xdr:to>
      <xdr:col>116</xdr:col>
      <xdr:colOff>114300</xdr:colOff>
      <xdr:row>64</xdr:row>
      <xdr:rowOff>131463</xdr:rowOff>
    </xdr:to>
    <xdr:sp macro="" textlink="">
      <xdr:nvSpPr>
        <xdr:cNvPr id="611" name="楕円 610">
          <a:extLst>
            <a:ext uri="{FF2B5EF4-FFF2-40B4-BE49-F238E27FC236}">
              <a16:creationId xmlns:a16="http://schemas.microsoft.com/office/drawing/2014/main" id="{5D8AB1C7-763F-4B55-BE65-F2FBB8C9B63F}"/>
            </a:ext>
          </a:extLst>
        </xdr:cNvPr>
        <xdr:cNvSpPr/>
      </xdr:nvSpPr>
      <xdr:spPr>
        <a:xfrm>
          <a:off x="22110700" y="110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12070E8A-C82D-4A8D-A35E-937C33E0F591}"/>
            </a:ext>
          </a:extLst>
        </xdr:cNvPr>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29537</xdr:rowOff>
    </xdr:from>
    <xdr:to>
      <xdr:col>112</xdr:col>
      <xdr:colOff>38100</xdr:colOff>
      <xdr:row>64</xdr:row>
      <xdr:rowOff>131137</xdr:rowOff>
    </xdr:to>
    <xdr:sp macro="" textlink="">
      <xdr:nvSpPr>
        <xdr:cNvPr id="613" name="楕円 612">
          <a:extLst>
            <a:ext uri="{FF2B5EF4-FFF2-40B4-BE49-F238E27FC236}">
              <a16:creationId xmlns:a16="http://schemas.microsoft.com/office/drawing/2014/main" id="{9C53303A-0893-4F0F-91A7-995FA38B80C6}"/>
            </a:ext>
          </a:extLst>
        </xdr:cNvPr>
        <xdr:cNvSpPr/>
      </xdr:nvSpPr>
      <xdr:spPr>
        <a:xfrm>
          <a:off x="21272500" y="110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80337</xdr:rowOff>
    </xdr:from>
    <xdr:to>
      <xdr:col>116</xdr:col>
      <xdr:colOff>63500</xdr:colOff>
      <xdr:row>64</xdr:row>
      <xdr:rowOff>80663</xdr:rowOff>
    </xdr:to>
    <xdr:cxnSp macro="">
      <xdr:nvCxnSpPr>
        <xdr:cNvPr id="614" name="直線コネクタ 613">
          <a:extLst>
            <a:ext uri="{FF2B5EF4-FFF2-40B4-BE49-F238E27FC236}">
              <a16:creationId xmlns:a16="http://schemas.microsoft.com/office/drawing/2014/main" id="{05CA5D99-AF6C-4357-962D-E64E658DD71D}"/>
            </a:ext>
          </a:extLst>
        </xdr:cNvPr>
        <xdr:cNvCxnSpPr/>
      </xdr:nvCxnSpPr>
      <xdr:spPr>
        <a:xfrm>
          <a:off x="21323300" y="1105313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29537</xdr:rowOff>
    </xdr:from>
    <xdr:to>
      <xdr:col>107</xdr:col>
      <xdr:colOff>101600</xdr:colOff>
      <xdr:row>64</xdr:row>
      <xdr:rowOff>131137</xdr:rowOff>
    </xdr:to>
    <xdr:sp macro="" textlink="">
      <xdr:nvSpPr>
        <xdr:cNvPr id="615" name="楕円 614">
          <a:extLst>
            <a:ext uri="{FF2B5EF4-FFF2-40B4-BE49-F238E27FC236}">
              <a16:creationId xmlns:a16="http://schemas.microsoft.com/office/drawing/2014/main" id="{59112304-34F7-4A5A-B054-D03FA617B88B}"/>
            </a:ext>
          </a:extLst>
        </xdr:cNvPr>
        <xdr:cNvSpPr/>
      </xdr:nvSpPr>
      <xdr:spPr>
        <a:xfrm>
          <a:off x="20383500" y="110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80337</xdr:rowOff>
    </xdr:from>
    <xdr:to>
      <xdr:col>111</xdr:col>
      <xdr:colOff>177800</xdr:colOff>
      <xdr:row>64</xdr:row>
      <xdr:rowOff>80337</xdr:rowOff>
    </xdr:to>
    <xdr:cxnSp macro="">
      <xdr:nvCxnSpPr>
        <xdr:cNvPr id="616" name="直線コネクタ 615">
          <a:extLst>
            <a:ext uri="{FF2B5EF4-FFF2-40B4-BE49-F238E27FC236}">
              <a16:creationId xmlns:a16="http://schemas.microsoft.com/office/drawing/2014/main" id="{19C05AA7-F7A4-4BBC-812D-338D0401C20F}"/>
            </a:ext>
          </a:extLst>
        </xdr:cNvPr>
        <xdr:cNvCxnSpPr/>
      </xdr:nvCxnSpPr>
      <xdr:spPr>
        <a:xfrm>
          <a:off x="20434300" y="11053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29863</xdr:rowOff>
    </xdr:from>
    <xdr:to>
      <xdr:col>102</xdr:col>
      <xdr:colOff>165100</xdr:colOff>
      <xdr:row>64</xdr:row>
      <xdr:rowOff>131463</xdr:rowOff>
    </xdr:to>
    <xdr:sp macro="" textlink="">
      <xdr:nvSpPr>
        <xdr:cNvPr id="617" name="楕円 616">
          <a:extLst>
            <a:ext uri="{FF2B5EF4-FFF2-40B4-BE49-F238E27FC236}">
              <a16:creationId xmlns:a16="http://schemas.microsoft.com/office/drawing/2014/main" id="{0EEDC74C-C89E-44BA-A88F-292C804537B7}"/>
            </a:ext>
          </a:extLst>
        </xdr:cNvPr>
        <xdr:cNvSpPr/>
      </xdr:nvSpPr>
      <xdr:spPr>
        <a:xfrm>
          <a:off x="19494500" y="110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80337</xdr:rowOff>
    </xdr:from>
    <xdr:to>
      <xdr:col>107</xdr:col>
      <xdr:colOff>50800</xdr:colOff>
      <xdr:row>64</xdr:row>
      <xdr:rowOff>80663</xdr:rowOff>
    </xdr:to>
    <xdr:cxnSp macro="">
      <xdr:nvCxnSpPr>
        <xdr:cNvPr id="618" name="直線コネクタ 617">
          <a:extLst>
            <a:ext uri="{FF2B5EF4-FFF2-40B4-BE49-F238E27FC236}">
              <a16:creationId xmlns:a16="http://schemas.microsoft.com/office/drawing/2014/main" id="{E4FEE394-F804-4FE3-B2CC-A43E8813EB61}"/>
            </a:ext>
          </a:extLst>
        </xdr:cNvPr>
        <xdr:cNvCxnSpPr/>
      </xdr:nvCxnSpPr>
      <xdr:spPr>
        <a:xfrm flipV="1">
          <a:off x="19545300" y="1105313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29863</xdr:rowOff>
    </xdr:from>
    <xdr:to>
      <xdr:col>98</xdr:col>
      <xdr:colOff>38100</xdr:colOff>
      <xdr:row>64</xdr:row>
      <xdr:rowOff>131463</xdr:rowOff>
    </xdr:to>
    <xdr:sp macro="" textlink="">
      <xdr:nvSpPr>
        <xdr:cNvPr id="619" name="楕円 618">
          <a:extLst>
            <a:ext uri="{FF2B5EF4-FFF2-40B4-BE49-F238E27FC236}">
              <a16:creationId xmlns:a16="http://schemas.microsoft.com/office/drawing/2014/main" id="{FD920B94-6E83-45B6-A079-EF7BCB22E9A9}"/>
            </a:ext>
          </a:extLst>
        </xdr:cNvPr>
        <xdr:cNvSpPr/>
      </xdr:nvSpPr>
      <xdr:spPr>
        <a:xfrm>
          <a:off x="18605500" y="110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80663</xdr:rowOff>
    </xdr:from>
    <xdr:to>
      <xdr:col>102</xdr:col>
      <xdr:colOff>114300</xdr:colOff>
      <xdr:row>64</xdr:row>
      <xdr:rowOff>80663</xdr:rowOff>
    </xdr:to>
    <xdr:cxnSp macro="">
      <xdr:nvCxnSpPr>
        <xdr:cNvPr id="620" name="直線コネクタ 619">
          <a:extLst>
            <a:ext uri="{FF2B5EF4-FFF2-40B4-BE49-F238E27FC236}">
              <a16:creationId xmlns:a16="http://schemas.microsoft.com/office/drawing/2014/main" id="{1CB38A58-7C1D-4FD7-8C89-A09DCFFD69F1}"/>
            </a:ext>
          </a:extLst>
        </xdr:cNvPr>
        <xdr:cNvCxnSpPr/>
      </xdr:nvCxnSpPr>
      <xdr:spPr>
        <a:xfrm>
          <a:off x="18656300" y="11053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621" name="n_1aveValue【保健センター・保健所】&#10;一人当たり面積">
          <a:extLst>
            <a:ext uri="{FF2B5EF4-FFF2-40B4-BE49-F238E27FC236}">
              <a16:creationId xmlns:a16="http://schemas.microsoft.com/office/drawing/2014/main" id="{C6A3F4A2-BAA5-41C3-9987-12A483D6BA3F}"/>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622" name="n_2aveValue【保健センター・保健所】&#10;一人当たり面積">
          <a:extLst>
            <a:ext uri="{FF2B5EF4-FFF2-40B4-BE49-F238E27FC236}">
              <a16:creationId xmlns:a16="http://schemas.microsoft.com/office/drawing/2014/main" id="{6343191C-7107-45E3-9134-7D89959F26B5}"/>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623" name="n_3aveValue【保健センター・保健所】&#10;一人当たり面積">
          <a:extLst>
            <a:ext uri="{FF2B5EF4-FFF2-40B4-BE49-F238E27FC236}">
              <a16:creationId xmlns:a16="http://schemas.microsoft.com/office/drawing/2014/main" id="{30B1BB8E-936A-47C9-B869-5DBFA99A3545}"/>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624" name="n_4aveValue【保健センター・保健所】&#10;一人当たり面積">
          <a:extLst>
            <a:ext uri="{FF2B5EF4-FFF2-40B4-BE49-F238E27FC236}">
              <a16:creationId xmlns:a16="http://schemas.microsoft.com/office/drawing/2014/main" id="{C8857DB7-8A5C-46FB-BC48-3828D0A17878}"/>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122264</xdr:rowOff>
    </xdr:from>
    <xdr:ext cx="469744" cy="259045"/>
    <xdr:sp macro="" textlink="">
      <xdr:nvSpPr>
        <xdr:cNvPr id="625" name="n_1mainValue【保健センター・保健所】&#10;一人当たり面積">
          <a:extLst>
            <a:ext uri="{FF2B5EF4-FFF2-40B4-BE49-F238E27FC236}">
              <a16:creationId xmlns:a16="http://schemas.microsoft.com/office/drawing/2014/main" id="{D95A8680-2B81-438D-B0B0-E1975EB416BB}"/>
            </a:ext>
          </a:extLst>
        </xdr:cNvPr>
        <xdr:cNvSpPr txBox="1"/>
      </xdr:nvSpPr>
      <xdr:spPr>
        <a:xfrm>
          <a:off x="21075727" y="110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122264</xdr:rowOff>
    </xdr:from>
    <xdr:ext cx="469744" cy="259045"/>
    <xdr:sp macro="" textlink="">
      <xdr:nvSpPr>
        <xdr:cNvPr id="626" name="n_2mainValue【保健センター・保健所】&#10;一人当たり面積">
          <a:extLst>
            <a:ext uri="{FF2B5EF4-FFF2-40B4-BE49-F238E27FC236}">
              <a16:creationId xmlns:a16="http://schemas.microsoft.com/office/drawing/2014/main" id="{ACA8ADA3-B825-4E04-822D-19D4A171B820}"/>
            </a:ext>
          </a:extLst>
        </xdr:cNvPr>
        <xdr:cNvSpPr txBox="1"/>
      </xdr:nvSpPr>
      <xdr:spPr>
        <a:xfrm>
          <a:off x="20199427" y="110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122590</xdr:rowOff>
    </xdr:from>
    <xdr:ext cx="469744" cy="259045"/>
    <xdr:sp macro="" textlink="">
      <xdr:nvSpPr>
        <xdr:cNvPr id="627" name="n_3mainValue【保健センター・保健所】&#10;一人当たり面積">
          <a:extLst>
            <a:ext uri="{FF2B5EF4-FFF2-40B4-BE49-F238E27FC236}">
              <a16:creationId xmlns:a16="http://schemas.microsoft.com/office/drawing/2014/main" id="{6FDB73AD-EAB9-4A90-A3BC-2FDF6FB585C7}"/>
            </a:ext>
          </a:extLst>
        </xdr:cNvPr>
        <xdr:cNvSpPr txBox="1"/>
      </xdr:nvSpPr>
      <xdr:spPr>
        <a:xfrm>
          <a:off x="19310427" y="110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122590</xdr:rowOff>
    </xdr:from>
    <xdr:ext cx="469744" cy="259045"/>
    <xdr:sp macro="" textlink="">
      <xdr:nvSpPr>
        <xdr:cNvPr id="628" name="n_4mainValue【保健センター・保健所】&#10;一人当たり面積">
          <a:extLst>
            <a:ext uri="{FF2B5EF4-FFF2-40B4-BE49-F238E27FC236}">
              <a16:creationId xmlns:a16="http://schemas.microsoft.com/office/drawing/2014/main" id="{B23975EC-E266-424A-BCE2-B5727FAEA3D0}"/>
            </a:ext>
          </a:extLst>
        </xdr:cNvPr>
        <xdr:cNvSpPr txBox="1"/>
      </xdr:nvSpPr>
      <xdr:spPr>
        <a:xfrm>
          <a:off x="18421427" y="110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C3104EB8-530A-4928-9531-008E5521A7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C940AFCA-AF3A-4BF5-BCE0-796C1A716E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C14B4A81-D71B-4444-9E63-B3DDB738C7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DEB5FC19-85FA-4073-9436-AA0A1AFFBA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29FF5A63-1FF8-4BA4-BF88-61B72EC422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E9EBE168-B9F9-49B0-BD2E-75B7F501CE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AF77B985-3D72-4AB8-9E72-C23FFF79D1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D3FC585B-7C17-4506-A975-8C4D7F81B2B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B967D0FA-0A00-4C2F-85AF-FB4AF55327A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4F88E24F-21C8-40DE-869E-9FF5742AC54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E30F4EA6-1705-4F7B-A723-A93B1354F1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A649E4AB-D212-4102-B4BF-EBCD766ACCC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05FEEA26-A0F7-4332-AC2E-483801BCAD7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765F648E-30B9-4C82-AE10-18E8C155B5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DAB9619A-FEB2-4F5A-B697-A24FBFC8D3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396FD205-FE0A-4B93-A912-5FCC601B7F4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8A7E0D20-4E3E-4621-A2A5-D0CB0BAF1E4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83F4B5BB-FBAC-4DDB-AF22-3364297B5F2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BF5B46A2-AB94-4B3C-A61C-EFFE55AEE97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8120F715-152C-4B49-8D73-C6AD004B32F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344FFE37-F63A-4856-BB9A-A6B5480DAC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A9A6EFBC-76FC-45A5-A0DB-D83724E531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9730D508-4BD3-44D2-8FE9-59AE3D7B301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5C17258A-0271-40A7-87F8-6712671A1D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1A15948E-53DD-42FB-9FB2-121F3A44F9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54" name="直線コネクタ 653">
          <a:extLst>
            <a:ext uri="{FF2B5EF4-FFF2-40B4-BE49-F238E27FC236}">
              <a16:creationId xmlns:a16="http://schemas.microsoft.com/office/drawing/2014/main" id="{0D9C3FB7-DCAB-4975-A0DA-0B9836456C95}"/>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AF89FA49-782E-422A-8FA0-B05BF4B16241}"/>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56" name="直線コネクタ 655">
          <a:extLst>
            <a:ext uri="{FF2B5EF4-FFF2-40B4-BE49-F238E27FC236}">
              <a16:creationId xmlns:a16="http://schemas.microsoft.com/office/drawing/2014/main" id="{1ED11D3D-6CE0-4517-A4D1-0FAC2888F6A5}"/>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B5F4D5FF-EC54-4C5B-917C-0D1F8C08DBD6}"/>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58" name="直線コネクタ 657">
          <a:extLst>
            <a:ext uri="{FF2B5EF4-FFF2-40B4-BE49-F238E27FC236}">
              <a16:creationId xmlns:a16="http://schemas.microsoft.com/office/drawing/2014/main" id="{6F84DA7A-34D3-413C-B634-474E283CDF8D}"/>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BD8D8C2-7C6B-407C-82EF-0BC3E9062501}"/>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60" name="フローチャート: 判断 659">
          <a:extLst>
            <a:ext uri="{FF2B5EF4-FFF2-40B4-BE49-F238E27FC236}">
              <a16:creationId xmlns:a16="http://schemas.microsoft.com/office/drawing/2014/main" id="{F57D6DC5-1712-4BE1-88FC-9BEC15B90A4A}"/>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61" name="フローチャート: 判断 660">
          <a:extLst>
            <a:ext uri="{FF2B5EF4-FFF2-40B4-BE49-F238E27FC236}">
              <a16:creationId xmlns:a16="http://schemas.microsoft.com/office/drawing/2014/main" id="{30637362-3E1D-429B-9622-C7994F6CC7ED}"/>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2" name="フローチャート: 判断 661">
          <a:extLst>
            <a:ext uri="{FF2B5EF4-FFF2-40B4-BE49-F238E27FC236}">
              <a16:creationId xmlns:a16="http://schemas.microsoft.com/office/drawing/2014/main" id="{CB142C77-9AD6-4D61-A717-7778AB9FD53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63" name="フローチャート: 判断 662">
          <a:extLst>
            <a:ext uri="{FF2B5EF4-FFF2-40B4-BE49-F238E27FC236}">
              <a16:creationId xmlns:a16="http://schemas.microsoft.com/office/drawing/2014/main" id="{FDFD1210-B726-4EA9-8824-F341F4DD47FF}"/>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64" name="フローチャート: 判断 663">
          <a:extLst>
            <a:ext uri="{FF2B5EF4-FFF2-40B4-BE49-F238E27FC236}">
              <a16:creationId xmlns:a16="http://schemas.microsoft.com/office/drawing/2014/main" id="{463FD317-9FF8-4931-B89B-A9F629ED2A11}"/>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7B47DAA-0CC4-4140-8328-DEFF2F6D22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4A2DD45-E3D0-49CC-8DED-27091D7C88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A770D2A-E2D3-4D7A-8643-2F84B366F1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80243678-3BC8-49AE-B37A-CE14086CB7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8C118A1E-FB4E-432B-9D17-E782FDBC0E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70" name="楕円 669">
          <a:extLst>
            <a:ext uri="{FF2B5EF4-FFF2-40B4-BE49-F238E27FC236}">
              <a16:creationId xmlns:a16="http://schemas.microsoft.com/office/drawing/2014/main" id="{F6E0E99B-3BA6-4317-B4BA-376DE0882347}"/>
            </a:ext>
          </a:extLst>
        </xdr:cNvPr>
        <xdr:cNvSpPr/>
      </xdr:nvSpPr>
      <xdr:spPr>
        <a:xfrm>
          <a:off x="16268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57529</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193FE9CA-C1E3-40ED-94EE-FBDE939D87AC}"/>
            </a:ext>
          </a:extLst>
        </xdr:cNvPr>
        <xdr:cNvSpPr txBox="1"/>
      </xdr:nvSpPr>
      <xdr:spPr>
        <a:xfrm>
          <a:off x="16357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672" name="楕円 671">
          <a:extLst>
            <a:ext uri="{FF2B5EF4-FFF2-40B4-BE49-F238E27FC236}">
              <a16:creationId xmlns:a16="http://schemas.microsoft.com/office/drawing/2014/main" id="{5E798A8E-3D5A-487D-B746-2E719865F6D2}"/>
            </a:ext>
          </a:extLst>
        </xdr:cNvPr>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85452</xdr:rowOff>
    </xdr:to>
    <xdr:cxnSp macro="">
      <xdr:nvCxnSpPr>
        <xdr:cNvPr id="673" name="直線コネクタ 672">
          <a:extLst>
            <a:ext uri="{FF2B5EF4-FFF2-40B4-BE49-F238E27FC236}">
              <a16:creationId xmlns:a16="http://schemas.microsoft.com/office/drawing/2014/main" id="{F92C43D5-48ED-4422-AD92-A27BC66A57F4}"/>
            </a:ext>
          </a:extLst>
        </xdr:cNvPr>
        <xdr:cNvCxnSpPr/>
      </xdr:nvCxnSpPr>
      <xdr:spPr>
        <a:xfrm>
          <a:off x="15481300" y="141084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674" name="楕円 673">
          <a:extLst>
            <a:ext uri="{FF2B5EF4-FFF2-40B4-BE49-F238E27FC236}">
              <a16:creationId xmlns:a16="http://schemas.microsoft.com/office/drawing/2014/main" id="{7B956989-4B5F-4302-B9B0-F8651B615728}"/>
            </a:ext>
          </a:extLst>
        </xdr:cNvPr>
        <xdr:cNvSpPr/>
      </xdr:nvSpPr>
      <xdr:spPr>
        <a:xfrm>
          <a:off x="1454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49530</xdr:rowOff>
    </xdr:to>
    <xdr:cxnSp macro="">
      <xdr:nvCxnSpPr>
        <xdr:cNvPr id="675" name="直線コネクタ 674">
          <a:extLst>
            <a:ext uri="{FF2B5EF4-FFF2-40B4-BE49-F238E27FC236}">
              <a16:creationId xmlns:a16="http://schemas.microsoft.com/office/drawing/2014/main" id="{A6D16518-CAB2-4881-BC0E-BDB71B3BA7FF}"/>
            </a:ext>
          </a:extLst>
        </xdr:cNvPr>
        <xdr:cNvCxnSpPr/>
      </xdr:nvCxnSpPr>
      <xdr:spPr>
        <a:xfrm>
          <a:off x="14592300" y="140708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127726</xdr:rowOff>
    </xdr:from>
    <xdr:to>
      <xdr:col>72</xdr:col>
      <xdr:colOff>38100</xdr:colOff>
      <xdr:row>81</xdr:row>
      <xdr:rowOff>57876</xdr:rowOff>
    </xdr:to>
    <xdr:sp macro="" textlink="">
      <xdr:nvSpPr>
        <xdr:cNvPr id="676" name="楕円 675">
          <a:extLst>
            <a:ext uri="{FF2B5EF4-FFF2-40B4-BE49-F238E27FC236}">
              <a16:creationId xmlns:a16="http://schemas.microsoft.com/office/drawing/2014/main" id="{92968094-54B8-44E0-9FD8-50E506BCB0DA}"/>
            </a:ext>
          </a:extLst>
        </xdr:cNvPr>
        <xdr:cNvSpPr/>
      </xdr:nvSpPr>
      <xdr:spPr>
        <a:xfrm>
          <a:off x="13652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7076</xdr:rowOff>
    </xdr:from>
    <xdr:to>
      <xdr:col>76</xdr:col>
      <xdr:colOff>114300</xdr:colOff>
      <xdr:row>82</xdr:row>
      <xdr:rowOff>11974</xdr:rowOff>
    </xdr:to>
    <xdr:cxnSp macro="">
      <xdr:nvCxnSpPr>
        <xdr:cNvPr id="677" name="直線コネクタ 676">
          <a:extLst>
            <a:ext uri="{FF2B5EF4-FFF2-40B4-BE49-F238E27FC236}">
              <a16:creationId xmlns:a16="http://schemas.microsoft.com/office/drawing/2014/main" id="{1B8E52A2-1588-464E-B466-6AEA1271A05A}"/>
            </a:ext>
          </a:extLst>
        </xdr:cNvPr>
        <xdr:cNvCxnSpPr/>
      </xdr:nvCxnSpPr>
      <xdr:spPr>
        <a:xfrm>
          <a:off x="13703300" y="138945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36286</xdr:rowOff>
    </xdr:from>
    <xdr:to>
      <xdr:col>67</xdr:col>
      <xdr:colOff>101600</xdr:colOff>
      <xdr:row>81</xdr:row>
      <xdr:rowOff>137886</xdr:rowOff>
    </xdr:to>
    <xdr:sp macro="" textlink="">
      <xdr:nvSpPr>
        <xdr:cNvPr id="678" name="楕円 677">
          <a:extLst>
            <a:ext uri="{FF2B5EF4-FFF2-40B4-BE49-F238E27FC236}">
              <a16:creationId xmlns:a16="http://schemas.microsoft.com/office/drawing/2014/main" id="{2ECD14A9-D746-4ABC-B31E-F0122E201E86}"/>
            </a:ext>
          </a:extLst>
        </xdr:cNvPr>
        <xdr:cNvSpPr/>
      </xdr:nvSpPr>
      <xdr:spPr>
        <a:xfrm>
          <a:off x="12763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7076</xdr:rowOff>
    </xdr:from>
    <xdr:to>
      <xdr:col>71</xdr:col>
      <xdr:colOff>177800</xdr:colOff>
      <xdr:row>81</xdr:row>
      <xdr:rowOff>87086</xdr:rowOff>
    </xdr:to>
    <xdr:cxnSp macro="">
      <xdr:nvCxnSpPr>
        <xdr:cNvPr id="679" name="直線コネクタ 678">
          <a:extLst>
            <a:ext uri="{FF2B5EF4-FFF2-40B4-BE49-F238E27FC236}">
              <a16:creationId xmlns:a16="http://schemas.microsoft.com/office/drawing/2014/main" id="{415EBAC4-A85A-41EA-B7E3-FBAF41F5999D}"/>
            </a:ext>
          </a:extLst>
        </xdr:cNvPr>
        <xdr:cNvCxnSpPr/>
      </xdr:nvCxnSpPr>
      <xdr:spPr>
        <a:xfrm flipV="1">
          <a:off x="12814300" y="1389452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80" name="n_1aveValue【消防施設】&#10;有形固定資産減価償却率">
          <a:extLst>
            <a:ext uri="{FF2B5EF4-FFF2-40B4-BE49-F238E27FC236}">
              <a16:creationId xmlns:a16="http://schemas.microsoft.com/office/drawing/2014/main" id="{2F2DB4F7-56A7-4BAC-85FB-2BEB66C2E5B0}"/>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81" name="n_2aveValue【消防施設】&#10;有形固定資産減価償却率">
          <a:extLst>
            <a:ext uri="{FF2B5EF4-FFF2-40B4-BE49-F238E27FC236}">
              <a16:creationId xmlns:a16="http://schemas.microsoft.com/office/drawing/2014/main" id="{33FBC5EC-3CD3-496C-A770-1EAB7B29725F}"/>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682" name="n_3aveValue【消防施設】&#10;有形固定資産減価償却率">
          <a:extLst>
            <a:ext uri="{FF2B5EF4-FFF2-40B4-BE49-F238E27FC236}">
              <a16:creationId xmlns:a16="http://schemas.microsoft.com/office/drawing/2014/main" id="{5C3C4378-C2D6-4314-9DB7-4202F3FE98E3}"/>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83" name="n_4aveValue【消防施設】&#10;有形固定資産減価償却率">
          <a:extLst>
            <a:ext uri="{FF2B5EF4-FFF2-40B4-BE49-F238E27FC236}">
              <a16:creationId xmlns:a16="http://schemas.microsoft.com/office/drawing/2014/main" id="{2C28DAA0-FB1F-44AA-B175-33FCD01A44FD}"/>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684" name="n_1mainValue【消防施設】&#10;有形固定資産減価償却率">
          <a:extLst>
            <a:ext uri="{FF2B5EF4-FFF2-40B4-BE49-F238E27FC236}">
              <a16:creationId xmlns:a16="http://schemas.microsoft.com/office/drawing/2014/main" id="{0CE753C5-3438-44C5-B252-B304BA3E1FA1}"/>
            </a:ext>
          </a:extLst>
        </xdr:cNvPr>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79301</xdr:rowOff>
    </xdr:from>
    <xdr:ext cx="405111" cy="259045"/>
    <xdr:sp macro="" textlink="">
      <xdr:nvSpPr>
        <xdr:cNvPr id="685" name="n_2mainValue【消防施設】&#10;有形固定資産減価償却率">
          <a:extLst>
            <a:ext uri="{FF2B5EF4-FFF2-40B4-BE49-F238E27FC236}">
              <a16:creationId xmlns:a16="http://schemas.microsoft.com/office/drawing/2014/main" id="{B52AD89A-9E78-448C-9A6F-CBB2CAAA7433}"/>
            </a:ext>
          </a:extLst>
        </xdr:cNvPr>
        <xdr:cNvSpPr txBox="1"/>
      </xdr:nvSpPr>
      <xdr:spPr>
        <a:xfrm>
          <a:off x="14389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74403</xdr:rowOff>
    </xdr:from>
    <xdr:ext cx="405111" cy="259045"/>
    <xdr:sp macro="" textlink="">
      <xdr:nvSpPr>
        <xdr:cNvPr id="686" name="n_3mainValue【消防施設】&#10;有形固定資産減価償却率">
          <a:extLst>
            <a:ext uri="{FF2B5EF4-FFF2-40B4-BE49-F238E27FC236}">
              <a16:creationId xmlns:a16="http://schemas.microsoft.com/office/drawing/2014/main" id="{24822FD5-BB5E-4F25-A16D-1563BA5861C5}"/>
            </a:ext>
          </a:extLst>
        </xdr:cNvPr>
        <xdr:cNvSpPr txBox="1"/>
      </xdr:nvSpPr>
      <xdr:spPr>
        <a:xfrm>
          <a:off x="13500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154413</xdr:rowOff>
    </xdr:from>
    <xdr:ext cx="405111" cy="259045"/>
    <xdr:sp macro="" textlink="">
      <xdr:nvSpPr>
        <xdr:cNvPr id="687" name="n_4mainValue【消防施設】&#10;有形固定資産減価償却率">
          <a:extLst>
            <a:ext uri="{FF2B5EF4-FFF2-40B4-BE49-F238E27FC236}">
              <a16:creationId xmlns:a16="http://schemas.microsoft.com/office/drawing/2014/main" id="{50B5D6C8-225B-4A8D-8E9B-CB27B1BB4909}"/>
            </a:ext>
          </a:extLst>
        </xdr:cNvPr>
        <xdr:cNvSpPr txBox="1"/>
      </xdr:nvSpPr>
      <xdr:spPr>
        <a:xfrm>
          <a:off x="12611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D0F80BC8-CEB0-4684-8AE6-EE3AE54024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3EF17123-88B1-4061-9CE0-B48604AC5E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FDA757CB-8022-4E7E-A782-ADE1B4DD81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FE716BA6-514B-488C-BD75-978550623C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7FBAD3F5-AB60-4D45-A380-4E1CCFCBC3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827E424F-47FD-4798-8F99-08069719E6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D39407EC-6B2F-4C98-A409-6BA46BFFAA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21A67C4D-CD7C-4E8E-8DD8-EBEC454F59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37E2C6C2-5CAD-4ED4-935D-D1B0BA2121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CEE7EF7A-2446-47EF-8D32-0883D341DF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96F73B64-F258-494C-B2B9-AA0E4E5B777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4C3808CF-ABE5-4B63-BC75-411463A3C8C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923AA00E-C324-4A2C-A444-3A02F02145A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FBAE202C-0FB8-4924-8212-7B7CFDF0387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7CB38E71-223A-4555-AB11-0F6E4FB9D90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08F7A84A-E915-4BDF-A07A-CF3FA2762F4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940408DE-F927-47F8-B8B7-DE7D3B13229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2F0052DC-05B8-4A76-A671-83F3FFA290D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CC4F7AA9-37CE-4CEC-ACB6-587F1C77C0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86544FE5-D0D2-48D8-9BD5-C0E88A9D57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10D929DC-1089-4809-AFD6-79A94833617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709" name="直線コネクタ 708">
          <a:extLst>
            <a:ext uri="{FF2B5EF4-FFF2-40B4-BE49-F238E27FC236}">
              <a16:creationId xmlns:a16="http://schemas.microsoft.com/office/drawing/2014/main" id="{DEFDC623-0ADB-4AEF-8F64-B7EB3539CF74}"/>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10" name="【消防施設】&#10;一人当たり面積最小値テキスト">
          <a:extLst>
            <a:ext uri="{FF2B5EF4-FFF2-40B4-BE49-F238E27FC236}">
              <a16:creationId xmlns:a16="http://schemas.microsoft.com/office/drawing/2014/main" id="{C34768AD-4156-4B76-92C1-4CCDB4B38557}"/>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11" name="直線コネクタ 710">
          <a:extLst>
            <a:ext uri="{FF2B5EF4-FFF2-40B4-BE49-F238E27FC236}">
              <a16:creationId xmlns:a16="http://schemas.microsoft.com/office/drawing/2014/main" id="{DCD99FAA-446E-4703-9D8A-88DFA70B68BA}"/>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712" name="【消防施設】&#10;一人当たり面積最大値テキスト">
          <a:extLst>
            <a:ext uri="{FF2B5EF4-FFF2-40B4-BE49-F238E27FC236}">
              <a16:creationId xmlns:a16="http://schemas.microsoft.com/office/drawing/2014/main" id="{2DAA8BF7-2120-4903-A5F2-EC401F0F8187}"/>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713" name="直線コネクタ 712">
          <a:extLst>
            <a:ext uri="{FF2B5EF4-FFF2-40B4-BE49-F238E27FC236}">
              <a16:creationId xmlns:a16="http://schemas.microsoft.com/office/drawing/2014/main" id="{D10F1676-ABDE-4A38-A1A4-D27A402CBEC7}"/>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714" name="【消防施設】&#10;一人当たり面積平均値テキスト">
          <a:extLst>
            <a:ext uri="{FF2B5EF4-FFF2-40B4-BE49-F238E27FC236}">
              <a16:creationId xmlns:a16="http://schemas.microsoft.com/office/drawing/2014/main" id="{E072C6A2-181C-49D5-B26A-8374792BAB78}"/>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715" name="フローチャート: 判断 714">
          <a:extLst>
            <a:ext uri="{FF2B5EF4-FFF2-40B4-BE49-F238E27FC236}">
              <a16:creationId xmlns:a16="http://schemas.microsoft.com/office/drawing/2014/main" id="{ED08FFDB-CED8-4A92-9165-BB7FBC66E686}"/>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716" name="フローチャート: 判断 715">
          <a:extLst>
            <a:ext uri="{FF2B5EF4-FFF2-40B4-BE49-F238E27FC236}">
              <a16:creationId xmlns:a16="http://schemas.microsoft.com/office/drawing/2014/main" id="{B98C803B-AA2D-4063-A6DB-CA22DC0118E4}"/>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17" name="フローチャート: 判断 716">
          <a:extLst>
            <a:ext uri="{FF2B5EF4-FFF2-40B4-BE49-F238E27FC236}">
              <a16:creationId xmlns:a16="http://schemas.microsoft.com/office/drawing/2014/main" id="{4054F445-9159-4166-9DAE-EC2E1B40DF76}"/>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フローチャート: 判断 717">
          <a:extLst>
            <a:ext uri="{FF2B5EF4-FFF2-40B4-BE49-F238E27FC236}">
              <a16:creationId xmlns:a16="http://schemas.microsoft.com/office/drawing/2014/main" id="{C6DFB024-191A-4D5E-B0F8-7E0581FDA253}"/>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719" name="フローチャート: 判断 718">
          <a:extLst>
            <a:ext uri="{FF2B5EF4-FFF2-40B4-BE49-F238E27FC236}">
              <a16:creationId xmlns:a16="http://schemas.microsoft.com/office/drawing/2014/main" id="{82425D74-85AC-4C10-B956-2517D827EAA3}"/>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3163D19-96AA-4F3C-829D-8D5ADC97B1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B389A43-ECEE-4D42-A8EE-83232B2FE8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D3AC7C3-E55A-4DF4-9361-2CE91DB99D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E488CE7-B7FC-4403-B86B-ECC591DB75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10E12B8-82AE-4C49-A930-D3F3C04E18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95428</xdr:rowOff>
    </xdr:from>
    <xdr:to>
      <xdr:col>116</xdr:col>
      <xdr:colOff>114300</xdr:colOff>
      <xdr:row>86</xdr:row>
      <xdr:rowOff>25578</xdr:rowOff>
    </xdr:to>
    <xdr:sp macro="" textlink="">
      <xdr:nvSpPr>
        <xdr:cNvPr id="725" name="楕円 724">
          <a:extLst>
            <a:ext uri="{FF2B5EF4-FFF2-40B4-BE49-F238E27FC236}">
              <a16:creationId xmlns:a16="http://schemas.microsoft.com/office/drawing/2014/main" id="{D540F38D-4B01-4A24-9069-F7DFB736E685}"/>
            </a:ext>
          </a:extLst>
        </xdr:cNvPr>
        <xdr:cNvSpPr/>
      </xdr:nvSpPr>
      <xdr:spPr>
        <a:xfrm>
          <a:off x="221107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726" name="【消防施設】&#10;一人当たり面積該当値テキスト">
          <a:extLst>
            <a:ext uri="{FF2B5EF4-FFF2-40B4-BE49-F238E27FC236}">
              <a16:creationId xmlns:a16="http://schemas.microsoft.com/office/drawing/2014/main" id="{53ABAFBB-6796-4963-A29B-6F9FFECF6A0C}"/>
            </a:ext>
          </a:extLst>
        </xdr:cNvPr>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95428</xdr:rowOff>
    </xdr:from>
    <xdr:to>
      <xdr:col>112</xdr:col>
      <xdr:colOff>38100</xdr:colOff>
      <xdr:row>86</xdr:row>
      <xdr:rowOff>25578</xdr:rowOff>
    </xdr:to>
    <xdr:sp macro="" textlink="">
      <xdr:nvSpPr>
        <xdr:cNvPr id="727" name="楕円 726">
          <a:extLst>
            <a:ext uri="{FF2B5EF4-FFF2-40B4-BE49-F238E27FC236}">
              <a16:creationId xmlns:a16="http://schemas.microsoft.com/office/drawing/2014/main" id="{CD019565-8D58-43D0-849E-B943502918DD}"/>
            </a:ext>
          </a:extLst>
        </xdr:cNvPr>
        <xdr:cNvSpPr/>
      </xdr:nvSpPr>
      <xdr:spPr>
        <a:xfrm>
          <a:off x="212725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146228</xdr:rowOff>
    </xdr:from>
    <xdr:to>
      <xdr:col>116</xdr:col>
      <xdr:colOff>63500</xdr:colOff>
      <xdr:row>85</xdr:row>
      <xdr:rowOff>146228</xdr:rowOff>
    </xdr:to>
    <xdr:cxnSp macro="">
      <xdr:nvCxnSpPr>
        <xdr:cNvPr id="728" name="直線コネクタ 727">
          <a:extLst>
            <a:ext uri="{FF2B5EF4-FFF2-40B4-BE49-F238E27FC236}">
              <a16:creationId xmlns:a16="http://schemas.microsoft.com/office/drawing/2014/main" id="{F4ABD7D3-0BDF-4BAA-8FC0-E6996126C964}"/>
            </a:ext>
          </a:extLst>
        </xdr:cNvPr>
        <xdr:cNvCxnSpPr/>
      </xdr:nvCxnSpPr>
      <xdr:spPr>
        <a:xfrm>
          <a:off x="21323300" y="14719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95656</xdr:rowOff>
    </xdr:from>
    <xdr:to>
      <xdr:col>107</xdr:col>
      <xdr:colOff>101600</xdr:colOff>
      <xdr:row>86</xdr:row>
      <xdr:rowOff>25806</xdr:rowOff>
    </xdr:to>
    <xdr:sp macro="" textlink="">
      <xdr:nvSpPr>
        <xdr:cNvPr id="729" name="楕円 728">
          <a:extLst>
            <a:ext uri="{FF2B5EF4-FFF2-40B4-BE49-F238E27FC236}">
              <a16:creationId xmlns:a16="http://schemas.microsoft.com/office/drawing/2014/main" id="{D73577A8-2A56-4286-A868-81829A20E03A}"/>
            </a:ext>
          </a:extLst>
        </xdr:cNvPr>
        <xdr:cNvSpPr/>
      </xdr:nvSpPr>
      <xdr:spPr>
        <a:xfrm>
          <a:off x="20383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146228</xdr:rowOff>
    </xdr:from>
    <xdr:to>
      <xdr:col>111</xdr:col>
      <xdr:colOff>177800</xdr:colOff>
      <xdr:row>85</xdr:row>
      <xdr:rowOff>146456</xdr:rowOff>
    </xdr:to>
    <xdr:cxnSp macro="">
      <xdr:nvCxnSpPr>
        <xdr:cNvPr id="730" name="直線コネクタ 729">
          <a:extLst>
            <a:ext uri="{FF2B5EF4-FFF2-40B4-BE49-F238E27FC236}">
              <a16:creationId xmlns:a16="http://schemas.microsoft.com/office/drawing/2014/main" id="{E27887DF-BD8F-4023-994D-E0BB3DD97AF3}"/>
            </a:ext>
          </a:extLst>
        </xdr:cNvPr>
        <xdr:cNvCxnSpPr/>
      </xdr:nvCxnSpPr>
      <xdr:spPr>
        <a:xfrm flipV="1">
          <a:off x="20434300" y="1471947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94284</xdr:rowOff>
    </xdr:from>
    <xdr:to>
      <xdr:col>102</xdr:col>
      <xdr:colOff>165100</xdr:colOff>
      <xdr:row>86</xdr:row>
      <xdr:rowOff>24434</xdr:rowOff>
    </xdr:to>
    <xdr:sp macro="" textlink="">
      <xdr:nvSpPr>
        <xdr:cNvPr id="731" name="楕円 730">
          <a:extLst>
            <a:ext uri="{FF2B5EF4-FFF2-40B4-BE49-F238E27FC236}">
              <a16:creationId xmlns:a16="http://schemas.microsoft.com/office/drawing/2014/main" id="{5D729331-6CD7-44FA-84C9-0ACEE42FF3A2}"/>
            </a:ext>
          </a:extLst>
        </xdr:cNvPr>
        <xdr:cNvSpPr/>
      </xdr:nvSpPr>
      <xdr:spPr>
        <a:xfrm>
          <a:off x="19494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145084</xdr:rowOff>
    </xdr:from>
    <xdr:to>
      <xdr:col>107</xdr:col>
      <xdr:colOff>50800</xdr:colOff>
      <xdr:row>85</xdr:row>
      <xdr:rowOff>146456</xdr:rowOff>
    </xdr:to>
    <xdr:cxnSp macro="">
      <xdr:nvCxnSpPr>
        <xdr:cNvPr id="732" name="直線コネクタ 731">
          <a:extLst>
            <a:ext uri="{FF2B5EF4-FFF2-40B4-BE49-F238E27FC236}">
              <a16:creationId xmlns:a16="http://schemas.microsoft.com/office/drawing/2014/main" id="{6AB9D2DA-C5DD-493E-9B30-5B2C1330DA58}"/>
            </a:ext>
          </a:extLst>
        </xdr:cNvPr>
        <xdr:cNvCxnSpPr/>
      </xdr:nvCxnSpPr>
      <xdr:spPr>
        <a:xfrm>
          <a:off x="19545300" y="1471833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110058</xdr:rowOff>
    </xdr:from>
    <xdr:to>
      <xdr:col>98</xdr:col>
      <xdr:colOff>38100</xdr:colOff>
      <xdr:row>85</xdr:row>
      <xdr:rowOff>40208</xdr:rowOff>
    </xdr:to>
    <xdr:sp macro="" textlink="">
      <xdr:nvSpPr>
        <xdr:cNvPr id="733" name="楕円 732">
          <a:extLst>
            <a:ext uri="{FF2B5EF4-FFF2-40B4-BE49-F238E27FC236}">
              <a16:creationId xmlns:a16="http://schemas.microsoft.com/office/drawing/2014/main" id="{5AB9C6BC-6291-4231-9C89-41EC813EFE59}"/>
            </a:ext>
          </a:extLst>
        </xdr:cNvPr>
        <xdr:cNvSpPr/>
      </xdr:nvSpPr>
      <xdr:spPr>
        <a:xfrm>
          <a:off x="18605500" y="145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160858</xdr:rowOff>
    </xdr:from>
    <xdr:to>
      <xdr:col>102</xdr:col>
      <xdr:colOff>114300</xdr:colOff>
      <xdr:row>85</xdr:row>
      <xdr:rowOff>145084</xdr:rowOff>
    </xdr:to>
    <xdr:cxnSp macro="">
      <xdr:nvCxnSpPr>
        <xdr:cNvPr id="734" name="直線コネクタ 733">
          <a:extLst>
            <a:ext uri="{FF2B5EF4-FFF2-40B4-BE49-F238E27FC236}">
              <a16:creationId xmlns:a16="http://schemas.microsoft.com/office/drawing/2014/main" id="{7AC20CF5-9835-4F10-85B7-A6099F3BE3C1}"/>
            </a:ext>
          </a:extLst>
        </xdr:cNvPr>
        <xdr:cNvCxnSpPr/>
      </xdr:nvCxnSpPr>
      <xdr:spPr>
        <a:xfrm>
          <a:off x="18656300" y="14562658"/>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735" name="n_1aveValue【消防施設】&#10;一人当たり面積">
          <a:extLst>
            <a:ext uri="{FF2B5EF4-FFF2-40B4-BE49-F238E27FC236}">
              <a16:creationId xmlns:a16="http://schemas.microsoft.com/office/drawing/2014/main" id="{FB62FE5A-F7A5-40A2-AF5B-C4419E39C485}"/>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736" name="n_2aveValue【消防施設】&#10;一人当たり面積">
          <a:extLst>
            <a:ext uri="{FF2B5EF4-FFF2-40B4-BE49-F238E27FC236}">
              <a16:creationId xmlns:a16="http://schemas.microsoft.com/office/drawing/2014/main" id="{1140B0FD-9A0A-45ED-8F02-D2A3A7A835E4}"/>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37" name="n_3aveValue【消防施設】&#10;一人当たり面積">
          <a:extLst>
            <a:ext uri="{FF2B5EF4-FFF2-40B4-BE49-F238E27FC236}">
              <a16:creationId xmlns:a16="http://schemas.microsoft.com/office/drawing/2014/main" id="{49F66CEA-8405-4D12-98D8-9BE74FE4DB76}"/>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738" name="n_4aveValue【消防施設】&#10;一人当たり面積">
          <a:extLst>
            <a:ext uri="{FF2B5EF4-FFF2-40B4-BE49-F238E27FC236}">
              <a16:creationId xmlns:a16="http://schemas.microsoft.com/office/drawing/2014/main" id="{4089AB40-AFE2-4BF9-9897-03DE04D476C4}"/>
            </a:ext>
          </a:extLst>
        </xdr:cNvPr>
        <xdr:cNvSpPr txBox="1"/>
      </xdr:nvSpPr>
      <xdr:spPr>
        <a:xfrm>
          <a:off x="18421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16705</xdr:rowOff>
    </xdr:from>
    <xdr:ext cx="469744" cy="259045"/>
    <xdr:sp macro="" textlink="">
      <xdr:nvSpPr>
        <xdr:cNvPr id="739" name="n_1mainValue【消防施設】&#10;一人当たり面積">
          <a:extLst>
            <a:ext uri="{FF2B5EF4-FFF2-40B4-BE49-F238E27FC236}">
              <a16:creationId xmlns:a16="http://schemas.microsoft.com/office/drawing/2014/main" id="{78FF7CC4-4762-4228-9367-9CBAB0419F10}"/>
            </a:ext>
          </a:extLst>
        </xdr:cNvPr>
        <xdr:cNvSpPr txBox="1"/>
      </xdr:nvSpPr>
      <xdr:spPr>
        <a:xfrm>
          <a:off x="21075727" y="14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16933</xdr:rowOff>
    </xdr:from>
    <xdr:ext cx="469744" cy="259045"/>
    <xdr:sp macro="" textlink="">
      <xdr:nvSpPr>
        <xdr:cNvPr id="740" name="n_2mainValue【消防施設】&#10;一人当たり面積">
          <a:extLst>
            <a:ext uri="{FF2B5EF4-FFF2-40B4-BE49-F238E27FC236}">
              <a16:creationId xmlns:a16="http://schemas.microsoft.com/office/drawing/2014/main" id="{3853CFFE-47C1-43E8-8E38-41E93014A57A}"/>
            </a:ext>
          </a:extLst>
        </xdr:cNvPr>
        <xdr:cNvSpPr txBox="1"/>
      </xdr:nvSpPr>
      <xdr:spPr>
        <a:xfrm>
          <a:off x="20199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15561</xdr:rowOff>
    </xdr:from>
    <xdr:ext cx="469744" cy="259045"/>
    <xdr:sp macro="" textlink="">
      <xdr:nvSpPr>
        <xdr:cNvPr id="741" name="n_3mainValue【消防施設】&#10;一人当たり面積">
          <a:extLst>
            <a:ext uri="{FF2B5EF4-FFF2-40B4-BE49-F238E27FC236}">
              <a16:creationId xmlns:a16="http://schemas.microsoft.com/office/drawing/2014/main" id="{E39D075D-8E02-4E6A-9DE4-4098CF564163}"/>
            </a:ext>
          </a:extLst>
        </xdr:cNvPr>
        <xdr:cNvSpPr txBox="1"/>
      </xdr:nvSpPr>
      <xdr:spPr>
        <a:xfrm>
          <a:off x="19310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56735</xdr:rowOff>
    </xdr:from>
    <xdr:ext cx="469744" cy="259045"/>
    <xdr:sp macro="" textlink="">
      <xdr:nvSpPr>
        <xdr:cNvPr id="742" name="n_4mainValue【消防施設】&#10;一人当たり面積">
          <a:extLst>
            <a:ext uri="{FF2B5EF4-FFF2-40B4-BE49-F238E27FC236}">
              <a16:creationId xmlns:a16="http://schemas.microsoft.com/office/drawing/2014/main" id="{29F2AB3A-E900-486B-B07E-C247FA954FA2}"/>
            </a:ext>
          </a:extLst>
        </xdr:cNvPr>
        <xdr:cNvSpPr txBox="1"/>
      </xdr:nvSpPr>
      <xdr:spPr>
        <a:xfrm>
          <a:off x="18421427" y="1428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D2F8261F-F37A-4C43-9BA4-6EDA4C2240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337CD13-8DAC-4ED0-A537-96A1B7661D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B07C3B61-DABC-4914-9091-B41169F145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F9F40DF-B264-4AD9-95D3-76A3CF45B3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F74B8FB9-62F4-480E-A1B8-0E3DB74BA7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551F5DFE-2806-4555-8FEF-D6123EDE9E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C28B10B4-1130-48B8-8F88-C7338D9C6D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F9ACAB79-A357-4AD7-98EE-F695B975CF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6A8917BB-E48C-4070-940E-CE92DCCC15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B4C7A6D5-40C0-4E78-8DEB-4D981A2D72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4FD6FCE4-2199-4AF1-9C3D-1D019E09B2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1EC150C4-3717-4122-9552-0D39C5F1B95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3A456B3A-3F1D-49D8-B42D-B0FAF4DEB28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C4911AEC-B389-4B0F-8B98-B6560B6F3D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FB7391BF-9AFC-478D-AFE1-CD1DB196F32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3775A35E-911F-45A7-B333-B6A3BD67D7C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4C66A0F7-15C9-4137-9B42-AB586E94F0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214AB33C-2D30-479E-A60C-A20F17224A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D946791C-D8D2-4134-A143-2E01FBD544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EEC7477B-0EC8-4C9E-AB3E-6E01A49BDF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D67BE92-F46F-4AE3-9648-1D799727CFD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3DD21A2-6F8A-4144-88D8-715B97147C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967BAB0C-DE77-4C30-92AE-B99A52A9B7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5488729C-AF51-417C-BAC5-C10C7BDF4E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40A4DF9A-81EE-4A33-B2CB-D70A0DB7F6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68" name="直線コネクタ 767">
          <a:extLst>
            <a:ext uri="{FF2B5EF4-FFF2-40B4-BE49-F238E27FC236}">
              <a16:creationId xmlns:a16="http://schemas.microsoft.com/office/drawing/2014/main" id="{DDF2DF41-F558-4F5C-884B-13368D19E5D5}"/>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a:extLst>
            <a:ext uri="{FF2B5EF4-FFF2-40B4-BE49-F238E27FC236}">
              <a16:creationId xmlns:a16="http://schemas.microsoft.com/office/drawing/2014/main" id="{04406FB2-838F-41E1-AD84-B6A7B1C6F62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a:extLst>
            <a:ext uri="{FF2B5EF4-FFF2-40B4-BE49-F238E27FC236}">
              <a16:creationId xmlns:a16="http://schemas.microsoft.com/office/drawing/2014/main" id="{B09A5166-5345-4185-8852-28B238ECB7C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71" name="【庁舎】&#10;有形固定資産減価償却率最大値テキスト">
          <a:extLst>
            <a:ext uri="{FF2B5EF4-FFF2-40B4-BE49-F238E27FC236}">
              <a16:creationId xmlns:a16="http://schemas.microsoft.com/office/drawing/2014/main" id="{9448BB56-7C85-46CB-B3EC-2A59910A3C8E}"/>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72" name="直線コネクタ 771">
          <a:extLst>
            <a:ext uri="{FF2B5EF4-FFF2-40B4-BE49-F238E27FC236}">
              <a16:creationId xmlns:a16="http://schemas.microsoft.com/office/drawing/2014/main" id="{A45629C1-1FFF-4C13-9F98-2D9D9026FE29}"/>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73" name="【庁舎】&#10;有形固定資産減価償却率平均値テキスト">
          <a:extLst>
            <a:ext uri="{FF2B5EF4-FFF2-40B4-BE49-F238E27FC236}">
              <a16:creationId xmlns:a16="http://schemas.microsoft.com/office/drawing/2014/main" id="{ECBD5F2E-BA41-41B6-8F55-324C870F5D8D}"/>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74" name="フローチャート: 判断 773">
          <a:extLst>
            <a:ext uri="{FF2B5EF4-FFF2-40B4-BE49-F238E27FC236}">
              <a16:creationId xmlns:a16="http://schemas.microsoft.com/office/drawing/2014/main" id="{1F278DD6-2E75-40A9-A3BA-33D95A176B3D}"/>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75" name="フローチャート: 判断 774">
          <a:extLst>
            <a:ext uri="{FF2B5EF4-FFF2-40B4-BE49-F238E27FC236}">
              <a16:creationId xmlns:a16="http://schemas.microsoft.com/office/drawing/2014/main" id="{F6B6EB2D-7055-4ECB-8451-FA0B1E9CB8C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6" name="フローチャート: 判断 775">
          <a:extLst>
            <a:ext uri="{FF2B5EF4-FFF2-40B4-BE49-F238E27FC236}">
              <a16:creationId xmlns:a16="http://schemas.microsoft.com/office/drawing/2014/main" id="{8E2A2564-8230-46BC-B3FD-53ABD5E625E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77" name="フローチャート: 判断 776">
          <a:extLst>
            <a:ext uri="{FF2B5EF4-FFF2-40B4-BE49-F238E27FC236}">
              <a16:creationId xmlns:a16="http://schemas.microsoft.com/office/drawing/2014/main" id="{B3502998-0271-45A3-9C96-419E7CDEFCB4}"/>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78" name="フローチャート: 判断 777">
          <a:extLst>
            <a:ext uri="{FF2B5EF4-FFF2-40B4-BE49-F238E27FC236}">
              <a16:creationId xmlns:a16="http://schemas.microsoft.com/office/drawing/2014/main" id="{16D66D7E-202E-45DB-8888-E806DF845F73}"/>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02989ED-0CB6-4495-9D74-AFB50B58B1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837A793-C6A4-4CE3-988F-9E4D36AF11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EBFF79A7-0B05-49BC-80B7-F680365620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520B51D-1B05-408E-8A54-3675F9B70E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8480737-A071-44D4-B3D6-52EC55EDDB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84" name="楕円 783">
          <a:extLst>
            <a:ext uri="{FF2B5EF4-FFF2-40B4-BE49-F238E27FC236}">
              <a16:creationId xmlns:a16="http://schemas.microsoft.com/office/drawing/2014/main" id="{0BB679FC-2F7D-487E-BB18-70312990C84A}"/>
            </a:ext>
          </a:extLst>
        </xdr:cNvPr>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785" name="【庁舎】&#10;有形固定資産減価償却率該当値テキスト">
          <a:extLst>
            <a:ext uri="{FF2B5EF4-FFF2-40B4-BE49-F238E27FC236}">
              <a16:creationId xmlns:a16="http://schemas.microsoft.com/office/drawing/2014/main" id="{92C56703-C862-4DB6-A459-544619B6D0F6}"/>
            </a:ext>
          </a:extLst>
        </xdr:cNvPr>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786" name="楕円 785">
          <a:extLst>
            <a:ext uri="{FF2B5EF4-FFF2-40B4-BE49-F238E27FC236}">
              <a16:creationId xmlns:a16="http://schemas.microsoft.com/office/drawing/2014/main" id="{2365E75E-23CE-4134-98C0-19D4723C93F7}"/>
            </a:ext>
          </a:extLst>
        </xdr:cNvPr>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99061</xdr:rowOff>
    </xdr:to>
    <xdr:cxnSp macro="">
      <xdr:nvCxnSpPr>
        <xdr:cNvPr id="787" name="直線コネクタ 786">
          <a:extLst>
            <a:ext uri="{FF2B5EF4-FFF2-40B4-BE49-F238E27FC236}">
              <a16:creationId xmlns:a16="http://schemas.microsoft.com/office/drawing/2014/main" id="{4537638E-A854-40FA-9E46-1BD32A58A1FB}"/>
            </a:ext>
          </a:extLst>
        </xdr:cNvPr>
        <xdr:cNvCxnSpPr/>
      </xdr:nvCxnSpPr>
      <xdr:spPr>
        <a:xfrm>
          <a:off x="15481300" y="180686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788" name="楕円 787">
          <a:extLst>
            <a:ext uri="{FF2B5EF4-FFF2-40B4-BE49-F238E27FC236}">
              <a16:creationId xmlns:a16="http://schemas.microsoft.com/office/drawing/2014/main" id="{83564FE1-6415-4B67-B655-1ACCE9EA5BF2}"/>
            </a:ext>
          </a:extLst>
        </xdr:cNvPr>
        <xdr:cNvSpPr/>
      </xdr:nvSpPr>
      <xdr:spPr>
        <a:xfrm>
          <a:off x="14541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66402</xdr:rowOff>
    </xdr:to>
    <xdr:cxnSp macro="">
      <xdr:nvCxnSpPr>
        <xdr:cNvPr id="789" name="直線コネクタ 788">
          <a:extLst>
            <a:ext uri="{FF2B5EF4-FFF2-40B4-BE49-F238E27FC236}">
              <a16:creationId xmlns:a16="http://schemas.microsoft.com/office/drawing/2014/main" id="{32936FBB-24C4-469D-AA86-D2217B95A5DE}"/>
            </a:ext>
          </a:extLst>
        </xdr:cNvPr>
        <xdr:cNvCxnSpPr/>
      </xdr:nvCxnSpPr>
      <xdr:spPr>
        <a:xfrm>
          <a:off x="14592300" y="180359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90" name="楕円 789">
          <a:extLst>
            <a:ext uri="{FF2B5EF4-FFF2-40B4-BE49-F238E27FC236}">
              <a16:creationId xmlns:a16="http://schemas.microsoft.com/office/drawing/2014/main" id="{3C4EC0CC-0EA3-4030-ABC0-6EF5BC44812E}"/>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33745</xdr:rowOff>
    </xdr:from>
    <xdr:to>
      <xdr:col>76</xdr:col>
      <xdr:colOff>114300</xdr:colOff>
      <xdr:row>105</xdr:row>
      <xdr:rowOff>35379</xdr:rowOff>
    </xdr:to>
    <xdr:cxnSp macro="">
      <xdr:nvCxnSpPr>
        <xdr:cNvPr id="791" name="直線コネクタ 790">
          <a:extLst>
            <a:ext uri="{FF2B5EF4-FFF2-40B4-BE49-F238E27FC236}">
              <a16:creationId xmlns:a16="http://schemas.microsoft.com/office/drawing/2014/main" id="{D4F140D5-91F8-4D87-84FC-7BC6A2EB83BF}"/>
            </a:ext>
          </a:extLst>
        </xdr:cNvPr>
        <xdr:cNvCxnSpPr/>
      </xdr:nvCxnSpPr>
      <xdr:spPr>
        <a:xfrm flipV="1">
          <a:off x="13703300" y="180359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792" name="楕円 791">
          <a:extLst>
            <a:ext uri="{FF2B5EF4-FFF2-40B4-BE49-F238E27FC236}">
              <a16:creationId xmlns:a16="http://schemas.microsoft.com/office/drawing/2014/main" id="{3AC5AB3F-70DD-4D95-9928-4FC4885DB8E7}"/>
            </a:ext>
          </a:extLst>
        </xdr:cNvPr>
        <xdr:cNvSpPr/>
      </xdr:nvSpPr>
      <xdr:spPr>
        <a:xfrm>
          <a:off x="1276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105</xdr:row>
      <xdr:rowOff>35379</xdr:rowOff>
    </xdr:to>
    <xdr:cxnSp macro="">
      <xdr:nvCxnSpPr>
        <xdr:cNvPr id="793" name="直線コネクタ 792">
          <a:extLst>
            <a:ext uri="{FF2B5EF4-FFF2-40B4-BE49-F238E27FC236}">
              <a16:creationId xmlns:a16="http://schemas.microsoft.com/office/drawing/2014/main" id="{7C417581-FEF3-4310-8BE9-8DBEA05CB1CE}"/>
            </a:ext>
          </a:extLst>
        </xdr:cNvPr>
        <xdr:cNvCxnSpPr/>
      </xdr:nvCxnSpPr>
      <xdr:spPr>
        <a:xfrm>
          <a:off x="12814300" y="179723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794" name="n_1aveValue【庁舎】&#10;有形固定資産減価償却率">
          <a:extLst>
            <a:ext uri="{FF2B5EF4-FFF2-40B4-BE49-F238E27FC236}">
              <a16:creationId xmlns:a16="http://schemas.microsoft.com/office/drawing/2014/main" id="{56B1BDA8-0F43-4BC5-B6DD-6065092E0472}"/>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5" name="n_2aveValue【庁舎】&#10;有形固定資産減価償却率">
          <a:extLst>
            <a:ext uri="{FF2B5EF4-FFF2-40B4-BE49-F238E27FC236}">
              <a16:creationId xmlns:a16="http://schemas.microsoft.com/office/drawing/2014/main" id="{4E7D708A-91DB-4C93-9EB9-87AC4DAB0A96}"/>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6" name="n_3aveValue【庁舎】&#10;有形固定資産減価償却率">
          <a:extLst>
            <a:ext uri="{FF2B5EF4-FFF2-40B4-BE49-F238E27FC236}">
              <a16:creationId xmlns:a16="http://schemas.microsoft.com/office/drawing/2014/main" id="{8DCEEB29-00E9-4059-A1EA-528A7BA2EB36}"/>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123026</xdr:rowOff>
    </xdr:from>
    <xdr:ext cx="405111" cy="259045"/>
    <xdr:sp macro="" textlink="">
      <xdr:nvSpPr>
        <xdr:cNvPr id="797" name="n_4aveValue【庁舎】&#10;有形固定資産減価償却率">
          <a:extLst>
            <a:ext uri="{FF2B5EF4-FFF2-40B4-BE49-F238E27FC236}">
              <a16:creationId xmlns:a16="http://schemas.microsoft.com/office/drawing/2014/main" id="{E0D4BA80-64D1-432A-9A4F-5BF99765943E}"/>
            </a:ext>
          </a:extLst>
        </xdr:cNvPr>
        <xdr:cNvSpPr txBox="1"/>
      </xdr:nvSpPr>
      <xdr:spPr>
        <a:xfrm>
          <a:off x="12611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133729</xdr:rowOff>
    </xdr:from>
    <xdr:ext cx="405111" cy="259045"/>
    <xdr:sp macro="" textlink="">
      <xdr:nvSpPr>
        <xdr:cNvPr id="798" name="n_1mainValue【庁舎】&#10;有形固定資産減価償却率">
          <a:extLst>
            <a:ext uri="{FF2B5EF4-FFF2-40B4-BE49-F238E27FC236}">
              <a16:creationId xmlns:a16="http://schemas.microsoft.com/office/drawing/2014/main" id="{3FC72AF4-3BEA-44B8-B164-3594C5A1E557}"/>
            </a:ext>
          </a:extLst>
        </xdr:cNvPr>
        <xdr:cNvSpPr txBox="1"/>
      </xdr:nvSpPr>
      <xdr:spPr>
        <a:xfrm>
          <a:off x="152660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101072</xdr:rowOff>
    </xdr:from>
    <xdr:ext cx="405111" cy="259045"/>
    <xdr:sp macro="" textlink="">
      <xdr:nvSpPr>
        <xdr:cNvPr id="799" name="n_2mainValue【庁舎】&#10;有形固定資産減価償却率">
          <a:extLst>
            <a:ext uri="{FF2B5EF4-FFF2-40B4-BE49-F238E27FC236}">
              <a16:creationId xmlns:a16="http://schemas.microsoft.com/office/drawing/2014/main" id="{0FE56881-A15C-4E4B-9B82-57537CF2E655}"/>
            </a:ext>
          </a:extLst>
        </xdr:cNvPr>
        <xdr:cNvSpPr txBox="1"/>
      </xdr:nvSpPr>
      <xdr:spPr>
        <a:xfrm>
          <a:off x="14389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00" name="n_3mainValue【庁舎】&#10;有形固定資産減価償却率">
          <a:extLst>
            <a:ext uri="{FF2B5EF4-FFF2-40B4-BE49-F238E27FC236}">
              <a16:creationId xmlns:a16="http://schemas.microsoft.com/office/drawing/2014/main" id="{9143C9D4-7860-49BB-8097-0EE995684FF1}"/>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01" name="n_4mainValue【庁舎】&#10;有形固定資産減価償却率">
          <a:extLst>
            <a:ext uri="{FF2B5EF4-FFF2-40B4-BE49-F238E27FC236}">
              <a16:creationId xmlns:a16="http://schemas.microsoft.com/office/drawing/2014/main" id="{0E4F258F-813A-4725-A8AF-DAE4D6AFB555}"/>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630156BA-97DF-4EBC-B4AA-6B169099A5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41B2488D-C450-4401-A17D-C3DDF3CF8A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A2518D52-9CDF-4F70-B332-D82E485EDD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F0FE2B4F-A259-4E3B-BCAE-04F27347C6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B2EA5E89-8846-44F3-9CC9-CCF7568A6C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B474E280-E819-409B-BCBF-20AC7F3DB2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574B9E4B-716C-4C21-A4BD-5C7AA50A6F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338625AE-993E-4B99-BDCA-1D707366F3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47D87EB5-72B3-4918-BBD8-D4D23B814B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E5ED45A3-E498-400E-951A-2278AFAF5D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C219D07E-9BCF-4B0F-8254-4C321A40C72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6E161FE8-CA7D-4D43-95CD-83AD62BA0EE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68949D99-F28A-410E-81D8-29F6970700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B4FD3FCE-8F21-410B-BD1F-4971DAA411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77A7BA0E-71EA-45AD-BCB6-E0FC13F10C4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8710A92A-A0A2-4C3E-9CA8-2A956B17417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DD15253B-DF08-4810-8EEF-DAEED51864C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F4306A29-EB25-4A17-9EBF-8BE340F3F2F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DC72BBE4-F268-42FA-8DB5-A53109A2AB2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21" name="テキスト ボックス 820">
          <a:extLst>
            <a:ext uri="{FF2B5EF4-FFF2-40B4-BE49-F238E27FC236}">
              <a16:creationId xmlns:a16="http://schemas.microsoft.com/office/drawing/2014/main" id="{D6D8469F-FA8B-4B5F-AC9E-99C0B640FCD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B54ECBFE-EFFD-45D8-8150-A51E0FBA94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a:extLst>
            <a:ext uri="{FF2B5EF4-FFF2-40B4-BE49-F238E27FC236}">
              <a16:creationId xmlns:a16="http://schemas.microsoft.com/office/drawing/2014/main" id="{CD6FD62D-BBEE-47DF-8CBA-29257BDE5AB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3FE9C45A-7C0F-4B4C-89A8-7DDE2EC4F2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825" name="直線コネクタ 824">
          <a:extLst>
            <a:ext uri="{FF2B5EF4-FFF2-40B4-BE49-F238E27FC236}">
              <a16:creationId xmlns:a16="http://schemas.microsoft.com/office/drawing/2014/main" id="{C8593D65-AC68-4EF7-B5A2-1F39CECE5E77}"/>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826" name="【庁舎】&#10;一人当たり面積最小値テキスト">
          <a:extLst>
            <a:ext uri="{FF2B5EF4-FFF2-40B4-BE49-F238E27FC236}">
              <a16:creationId xmlns:a16="http://schemas.microsoft.com/office/drawing/2014/main" id="{CD76C229-8CA5-4FF5-84EC-9339CC225757}"/>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827" name="直線コネクタ 826">
          <a:extLst>
            <a:ext uri="{FF2B5EF4-FFF2-40B4-BE49-F238E27FC236}">
              <a16:creationId xmlns:a16="http://schemas.microsoft.com/office/drawing/2014/main" id="{8BF42840-B7BE-43DC-A775-0A882EABA76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828" name="【庁舎】&#10;一人当たり面積最大値テキスト">
          <a:extLst>
            <a:ext uri="{FF2B5EF4-FFF2-40B4-BE49-F238E27FC236}">
              <a16:creationId xmlns:a16="http://schemas.microsoft.com/office/drawing/2014/main" id="{B215E0C9-B45C-41AB-94FE-ECB6E80138F8}"/>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829" name="直線コネクタ 828">
          <a:extLst>
            <a:ext uri="{FF2B5EF4-FFF2-40B4-BE49-F238E27FC236}">
              <a16:creationId xmlns:a16="http://schemas.microsoft.com/office/drawing/2014/main" id="{A3B1B363-174D-47A3-A310-624C1E6462F3}"/>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30" name="【庁舎】&#10;一人当たり面積平均値テキスト">
          <a:extLst>
            <a:ext uri="{FF2B5EF4-FFF2-40B4-BE49-F238E27FC236}">
              <a16:creationId xmlns:a16="http://schemas.microsoft.com/office/drawing/2014/main" id="{C3811085-B54A-4C06-9CCA-064C52CA8921}"/>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31" name="フローチャート: 判断 830">
          <a:extLst>
            <a:ext uri="{FF2B5EF4-FFF2-40B4-BE49-F238E27FC236}">
              <a16:creationId xmlns:a16="http://schemas.microsoft.com/office/drawing/2014/main" id="{AFE0C390-3C34-45F1-96F6-7A7836A14DBC}"/>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832" name="フローチャート: 判断 831">
          <a:extLst>
            <a:ext uri="{FF2B5EF4-FFF2-40B4-BE49-F238E27FC236}">
              <a16:creationId xmlns:a16="http://schemas.microsoft.com/office/drawing/2014/main" id="{75B13595-674A-422F-867A-3127558E9799}"/>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33" name="フローチャート: 判断 832">
          <a:extLst>
            <a:ext uri="{FF2B5EF4-FFF2-40B4-BE49-F238E27FC236}">
              <a16:creationId xmlns:a16="http://schemas.microsoft.com/office/drawing/2014/main" id="{D495F691-50E8-44F6-9D4D-BE1B2C2AB50A}"/>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834" name="フローチャート: 判断 833">
          <a:extLst>
            <a:ext uri="{FF2B5EF4-FFF2-40B4-BE49-F238E27FC236}">
              <a16:creationId xmlns:a16="http://schemas.microsoft.com/office/drawing/2014/main" id="{4C5482E6-1DA0-415C-B1C2-40E99467E9B2}"/>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835" name="フローチャート: 判断 834">
          <a:extLst>
            <a:ext uri="{FF2B5EF4-FFF2-40B4-BE49-F238E27FC236}">
              <a16:creationId xmlns:a16="http://schemas.microsoft.com/office/drawing/2014/main" id="{6F336240-11A9-4669-A7AA-DCA0F1D07596}"/>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B75CB09-5DA1-466C-A6BA-CFFF56CFDA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80D1A00-83D4-429A-904B-4153E74D71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0C3C99A-C1D1-44B8-AC46-6B319338D7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DA263FD-0791-4BD3-A4C1-A3EEEE3CE1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8BA65641-1118-4D6B-8BBA-13274019A7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98298</xdr:rowOff>
    </xdr:from>
    <xdr:to>
      <xdr:col>116</xdr:col>
      <xdr:colOff>114300</xdr:colOff>
      <xdr:row>108</xdr:row>
      <xdr:rowOff>28448</xdr:rowOff>
    </xdr:to>
    <xdr:sp macro="" textlink="">
      <xdr:nvSpPr>
        <xdr:cNvPr id="841" name="楕円 840">
          <a:extLst>
            <a:ext uri="{FF2B5EF4-FFF2-40B4-BE49-F238E27FC236}">
              <a16:creationId xmlns:a16="http://schemas.microsoft.com/office/drawing/2014/main" id="{CF8EB210-F928-48FE-8F9F-C9F02BE77A0A}"/>
            </a:ext>
          </a:extLst>
        </xdr:cNvPr>
        <xdr:cNvSpPr/>
      </xdr:nvSpPr>
      <xdr:spPr>
        <a:xfrm>
          <a:off x="22110700" y="184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121175</xdr:rowOff>
    </xdr:from>
    <xdr:ext cx="469744" cy="259045"/>
    <xdr:sp macro="" textlink="">
      <xdr:nvSpPr>
        <xdr:cNvPr id="842" name="【庁舎】&#10;一人当たり面積該当値テキスト">
          <a:extLst>
            <a:ext uri="{FF2B5EF4-FFF2-40B4-BE49-F238E27FC236}">
              <a16:creationId xmlns:a16="http://schemas.microsoft.com/office/drawing/2014/main" id="{0AA72126-BD17-4656-BA1D-862FB7D0B1B0}"/>
            </a:ext>
          </a:extLst>
        </xdr:cNvPr>
        <xdr:cNvSpPr txBox="1"/>
      </xdr:nvSpPr>
      <xdr:spPr>
        <a:xfrm>
          <a:off x="22199600" y="182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97537</xdr:rowOff>
    </xdr:from>
    <xdr:to>
      <xdr:col>112</xdr:col>
      <xdr:colOff>38100</xdr:colOff>
      <xdr:row>108</xdr:row>
      <xdr:rowOff>27687</xdr:rowOff>
    </xdr:to>
    <xdr:sp macro="" textlink="">
      <xdr:nvSpPr>
        <xdr:cNvPr id="843" name="楕円 842">
          <a:extLst>
            <a:ext uri="{FF2B5EF4-FFF2-40B4-BE49-F238E27FC236}">
              <a16:creationId xmlns:a16="http://schemas.microsoft.com/office/drawing/2014/main" id="{27D3ED2C-40DF-4825-975A-D05C7241545A}"/>
            </a:ext>
          </a:extLst>
        </xdr:cNvPr>
        <xdr:cNvSpPr/>
      </xdr:nvSpPr>
      <xdr:spPr>
        <a:xfrm>
          <a:off x="21272500" y="184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148337</xdr:rowOff>
    </xdr:from>
    <xdr:to>
      <xdr:col>116</xdr:col>
      <xdr:colOff>63500</xdr:colOff>
      <xdr:row>107</xdr:row>
      <xdr:rowOff>149098</xdr:rowOff>
    </xdr:to>
    <xdr:cxnSp macro="">
      <xdr:nvCxnSpPr>
        <xdr:cNvPr id="844" name="直線コネクタ 843">
          <a:extLst>
            <a:ext uri="{FF2B5EF4-FFF2-40B4-BE49-F238E27FC236}">
              <a16:creationId xmlns:a16="http://schemas.microsoft.com/office/drawing/2014/main" id="{D1C1AF66-BE7B-4195-932B-09C4F39354A0}"/>
            </a:ext>
          </a:extLst>
        </xdr:cNvPr>
        <xdr:cNvCxnSpPr/>
      </xdr:nvCxnSpPr>
      <xdr:spPr>
        <a:xfrm>
          <a:off x="21323300" y="1849348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97155</xdr:rowOff>
    </xdr:from>
    <xdr:to>
      <xdr:col>107</xdr:col>
      <xdr:colOff>101600</xdr:colOff>
      <xdr:row>108</xdr:row>
      <xdr:rowOff>27305</xdr:rowOff>
    </xdr:to>
    <xdr:sp macro="" textlink="">
      <xdr:nvSpPr>
        <xdr:cNvPr id="845" name="楕円 844">
          <a:extLst>
            <a:ext uri="{FF2B5EF4-FFF2-40B4-BE49-F238E27FC236}">
              <a16:creationId xmlns:a16="http://schemas.microsoft.com/office/drawing/2014/main" id="{A52FD019-4279-4EA9-8FD2-0079B77014FC}"/>
            </a:ext>
          </a:extLst>
        </xdr:cNvPr>
        <xdr:cNvSpPr/>
      </xdr:nvSpPr>
      <xdr:spPr>
        <a:xfrm>
          <a:off x="20383500" y="184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147955</xdr:rowOff>
    </xdr:from>
    <xdr:to>
      <xdr:col>111</xdr:col>
      <xdr:colOff>177800</xdr:colOff>
      <xdr:row>107</xdr:row>
      <xdr:rowOff>148337</xdr:rowOff>
    </xdr:to>
    <xdr:cxnSp macro="">
      <xdr:nvCxnSpPr>
        <xdr:cNvPr id="846" name="直線コネクタ 845">
          <a:extLst>
            <a:ext uri="{FF2B5EF4-FFF2-40B4-BE49-F238E27FC236}">
              <a16:creationId xmlns:a16="http://schemas.microsoft.com/office/drawing/2014/main" id="{5CD6F0E1-3108-4E6E-A5E6-B29D0D42E763}"/>
            </a:ext>
          </a:extLst>
        </xdr:cNvPr>
        <xdr:cNvCxnSpPr/>
      </xdr:nvCxnSpPr>
      <xdr:spPr>
        <a:xfrm>
          <a:off x="20434300" y="184931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124206</xdr:rowOff>
    </xdr:from>
    <xdr:to>
      <xdr:col>102</xdr:col>
      <xdr:colOff>165100</xdr:colOff>
      <xdr:row>108</xdr:row>
      <xdr:rowOff>54356</xdr:rowOff>
    </xdr:to>
    <xdr:sp macro="" textlink="">
      <xdr:nvSpPr>
        <xdr:cNvPr id="847" name="楕円 846">
          <a:extLst>
            <a:ext uri="{FF2B5EF4-FFF2-40B4-BE49-F238E27FC236}">
              <a16:creationId xmlns:a16="http://schemas.microsoft.com/office/drawing/2014/main" id="{260297EA-E3B1-447E-B2C3-AF60AE517FEB}"/>
            </a:ext>
          </a:extLst>
        </xdr:cNvPr>
        <xdr:cNvSpPr/>
      </xdr:nvSpPr>
      <xdr:spPr>
        <a:xfrm>
          <a:off x="19494500" y="184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147955</xdr:rowOff>
    </xdr:from>
    <xdr:to>
      <xdr:col>107</xdr:col>
      <xdr:colOff>50800</xdr:colOff>
      <xdr:row>108</xdr:row>
      <xdr:rowOff>3556</xdr:rowOff>
    </xdr:to>
    <xdr:cxnSp macro="">
      <xdr:nvCxnSpPr>
        <xdr:cNvPr id="848" name="直線コネクタ 847">
          <a:extLst>
            <a:ext uri="{FF2B5EF4-FFF2-40B4-BE49-F238E27FC236}">
              <a16:creationId xmlns:a16="http://schemas.microsoft.com/office/drawing/2014/main" id="{7ED554DF-EFC7-418F-AA39-AF71ADF94FCA}"/>
            </a:ext>
          </a:extLst>
        </xdr:cNvPr>
        <xdr:cNvCxnSpPr/>
      </xdr:nvCxnSpPr>
      <xdr:spPr>
        <a:xfrm flipV="1">
          <a:off x="19545300" y="1849310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97917</xdr:rowOff>
    </xdr:from>
    <xdr:to>
      <xdr:col>98</xdr:col>
      <xdr:colOff>38100</xdr:colOff>
      <xdr:row>108</xdr:row>
      <xdr:rowOff>28067</xdr:rowOff>
    </xdr:to>
    <xdr:sp macro="" textlink="">
      <xdr:nvSpPr>
        <xdr:cNvPr id="849" name="楕円 848">
          <a:extLst>
            <a:ext uri="{FF2B5EF4-FFF2-40B4-BE49-F238E27FC236}">
              <a16:creationId xmlns:a16="http://schemas.microsoft.com/office/drawing/2014/main" id="{459C4C13-2803-4F2A-809E-E16268A77207}"/>
            </a:ext>
          </a:extLst>
        </xdr:cNvPr>
        <xdr:cNvSpPr/>
      </xdr:nvSpPr>
      <xdr:spPr>
        <a:xfrm>
          <a:off x="18605500" y="184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148717</xdr:rowOff>
    </xdr:from>
    <xdr:to>
      <xdr:col>102</xdr:col>
      <xdr:colOff>114300</xdr:colOff>
      <xdr:row>108</xdr:row>
      <xdr:rowOff>3556</xdr:rowOff>
    </xdr:to>
    <xdr:cxnSp macro="">
      <xdr:nvCxnSpPr>
        <xdr:cNvPr id="850" name="直線コネクタ 849">
          <a:extLst>
            <a:ext uri="{FF2B5EF4-FFF2-40B4-BE49-F238E27FC236}">
              <a16:creationId xmlns:a16="http://schemas.microsoft.com/office/drawing/2014/main" id="{16D8D8A6-9145-485F-8F8F-23DC40F3394C}"/>
            </a:ext>
          </a:extLst>
        </xdr:cNvPr>
        <xdr:cNvCxnSpPr/>
      </xdr:nvCxnSpPr>
      <xdr:spPr>
        <a:xfrm>
          <a:off x="18656300" y="1849386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851" name="n_1aveValue【庁舎】&#10;一人当たり面積">
          <a:extLst>
            <a:ext uri="{FF2B5EF4-FFF2-40B4-BE49-F238E27FC236}">
              <a16:creationId xmlns:a16="http://schemas.microsoft.com/office/drawing/2014/main" id="{E5064EC1-5318-455B-9604-55A353658A08}"/>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52" name="n_2aveValue【庁舎】&#10;一人当たり面積">
          <a:extLst>
            <a:ext uri="{FF2B5EF4-FFF2-40B4-BE49-F238E27FC236}">
              <a16:creationId xmlns:a16="http://schemas.microsoft.com/office/drawing/2014/main" id="{24F80BC4-F1B5-42B2-89B0-8DDF1F27F17E}"/>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853" name="n_3aveValue【庁舎】&#10;一人当たり面積">
          <a:extLst>
            <a:ext uri="{FF2B5EF4-FFF2-40B4-BE49-F238E27FC236}">
              <a16:creationId xmlns:a16="http://schemas.microsoft.com/office/drawing/2014/main" id="{8D1B1F77-7EF3-4890-8558-924DDFD089D7}"/>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854" name="n_4aveValue【庁舎】&#10;一人当たり面積">
          <a:extLst>
            <a:ext uri="{FF2B5EF4-FFF2-40B4-BE49-F238E27FC236}">
              <a16:creationId xmlns:a16="http://schemas.microsoft.com/office/drawing/2014/main" id="{4D336DC9-BFA9-4729-8176-F0C0BF59036F}"/>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44214</xdr:rowOff>
    </xdr:from>
    <xdr:ext cx="469744" cy="259045"/>
    <xdr:sp macro="" textlink="">
      <xdr:nvSpPr>
        <xdr:cNvPr id="855" name="n_1mainValue【庁舎】&#10;一人当たり面積">
          <a:extLst>
            <a:ext uri="{FF2B5EF4-FFF2-40B4-BE49-F238E27FC236}">
              <a16:creationId xmlns:a16="http://schemas.microsoft.com/office/drawing/2014/main" id="{94981AAB-5BE5-4F51-B9D8-B2CC05F039FE}"/>
            </a:ext>
          </a:extLst>
        </xdr:cNvPr>
        <xdr:cNvSpPr txBox="1"/>
      </xdr:nvSpPr>
      <xdr:spPr>
        <a:xfrm>
          <a:off x="21075727" y="1821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856" name="n_2mainValue【庁舎】&#10;一人当たり面積">
          <a:extLst>
            <a:ext uri="{FF2B5EF4-FFF2-40B4-BE49-F238E27FC236}">
              <a16:creationId xmlns:a16="http://schemas.microsoft.com/office/drawing/2014/main" id="{19248D9F-B8C3-4711-9106-B7C8505B2908}"/>
            </a:ext>
          </a:extLst>
        </xdr:cNvPr>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70883</xdr:rowOff>
    </xdr:from>
    <xdr:ext cx="469744" cy="259045"/>
    <xdr:sp macro="" textlink="">
      <xdr:nvSpPr>
        <xdr:cNvPr id="857" name="n_3mainValue【庁舎】&#10;一人当たり面積">
          <a:extLst>
            <a:ext uri="{FF2B5EF4-FFF2-40B4-BE49-F238E27FC236}">
              <a16:creationId xmlns:a16="http://schemas.microsoft.com/office/drawing/2014/main" id="{48D638F7-E24A-4710-AF4D-3A38A3DAB560}"/>
            </a:ext>
          </a:extLst>
        </xdr:cNvPr>
        <xdr:cNvSpPr txBox="1"/>
      </xdr:nvSpPr>
      <xdr:spPr>
        <a:xfrm>
          <a:off x="19310427" y="182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44594</xdr:rowOff>
    </xdr:from>
    <xdr:ext cx="469744" cy="259045"/>
    <xdr:sp macro="" textlink="">
      <xdr:nvSpPr>
        <xdr:cNvPr id="858" name="n_4mainValue【庁舎】&#10;一人当たり面積">
          <a:extLst>
            <a:ext uri="{FF2B5EF4-FFF2-40B4-BE49-F238E27FC236}">
              <a16:creationId xmlns:a16="http://schemas.microsoft.com/office/drawing/2014/main" id="{B0F3A286-28BD-455A-8297-AFBF751BF075}"/>
            </a:ext>
          </a:extLst>
        </xdr:cNvPr>
        <xdr:cNvSpPr txBox="1"/>
      </xdr:nvSpPr>
      <xdr:spPr>
        <a:xfrm>
          <a:off x="18421427" y="1821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4058C1CC-66E8-438D-9C83-38D8689C5F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7B2E1D39-813D-4964-8782-67C52F917C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4699EF72-0E48-4AEF-A981-7A38FC311A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各施設の有形固定資産減価償却率において、類似団体内平均値と比べて特に下回っているものは、体育館、福祉施設、保健センターであり、特に上回っているものは見られない。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体育館は平成以前に建設しており、大規模改修等により長寿命化を図っていることから、減価償却率も高くなっている。また、一人当たりの面積については、類似団体内平均値を下回っている。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福祉施設は平成初期に建設しており、減価償却が進んでいる。また、一人当たりの面積については、類似団体内平均値を下回っている。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保健センターは庁舎に併設されており、同等程度の減価償却率となっている。また、一人当たりの面積については、庁舎に併設されていることもあり、類似団体内平均値を下回っている。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一般廃棄物処理施設と消防施設は、一部事務組合の施設も関連してくるため、施設整備等の状況により減価償却率の変動が見られる。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
3,491
57.96
4,591,871
4,426,004
150,010
2,179,425
4,475,715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減少した。また、過去３年間同数値であった類似団体平均値との差が生じている。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引き続き税収の確保に努めているが、交付税措置のある過疎対策事業債や辺地対策事業債を活用して施設の改修や整備を行っているため、基準財政需要額の増加が見込まれる。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％上昇した。また、類似団体平均値より高い数値となっており、近年は若干の変動はあるものの類似団体平均値より高い数値で推移している。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これまで整備した施設の維持管理費や公債費が増加してきているため、経常収支比率は増加傾向にある。引き続き維持管理費の抑制や公債費の平準化を図るように努める。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19262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719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3575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112289</xdr:rowOff>
    </xdr:from>
    <xdr:to>
      <xdr:col>15</xdr:col>
      <xdr:colOff>82550</xdr:colOff>
      <xdr:row>63</xdr:row>
      <xdr:rowOff>134408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136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68051</xdr:rowOff>
    </xdr:from>
    <xdr:to>
      <xdr:col>11</xdr:col>
      <xdr:colOff>31750</xdr:colOff>
      <xdr:row>63</xdr:row>
      <xdr:rowOff>112289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94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23935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61489</xdr:rowOff>
    </xdr:from>
    <xdr:to>
      <xdr:col>11</xdr:col>
      <xdr:colOff>82550</xdr:colOff>
      <xdr:row>63</xdr:row>
      <xdr:rowOff>163089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147866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17251</xdr:rowOff>
    </xdr:from>
    <xdr:to>
      <xdr:col>7</xdr:col>
      <xdr:colOff>31750</xdr:colOff>
      <xdr:row>63</xdr:row>
      <xdr:rowOff>118851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103628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0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人口１人当たりの人件費・物件費等決算額については</a:t>
          </a:r>
          <a:r>
            <a:rPr kumimoji="1" lang="en-US" altLang="ja-JP" sz="1300">
              <a:latin typeface="ＭＳ Ｐゴシック" panose="020B0600070205080204" pitchFamily="50" charset="-128"/>
              <a:ea typeface="ＭＳ Ｐゴシック" panose="020B0600070205080204" pitchFamily="50" charset="-128"/>
            </a:rPr>
            <a:t>342,710</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14,301</a:t>
          </a:r>
          <a:r>
            <a:rPr kumimoji="1" lang="ja-JP" altLang="en-US" sz="1300">
              <a:latin typeface="ＭＳ Ｐゴシック" panose="020B0600070205080204" pitchFamily="50" charset="-128"/>
              <a:ea typeface="ＭＳ Ｐゴシック" panose="020B0600070205080204" pitchFamily="50" charset="-128"/>
            </a:rPr>
            <a:t>円増加した。また、類似団体平均値より低い数値となっており、過去４年間においても類似団体平均値より低い数値で推移している。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引き続き費用対効果を高めるため、適正な人員配置と物件費の節減に努める。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152140</xdr:rowOff>
    </xdr:from>
    <xdr:to>
      <xdr:col>23</xdr:col>
      <xdr:colOff>133350</xdr:colOff>
      <xdr:row>81</xdr:row>
      <xdr:rowOff>159041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39590"/>
          <a:ext cx="8382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152140</xdr:rowOff>
    </xdr:from>
    <xdr:to>
      <xdr:col>19</xdr:col>
      <xdr:colOff>133350</xdr:colOff>
      <xdr:row>81</xdr:row>
      <xdr:rowOff>159558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39590"/>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156313</xdr:rowOff>
    </xdr:from>
    <xdr:to>
      <xdr:col>15</xdr:col>
      <xdr:colOff>82550</xdr:colOff>
      <xdr:row>81</xdr:row>
      <xdr:rowOff>159558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43763"/>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134096</xdr:rowOff>
    </xdr:from>
    <xdr:to>
      <xdr:col>11</xdr:col>
      <xdr:colOff>31750</xdr:colOff>
      <xdr:row>81</xdr:row>
      <xdr:rowOff>156313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1546"/>
          <a:ext cx="889000" cy="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108241</xdr:rowOff>
    </xdr:from>
    <xdr:to>
      <xdr:col>23</xdr:col>
      <xdr:colOff>184150</xdr:colOff>
      <xdr:row>82</xdr:row>
      <xdr:rowOff>38391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29518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1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101340</xdr:rowOff>
    </xdr:from>
    <xdr:to>
      <xdr:col>19</xdr:col>
      <xdr:colOff>184150</xdr:colOff>
      <xdr:row>82</xdr:row>
      <xdr:rowOff>31490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41667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5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108758</xdr:rowOff>
    </xdr:from>
    <xdr:to>
      <xdr:col>15</xdr:col>
      <xdr:colOff>133350</xdr:colOff>
      <xdr:row>82</xdr:row>
      <xdr:rowOff>38908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49085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105513</xdr:rowOff>
    </xdr:from>
    <xdr:to>
      <xdr:col>11</xdr:col>
      <xdr:colOff>82550</xdr:colOff>
      <xdr:row>82</xdr:row>
      <xdr:rowOff>35663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45840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83296</xdr:rowOff>
    </xdr:from>
    <xdr:to>
      <xdr:col>7</xdr:col>
      <xdr:colOff>31750</xdr:colOff>
      <xdr:row>82</xdr:row>
      <xdr:rowOff>13446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23623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3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上昇した。また、類似団体平均値より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引き続き数値の適正化に努める。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111252</xdr:rowOff>
    </xdr:from>
    <xdr:to>
      <xdr:col>81</xdr:col>
      <xdr:colOff>44450</xdr:colOff>
      <xdr:row>86</xdr:row>
      <xdr:rowOff>116078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559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111252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84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130556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84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130556</xdr:rowOff>
    </xdr:from>
    <xdr:to>
      <xdr:col>68</xdr:col>
      <xdr:colOff>152400</xdr:colOff>
      <xdr:row>86</xdr:row>
      <xdr:rowOff>159513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8752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65278</xdr:rowOff>
    </xdr:from>
    <xdr:to>
      <xdr:col>81</xdr:col>
      <xdr:colOff>95250</xdr:colOff>
      <xdr:row>86</xdr:row>
      <xdr:rowOff>166878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81805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60452</xdr:rowOff>
    </xdr:from>
    <xdr:to>
      <xdr:col>77</xdr:col>
      <xdr:colOff>95250</xdr:colOff>
      <xdr:row>86</xdr:row>
      <xdr:rowOff>162052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79756</xdr:rowOff>
    </xdr:from>
    <xdr:to>
      <xdr:col>68</xdr:col>
      <xdr:colOff>203200</xdr:colOff>
      <xdr:row>87</xdr:row>
      <xdr:rowOff>9906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20083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108713</xdr:rowOff>
    </xdr:from>
    <xdr:to>
      <xdr:col>64</xdr:col>
      <xdr:colOff>152400</xdr:colOff>
      <xdr:row>87</xdr:row>
      <xdr:rowOff>38863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49040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a:t>
          </a:r>
          <a:r>
            <a:rPr kumimoji="1" lang="en-US" altLang="ja-JP" sz="1300">
              <a:latin typeface="ＭＳ Ｐゴシック" panose="020B0600070205080204" pitchFamily="50" charset="-128"/>
              <a:ea typeface="ＭＳ Ｐゴシック" panose="020B0600070205080204" pitchFamily="50" charset="-128"/>
            </a:rPr>
            <a:t>15.22</a:t>
          </a:r>
          <a:r>
            <a:rPr kumimoji="1" lang="ja-JP" altLang="en-US" sz="1300">
              <a:latin typeface="ＭＳ Ｐゴシック" panose="020B0600070205080204" pitchFamily="50" charset="-128"/>
              <a:ea typeface="ＭＳ Ｐゴシック" panose="020B0600070205080204" pitchFamily="50" charset="-128"/>
            </a:rPr>
            <a:t>人となり、前年度から</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人増加した。また、類似団体平均値より</a:t>
          </a:r>
          <a:r>
            <a:rPr kumimoji="1" lang="en-US" altLang="ja-JP" sz="1300">
              <a:latin typeface="ＭＳ Ｐゴシック" panose="020B0600070205080204" pitchFamily="50" charset="-128"/>
              <a:ea typeface="ＭＳ Ｐゴシック" panose="020B0600070205080204" pitchFamily="50" charset="-128"/>
            </a:rPr>
            <a:t>10.24</a:t>
          </a:r>
          <a:r>
            <a:rPr kumimoji="1" lang="ja-JP" altLang="en-US" sz="1300">
              <a:latin typeface="ＭＳ Ｐゴシック" panose="020B0600070205080204" pitchFamily="50" charset="-128"/>
              <a:ea typeface="ＭＳ Ｐゴシック" panose="020B0600070205080204" pitchFamily="50" charset="-128"/>
            </a:rPr>
            <a:t>人低い数値となっている。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指定管理者制度を活用して観光施設やスポーツ施設の一部を運営していることから、職員数が抑えられていると考えられる。引き続き適正な人員配置に努める。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158599</xdr:rowOff>
    </xdr:from>
    <xdr:to>
      <xdr:col>81</xdr:col>
      <xdr:colOff>44450</xdr:colOff>
      <xdr:row>58</xdr:row>
      <xdr:rowOff>163999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02699"/>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152853</xdr:rowOff>
    </xdr:from>
    <xdr:to>
      <xdr:col>77</xdr:col>
      <xdr:colOff>44450</xdr:colOff>
      <xdr:row>58</xdr:row>
      <xdr:rowOff>158599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096953"/>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152164</xdr:rowOff>
    </xdr:from>
    <xdr:to>
      <xdr:col>72</xdr:col>
      <xdr:colOff>203200</xdr:colOff>
      <xdr:row>58</xdr:row>
      <xdr:rowOff>152853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09626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152164</xdr:rowOff>
    </xdr:from>
    <xdr:to>
      <xdr:col>68</xdr:col>
      <xdr:colOff>152400</xdr:colOff>
      <xdr:row>58</xdr:row>
      <xdr:rowOff>152164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096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113199</xdr:rowOff>
    </xdr:from>
    <xdr:to>
      <xdr:col>81</xdr:col>
      <xdr:colOff>95250</xdr:colOff>
      <xdr:row>59</xdr:row>
      <xdr:rowOff>43349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34476</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7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107799</xdr:rowOff>
    </xdr:from>
    <xdr:to>
      <xdr:col>77</xdr:col>
      <xdr:colOff>95250</xdr:colOff>
      <xdr:row>59</xdr:row>
      <xdr:rowOff>37949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48126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20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102053</xdr:rowOff>
    </xdr:from>
    <xdr:to>
      <xdr:col>73</xdr:col>
      <xdr:colOff>44450</xdr:colOff>
      <xdr:row>59</xdr:row>
      <xdr:rowOff>32203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42380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101364</xdr:rowOff>
    </xdr:from>
    <xdr:to>
      <xdr:col>68</xdr:col>
      <xdr:colOff>203200</xdr:colOff>
      <xdr:row>59</xdr:row>
      <xdr:rowOff>31514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41691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101364</xdr:rowOff>
    </xdr:from>
    <xdr:to>
      <xdr:col>64</xdr:col>
      <xdr:colOff>152400</xdr:colOff>
      <xdr:row>59</xdr:row>
      <xdr:rowOff>31514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41691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％上昇した。また、類似団体平均値との差も大きくなっている。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過疎法が終了する令和２年度までは、先延ばしできない大規模な投資的事業が計画されているため、実質公債費比率の上昇を試算した上で起債計画を立てており、引き続き適切な事務処理に務める。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151554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4434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43</xdr:row>
      <xdr:rowOff>71120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5847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57573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4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年度以来「数値なし」で経過していた将来負担比率が発生した。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充当可能基金の残高減少や、退職手当負担見込額の増加により将来負担比率が発生したが、今後も基金残高の減少が見込まれるため数値の悪化が予想される。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17374</xdr:rowOff>
    </xdr:from>
    <xdr:to>
      <xdr:col>81</xdr:col>
      <xdr:colOff>95250</xdr:colOff>
      <xdr:row>14</xdr:row>
      <xdr:rowOff>118974</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160901</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38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
3,491
57.96
4,591,871
4,426,004
150,010
2,179,425
4,475,715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％減少した。また、類似団体平均値より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人件費に充当された経常一般財源が減少し、歳入の経常一般財源（合計）が増加したため、前年度から減少となった。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112713</xdr:rowOff>
    </xdr:from>
    <xdr:to>
      <xdr:col>24</xdr:col>
      <xdr:colOff>25400</xdr:colOff>
      <xdr:row>34</xdr:row>
      <xdr:rowOff>132715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94201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118428</xdr:rowOff>
    </xdr:from>
    <xdr:to>
      <xdr:col>19</xdr:col>
      <xdr:colOff>187325</xdr:colOff>
      <xdr:row>34</xdr:row>
      <xdr:rowOff>132715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4772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118428</xdr:rowOff>
    </xdr:from>
    <xdr:to>
      <xdr:col>15</xdr:col>
      <xdr:colOff>98425</xdr:colOff>
      <xdr:row>34</xdr:row>
      <xdr:rowOff>124142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94772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124142</xdr:rowOff>
    </xdr:from>
    <xdr:to>
      <xdr:col>11</xdr:col>
      <xdr:colOff>9525</xdr:colOff>
      <xdr:row>34</xdr:row>
      <xdr:rowOff>167005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95344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61913</xdr:rowOff>
    </xdr:from>
    <xdr:to>
      <xdr:col>24</xdr:col>
      <xdr:colOff>76200</xdr:colOff>
      <xdr:row>34</xdr:row>
      <xdr:rowOff>163513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8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78440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3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81915</xdr:rowOff>
    </xdr:from>
    <xdr:to>
      <xdr:col>20</xdr:col>
      <xdr:colOff>38100</xdr:colOff>
      <xdr:row>35</xdr:row>
      <xdr:rowOff>12065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67628</xdr:rowOff>
    </xdr:from>
    <xdr:to>
      <xdr:col>15</xdr:col>
      <xdr:colOff>149225</xdr:colOff>
      <xdr:row>34</xdr:row>
      <xdr:rowOff>169228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7955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73342</xdr:rowOff>
    </xdr:from>
    <xdr:to>
      <xdr:col>11</xdr:col>
      <xdr:colOff>60325</xdr:colOff>
      <xdr:row>35</xdr:row>
      <xdr:rowOff>3492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13669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7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116205</xdr:rowOff>
    </xdr:from>
    <xdr:to>
      <xdr:col>6</xdr:col>
      <xdr:colOff>171450</xdr:colOff>
      <xdr:row>35</xdr:row>
      <xdr:rowOff>46355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31132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％減少した。また、類似団体平均値より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物件費に充当する経常一般財源が減少し、歳入の経常一般財源（合計）が増加したため、前年度から減少となった。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778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117856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113284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％となり、前年度と同数値となっている。また、類似団体平均値より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扶助費に充当された経常一般財源が増加したが、歳入の経常一般財源（合計）も増加したため、前年度と同数値となった。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4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％増加した。また、類似団体平均値より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他会計への繰出金や施設の修繕補修費に充てられる経常一般財源が増加したため、前年度から増加となった。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167005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71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71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73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75565</xdr:rowOff>
    </xdr:from>
    <xdr:to>
      <xdr:col>69</xdr:col>
      <xdr:colOff>92075</xdr:colOff>
      <xdr:row>59</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91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116205</xdr:rowOff>
    </xdr:from>
    <xdr:to>
      <xdr:col>82</xdr:col>
      <xdr:colOff>158750</xdr:colOff>
      <xdr:row>59</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88282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xdr:rowOff>
    </xdr:from>
    <xdr:to>
      <xdr:col>74</xdr:col>
      <xdr:colOff>31750</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24765</xdr:rowOff>
    </xdr:from>
    <xdr:to>
      <xdr:col>65</xdr:col>
      <xdr:colOff>53975</xdr:colOff>
      <xdr:row>59</xdr:row>
      <xdr:rowOff>126365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111142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％減少した。また、類似団体平均値より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補助費等に充当する経常一般財源が減少し、歳入の経常一般財源（合計）が増加したため、前年度から減少となった。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986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％増加した。また、類似団体平均値から</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％上回る結果となり、年々、差が大きくなっている。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新たに借り入れた辺地対策事業債や過疎対策事業債の元金償還が始まったことにより公債費が増加し、それにより普通交付税も増加した。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普通交付税の増加により歳入の経常一般財源（合計）が増加したが、公債費に充当される経常一般財源の増加の方が大きいため、前年度から増加となった。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79648</xdr:rowOff>
    </xdr:from>
    <xdr:to>
      <xdr:col>24</xdr:col>
      <xdr:colOff>25400</xdr:colOff>
      <xdr:row>77</xdr:row>
      <xdr:rowOff>171087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8129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79648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8006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120287</xdr:rowOff>
    </xdr:from>
    <xdr:to>
      <xdr:col>24</xdr:col>
      <xdr:colOff>76200</xdr:colOff>
      <xdr:row>78</xdr:row>
      <xdr:rowOff>50437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92364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28848</xdr:rowOff>
    </xdr:from>
    <xdr:to>
      <xdr:col>20</xdr:col>
      <xdr:colOff>38100</xdr:colOff>
      <xdr:row>77</xdr:row>
      <xdr:rowOff>130448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115225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1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％減少した。また、類似団体平均値より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各項目で経費節減に努めているため、充当された経常一般財源が減少していることもあるが、普通交付税の増加による歳入の経常一般財源（合計）の増加が大きいため、前年度から減少となった。</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51563</xdr:rowOff>
    </xdr:from>
    <xdr:to>
      <xdr:col>82</xdr:col>
      <xdr:colOff>107950</xdr:colOff>
      <xdr:row>76</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176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76</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229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526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129287</xdr:rowOff>
    </xdr:from>
    <xdr:to>
      <xdr:col>69</xdr:col>
      <xdr:colOff>92075</xdr:colOff>
      <xdr:row>76</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5948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763</xdr:rowOff>
    </xdr:from>
    <xdr:to>
      <xdr:col>82</xdr:col>
      <xdr:colOff>158750</xdr:colOff>
      <xdr:row>76</xdr:row>
      <xdr:rowOff>102363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17289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7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78487</xdr:rowOff>
    </xdr:from>
    <xdr:to>
      <xdr:col>69</xdr:col>
      <xdr:colOff>142875</xdr:colOff>
      <xdr:row>77</xdr:row>
      <xdr:rowOff>8637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18813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92202</xdr:rowOff>
    </xdr:from>
    <xdr:to>
      <xdr:col>65</xdr:col>
      <xdr:colOff>53975</xdr:colOff>
      <xdr:row>77</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157900</xdr:rowOff>
    </xdr:from>
    <xdr:to>
      <xdr:col>29</xdr:col>
      <xdr:colOff>127000</xdr:colOff>
      <xdr:row>19</xdr:row>
      <xdr:rowOff>7688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91625"/>
          <a:ext cx="647700" cy="2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7688</xdr:rowOff>
    </xdr:from>
    <xdr:to>
      <xdr:col>26</xdr:col>
      <xdr:colOff>50800</xdr:colOff>
      <xdr:row>19</xdr:row>
      <xdr:rowOff>20949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12863"/>
          <a:ext cx="698500" cy="1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12416</xdr:rowOff>
    </xdr:from>
    <xdr:to>
      <xdr:col>22</xdr:col>
      <xdr:colOff>114300</xdr:colOff>
      <xdr:row>19</xdr:row>
      <xdr:rowOff>20949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17591"/>
          <a:ext cx="698500" cy="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12416</xdr:rowOff>
    </xdr:from>
    <xdr:to>
      <xdr:col>18</xdr:col>
      <xdr:colOff>177800</xdr:colOff>
      <xdr:row>19</xdr:row>
      <xdr:rowOff>18135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17591"/>
          <a:ext cx="698500" cy="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107100</xdr:rowOff>
    </xdr:from>
    <xdr:to>
      <xdr:col>29</xdr:col>
      <xdr:colOff>177800</xdr:colOff>
      <xdr:row>19</xdr:row>
      <xdr:rowOff>37250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4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79177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128338</xdr:rowOff>
    </xdr:from>
    <xdr:to>
      <xdr:col>26</xdr:col>
      <xdr:colOff>101600</xdr:colOff>
      <xdr:row>19</xdr:row>
      <xdr:rowOff>58488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43265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4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141599</xdr:rowOff>
    </xdr:from>
    <xdr:to>
      <xdr:col>22</xdr:col>
      <xdr:colOff>165100</xdr:colOff>
      <xdr:row>19</xdr:row>
      <xdr:rowOff>71749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56526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133066</xdr:rowOff>
    </xdr:from>
    <xdr:to>
      <xdr:col>19</xdr:col>
      <xdr:colOff>38100</xdr:colOff>
      <xdr:row>19</xdr:row>
      <xdr:rowOff>63216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6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47993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138785</xdr:rowOff>
    </xdr:from>
    <xdr:to>
      <xdr:col>15</xdr:col>
      <xdr:colOff>101600</xdr:colOff>
      <xdr:row>19</xdr:row>
      <xdr:rowOff>68935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53712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63329</xdr:rowOff>
    </xdr:from>
    <xdr:to>
      <xdr:col>29</xdr:col>
      <xdr:colOff>127000</xdr:colOff>
      <xdr:row>36</xdr:row>
      <xdr:rowOff>120896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16579"/>
          <a:ext cx="647700" cy="5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105674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5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63329</xdr:rowOff>
    </xdr:from>
    <xdr:to>
      <xdr:col>26</xdr:col>
      <xdr:colOff>50800</xdr:colOff>
      <xdr:row>37</xdr:row>
      <xdr:rowOff>12734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16579"/>
          <a:ext cx="698500" cy="12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12734</xdr:rowOff>
    </xdr:from>
    <xdr:to>
      <xdr:col>22</xdr:col>
      <xdr:colOff>114300</xdr:colOff>
      <xdr:row>37</xdr:row>
      <xdr:rowOff>15392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37434"/>
          <a:ext cx="698500" cy="2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15392</xdr:rowOff>
    </xdr:from>
    <xdr:to>
      <xdr:col>18</xdr:col>
      <xdr:colOff>177800</xdr:colOff>
      <xdr:row>37</xdr:row>
      <xdr:rowOff>56191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40092"/>
          <a:ext cx="698500" cy="4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70096</xdr:rowOff>
    </xdr:from>
    <xdr:to>
      <xdr:col>29</xdr:col>
      <xdr:colOff>177800</xdr:colOff>
      <xdr:row>37</xdr:row>
      <xdr:rowOff>246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258073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12529</xdr:rowOff>
    </xdr:from>
    <xdr:to>
      <xdr:col>26</xdr:col>
      <xdr:colOff>101600</xdr:colOff>
      <xdr:row>36</xdr:row>
      <xdr:rowOff>114129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6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124306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3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133384</xdr:rowOff>
    </xdr:from>
    <xdr:to>
      <xdr:col>22</xdr:col>
      <xdr:colOff>165100</xdr:colOff>
      <xdr:row>37</xdr:row>
      <xdr:rowOff>63534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8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48311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7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136042</xdr:rowOff>
    </xdr:from>
    <xdr:to>
      <xdr:col>19</xdr:col>
      <xdr:colOff>38100</xdr:colOff>
      <xdr:row>37</xdr:row>
      <xdr:rowOff>66192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8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50969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7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5391</xdr:rowOff>
    </xdr:from>
    <xdr:to>
      <xdr:col>15</xdr:col>
      <xdr:colOff>101600</xdr:colOff>
      <xdr:row>37</xdr:row>
      <xdr:rowOff>106991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91768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
3,491
57.96
4,591,871
4,426,004
150,010
2,179,425
4,475,715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11256</xdr:rowOff>
    </xdr:from>
    <xdr:to>
      <xdr:col>24</xdr:col>
      <xdr:colOff>63500</xdr:colOff>
      <xdr:row>38</xdr:row>
      <xdr:rowOff>14357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26356"/>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11256</xdr:rowOff>
    </xdr:from>
    <xdr:to>
      <xdr:col>19</xdr:col>
      <xdr:colOff>177800</xdr:colOff>
      <xdr:row>38</xdr:row>
      <xdr:rowOff>24340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26356"/>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24340</xdr:rowOff>
    </xdr:from>
    <xdr:to>
      <xdr:col>15</xdr:col>
      <xdr:colOff>50800</xdr:colOff>
      <xdr:row>38</xdr:row>
      <xdr:rowOff>35409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9440"/>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31876</xdr:rowOff>
    </xdr:from>
    <xdr:to>
      <xdr:col>10</xdr:col>
      <xdr:colOff>114300</xdr:colOff>
      <xdr:row>38</xdr:row>
      <xdr:rowOff>35409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46976"/>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135007</xdr:rowOff>
    </xdr:from>
    <xdr:to>
      <xdr:col>24</xdr:col>
      <xdr:colOff>114300</xdr:colOff>
      <xdr:row>38</xdr:row>
      <xdr:rowOff>65157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113434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5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131906</xdr:rowOff>
    </xdr:from>
    <xdr:to>
      <xdr:col>20</xdr:col>
      <xdr:colOff>38100</xdr:colOff>
      <xdr:row>38</xdr:row>
      <xdr:rowOff>62057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75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53183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144990</xdr:rowOff>
    </xdr:from>
    <xdr:to>
      <xdr:col>15</xdr:col>
      <xdr:colOff>101600</xdr:colOff>
      <xdr:row>38</xdr:row>
      <xdr:rowOff>75140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66267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156059</xdr:rowOff>
    </xdr:from>
    <xdr:to>
      <xdr:col>10</xdr:col>
      <xdr:colOff>165100</xdr:colOff>
      <xdr:row>38</xdr:row>
      <xdr:rowOff>86209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77336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9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152526</xdr:rowOff>
    </xdr:from>
    <xdr:to>
      <xdr:col>6</xdr:col>
      <xdr:colOff>38100</xdr:colOff>
      <xdr:row>38</xdr:row>
      <xdr:rowOff>82676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73803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100914</xdr:rowOff>
    </xdr:from>
    <xdr:to>
      <xdr:col>24</xdr:col>
      <xdr:colOff>63500</xdr:colOff>
      <xdr:row>58</xdr:row>
      <xdr:rowOff>119692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5014"/>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112625</xdr:rowOff>
    </xdr:from>
    <xdr:to>
      <xdr:col>19</xdr:col>
      <xdr:colOff>177800</xdr:colOff>
      <xdr:row>58</xdr:row>
      <xdr:rowOff>119692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56725"/>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111694</xdr:rowOff>
    </xdr:from>
    <xdr:to>
      <xdr:col>15</xdr:col>
      <xdr:colOff>50800</xdr:colOff>
      <xdr:row>58</xdr:row>
      <xdr:rowOff>112625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5794"/>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111694</xdr:rowOff>
    </xdr:from>
    <xdr:to>
      <xdr:col>10</xdr:col>
      <xdr:colOff>114300</xdr:colOff>
      <xdr:row>58</xdr:row>
      <xdr:rowOff>128528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5794"/>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50114</xdr:rowOff>
    </xdr:from>
    <xdr:to>
      <xdr:col>24</xdr:col>
      <xdr:colOff>114300</xdr:colOff>
      <xdr:row>58</xdr:row>
      <xdr:rowOff>151714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136491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68892</xdr:rowOff>
    </xdr:from>
    <xdr:to>
      <xdr:col>20</xdr:col>
      <xdr:colOff>38100</xdr:colOff>
      <xdr:row>58</xdr:row>
      <xdr:rowOff>170492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161619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61825</xdr:rowOff>
    </xdr:from>
    <xdr:to>
      <xdr:col>15</xdr:col>
      <xdr:colOff>101600</xdr:colOff>
      <xdr:row>58</xdr:row>
      <xdr:rowOff>163425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154552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60894</xdr:rowOff>
    </xdr:from>
    <xdr:to>
      <xdr:col>10</xdr:col>
      <xdr:colOff>165100</xdr:colOff>
      <xdr:row>58</xdr:row>
      <xdr:rowOff>162494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153621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77728</xdr:rowOff>
    </xdr:from>
    <xdr:to>
      <xdr:col>6</xdr:col>
      <xdr:colOff>38100</xdr:colOff>
      <xdr:row>59</xdr:row>
      <xdr:rowOff>7878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170455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1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81865</xdr:rowOff>
    </xdr:from>
    <xdr:to>
      <xdr:col>24</xdr:col>
      <xdr:colOff>63500</xdr:colOff>
      <xdr:row>77</xdr:row>
      <xdr:rowOff>139381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3515"/>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25930</xdr:rowOff>
    </xdr:from>
    <xdr:to>
      <xdr:col>19</xdr:col>
      <xdr:colOff>177800</xdr:colOff>
      <xdr:row>77</xdr:row>
      <xdr:rowOff>81865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27580"/>
          <a:ext cx="889000" cy="5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25930</xdr:rowOff>
    </xdr:from>
    <xdr:to>
      <xdr:col>15</xdr:col>
      <xdr:colOff>50800</xdr:colOff>
      <xdr:row>77</xdr:row>
      <xdr:rowOff>42742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7580"/>
          <a:ext cx="889000" cy="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42742</xdr:rowOff>
    </xdr:from>
    <xdr:to>
      <xdr:col>10</xdr:col>
      <xdr:colOff>114300</xdr:colOff>
      <xdr:row>77</xdr:row>
      <xdr:rowOff>137158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4392"/>
          <a:ext cx="889000" cy="9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88581</xdr:rowOff>
    </xdr:from>
    <xdr:to>
      <xdr:col>24</xdr:col>
      <xdr:colOff>114300</xdr:colOff>
      <xdr:row>78</xdr:row>
      <xdr:rowOff>18731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111458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31065</xdr:rowOff>
    </xdr:from>
    <xdr:to>
      <xdr:col>20</xdr:col>
      <xdr:colOff>38100</xdr:colOff>
      <xdr:row>77</xdr:row>
      <xdr:rowOff>132665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149192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146580</xdr:rowOff>
    </xdr:from>
    <xdr:to>
      <xdr:col>15</xdr:col>
      <xdr:colOff>101600</xdr:colOff>
      <xdr:row>77</xdr:row>
      <xdr:rowOff>76730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93257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163392</xdr:rowOff>
    </xdr:from>
    <xdr:to>
      <xdr:col>10</xdr:col>
      <xdr:colOff>165100</xdr:colOff>
      <xdr:row>77</xdr:row>
      <xdr:rowOff>93542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110069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86358</xdr:rowOff>
    </xdr:from>
    <xdr:to>
      <xdr:col>6</xdr:col>
      <xdr:colOff>38100</xdr:colOff>
      <xdr:row>78</xdr:row>
      <xdr:rowOff>16508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33035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137424</xdr:rowOff>
    </xdr:from>
    <xdr:to>
      <xdr:col>24</xdr:col>
      <xdr:colOff>63500</xdr:colOff>
      <xdr:row>96</xdr:row>
      <xdr:rowOff>141616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96624"/>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87633</xdr:rowOff>
    </xdr:from>
    <xdr:to>
      <xdr:col>19</xdr:col>
      <xdr:colOff>177800</xdr:colOff>
      <xdr:row>96</xdr:row>
      <xdr:rowOff>137424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46833"/>
          <a:ext cx="889000" cy="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86937</xdr:rowOff>
    </xdr:from>
    <xdr:to>
      <xdr:col>15</xdr:col>
      <xdr:colOff>50800</xdr:colOff>
      <xdr:row>96</xdr:row>
      <xdr:rowOff>87633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46137"/>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86937</xdr:rowOff>
    </xdr:from>
    <xdr:to>
      <xdr:col>10</xdr:col>
      <xdr:colOff>114300</xdr:colOff>
      <xdr:row>96</xdr:row>
      <xdr:rowOff>121292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46137"/>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90816</xdr:rowOff>
    </xdr:from>
    <xdr:to>
      <xdr:col>24</xdr:col>
      <xdr:colOff>114300</xdr:colOff>
      <xdr:row>97</xdr:row>
      <xdr:rowOff>20966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69243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86624</xdr:rowOff>
    </xdr:from>
    <xdr:to>
      <xdr:col>20</xdr:col>
      <xdr:colOff>38100</xdr:colOff>
      <xdr:row>97</xdr:row>
      <xdr:rowOff>16774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36833</xdr:rowOff>
    </xdr:from>
    <xdr:to>
      <xdr:col>15</xdr:col>
      <xdr:colOff>101600</xdr:colOff>
      <xdr:row>96</xdr:row>
      <xdr:rowOff>138433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129560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36137</xdr:rowOff>
    </xdr:from>
    <xdr:to>
      <xdr:col>10</xdr:col>
      <xdr:colOff>165100</xdr:colOff>
      <xdr:row>96</xdr:row>
      <xdr:rowOff>137737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128864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70492</xdr:rowOff>
    </xdr:from>
    <xdr:to>
      <xdr:col>6</xdr:col>
      <xdr:colOff>38100</xdr:colOff>
      <xdr:row>97</xdr:row>
      <xdr:rowOff>642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163219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160449</xdr:rowOff>
    </xdr:from>
    <xdr:to>
      <xdr:col>55</xdr:col>
      <xdr:colOff>0</xdr:colOff>
      <xdr:row>38</xdr:row>
      <xdr:rowOff>9238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04099"/>
          <a:ext cx="8382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9238</xdr:rowOff>
    </xdr:from>
    <xdr:to>
      <xdr:col>50</xdr:col>
      <xdr:colOff>114300</xdr:colOff>
      <xdr:row>38</xdr:row>
      <xdr:rowOff>16574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433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7985</xdr:rowOff>
    </xdr:from>
    <xdr:to>
      <xdr:col>45</xdr:col>
      <xdr:colOff>177800</xdr:colOff>
      <xdr:row>38</xdr:row>
      <xdr:rowOff>16574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3085"/>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1363</xdr:rowOff>
    </xdr:from>
    <xdr:to>
      <xdr:col>41</xdr:col>
      <xdr:colOff>50800</xdr:colOff>
      <xdr:row>38</xdr:row>
      <xdr:rowOff>7985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6463"/>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109649</xdr:rowOff>
    </xdr:from>
    <xdr:to>
      <xdr:col>55</xdr:col>
      <xdr:colOff>50800</xdr:colOff>
      <xdr:row>38</xdr:row>
      <xdr:rowOff>39799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88076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129888</xdr:rowOff>
    </xdr:from>
    <xdr:to>
      <xdr:col>50</xdr:col>
      <xdr:colOff>165100</xdr:colOff>
      <xdr:row>38</xdr:row>
      <xdr:rowOff>60038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51165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6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137224</xdr:rowOff>
    </xdr:from>
    <xdr:to>
      <xdr:col>46</xdr:col>
      <xdr:colOff>38100</xdr:colOff>
      <xdr:row>38</xdr:row>
      <xdr:rowOff>67374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58501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128634</xdr:rowOff>
    </xdr:from>
    <xdr:to>
      <xdr:col>41</xdr:col>
      <xdr:colOff>101600</xdr:colOff>
      <xdr:row>38</xdr:row>
      <xdr:rowOff>58784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49912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122013</xdr:rowOff>
    </xdr:from>
    <xdr:to>
      <xdr:col>36</xdr:col>
      <xdr:colOff>165100</xdr:colOff>
      <xdr:row>38</xdr:row>
      <xdr:rowOff>52163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43290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156855</xdr:rowOff>
    </xdr:from>
    <xdr:to>
      <xdr:col>55</xdr:col>
      <xdr:colOff>0</xdr:colOff>
      <xdr:row>58</xdr:row>
      <xdr:rowOff>75985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9505"/>
          <a:ext cx="838200" cy="9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40879</xdr:rowOff>
    </xdr:from>
    <xdr:to>
      <xdr:col>50</xdr:col>
      <xdr:colOff>114300</xdr:colOff>
      <xdr:row>58</xdr:row>
      <xdr:rowOff>75985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84979"/>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148722</xdr:rowOff>
    </xdr:from>
    <xdr:to>
      <xdr:col>45</xdr:col>
      <xdr:colOff>177800</xdr:colOff>
      <xdr:row>58</xdr:row>
      <xdr:rowOff>40879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1372"/>
          <a:ext cx="889000" cy="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148722</xdr:rowOff>
    </xdr:from>
    <xdr:to>
      <xdr:col>41</xdr:col>
      <xdr:colOff>50800</xdr:colOff>
      <xdr:row>58</xdr:row>
      <xdr:rowOff>92218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1372"/>
          <a:ext cx="889000" cy="1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106055</xdr:rowOff>
    </xdr:from>
    <xdr:to>
      <xdr:col>55</xdr:col>
      <xdr:colOff>50800</xdr:colOff>
      <xdr:row>58</xdr:row>
      <xdr:rowOff>36205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128932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25185</xdr:rowOff>
    </xdr:from>
    <xdr:to>
      <xdr:col>50</xdr:col>
      <xdr:colOff>165100</xdr:colOff>
      <xdr:row>58</xdr:row>
      <xdr:rowOff>126785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117912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6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161529</xdr:rowOff>
    </xdr:from>
    <xdr:to>
      <xdr:col>46</xdr:col>
      <xdr:colOff>38100</xdr:colOff>
      <xdr:row>58</xdr:row>
      <xdr:rowOff>91679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82806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2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97922</xdr:rowOff>
    </xdr:from>
    <xdr:to>
      <xdr:col>41</xdr:col>
      <xdr:colOff>101600</xdr:colOff>
      <xdr:row>58</xdr:row>
      <xdr:rowOff>28072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44599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4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41418</xdr:rowOff>
    </xdr:from>
    <xdr:to>
      <xdr:col>36</xdr:col>
      <xdr:colOff>165100</xdr:colOff>
      <xdr:row>58</xdr:row>
      <xdr:rowOff>143018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134145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106324</xdr:rowOff>
    </xdr:from>
    <xdr:to>
      <xdr:col>55</xdr:col>
      <xdr:colOff>0</xdr:colOff>
      <xdr:row>78</xdr:row>
      <xdr:rowOff>145484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07974"/>
          <a:ext cx="838200" cy="2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24106</xdr:rowOff>
    </xdr:from>
    <xdr:to>
      <xdr:col>50</xdr:col>
      <xdr:colOff>114300</xdr:colOff>
      <xdr:row>78</xdr:row>
      <xdr:rowOff>145484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97206"/>
          <a:ext cx="889000" cy="1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138647</xdr:rowOff>
    </xdr:from>
    <xdr:to>
      <xdr:col>45</xdr:col>
      <xdr:colOff>177800</xdr:colOff>
      <xdr:row>78</xdr:row>
      <xdr:rowOff>24106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40297"/>
          <a:ext cx="8890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138647</xdr:rowOff>
    </xdr:from>
    <xdr:to>
      <xdr:col>41</xdr:col>
      <xdr:colOff>50800</xdr:colOff>
      <xdr:row>78</xdr:row>
      <xdr:rowOff>169694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40297"/>
          <a:ext cx="889000" cy="20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55524</xdr:rowOff>
    </xdr:from>
    <xdr:to>
      <xdr:col>55</xdr:col>
      <xdr:colOff>50800</xdr:colOff>
      <xdr:row>77</xdr:row>
      <xdr:rowOff>157124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78401</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94684</xdr:rowOff>
    </xdr:from>
    <xdr:to>
      <xdr:col>50</xdr:col>
      <xdr:colOff>165100</xdr:colOff>
      <xdr:row>79</xdr:row>
      <xdr:rowOff>24834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15961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144756</xdr:rowOff>
    </xdr:from>
    <xdr:to>
      <xdr:col>46</xdr:col>
      <xdr:colOff>38100</xdr:colOff>
      <xdr:row>78</xdr:row>
      <xdr:rowOff>74906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91433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2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87847</xdr:rowOff>
    </xdr:from>
    <xdr:to>
      <xdr:col>41</xdr:col>
      <xdr:colOff>101600</xdr:colOff>
      <xdr:row>78</xdr:row>
      <xdr:rowOff>17997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34524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6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118894</xdr:rowOff>
    </xdr:from>
    <xdr:to>
      <xdr:col>36</xdr:col>
      <xdr:colOff>165100</xdr:colOff>
      <xdr:row>79</xdr:row>
      <xdr:rowOff>49044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40171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92230</xdr:rowOff>
    </xdr:from>
    <xdr:to>
      <xdr:col>55</xdr:col>
      <xdr:colOff>0</xdr:colOff>
      <xdr:row>98</xdr:row>
      <xdr:rowOff>101647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4330"/>
          <a:ext cx="8382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101647</xdr:rowOff>
    </xdr:from>
    <xdr:to>
      <xdr:col>50</xdr:col>
      <xdr:colOff>114300</xdr:colOff>
      <xdr:row>98</xdr:row>
      <xdr:rowOff>111785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03747"/>
          <a:ext cx="88900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70796</xdr:rowOff>
    </xdr:from>
    <xdr:to>
      <xdr:col>45</xdr:col>
      <xdr:colOff>177800</xdr:colOff>
      <xdr:row>98</xdr:row>
      <xdr:rowOff>111785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72896"/>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70796</xdr:rowOff>
    </xdr:from>
    <xdr:to>
      <xdr:col>41</xdr:col>
      <xdr:colOff>50800</xdr:colOff>
      <xdr:row>98</xdr:row>
      <xdr:rowOff>115171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2896"/>
          <a:ext cx="889000" cy="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41430</xdr:rowOff>
    </xdr:from>
    <xdr:to>
      <xdr:col>55</xdr:col>
      <xdr:colOff>50800</xdr:colOff>
      <xdr:row>98</xdr:row>
      <xdr:rowOff>143030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50847</xdr:rowOff>
    </xdr:from>
    <xdr:to>
      <xdr:col>50</xdr:col>
      <xdr:colOff>165100</xdr:colOff>
      <xdr:row>98</xdr:row>
      <xdr:rowOff>152447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143574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60985</xdr:rowOff>
    </xdr:from>
    <xdr:to>
      <xdr:col>46</xdr:col>
      <xdr:colOff>38100</xdr:colOff>
      <xdr:row>98</xdr:row>
      <xdr:rowOff>162585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153712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19996</xdr:rowOff>
    </xdr:from>
    <xdr:to>
      <xdr:col>41</xdr:col>
      <xdr:colOff>101600</xdr:colOff>
      <xdr:row>98</xdr:row>
      <xdr:rowOff>121596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112723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1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64371</xdr:rowOff>
    </xdr:from>
    <xdr:to>
      <xdr:col>36</xdr:col>
      <xdr:colOff>165100</xdr:colOff>
      <xdr:row>98</xdr:row>
      <xdr:rowOff>165971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116643</xdr:rowOff>
    </xdr:from>
    <xdr:to>
      <xdr:col>85</xdr:col>
      <xdr:colOff>127000</xdr:colOff>
      <xdr:row>38</xdr:row>
      <xdr:rowOff>120863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31743"/>
          <a:ext cx="8382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120863</xdr:rowOff>
    </xdr:from>
    <xdr:to>
      <xdr:col>81</xdr:col>
      <xdr:colOff>50800</xdr:colOff>
      <xdr:row>38</xdr:row>
      <xdr:rowOff>136920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5963"/>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136920</xdr:rowOff>
    </xdr:from>
    <xdr:to>
      <xdr:col>76</xdr:col>
      <xdr:colOff>114300</xdr:colOff>
      <xdr:row>38</xdr:row>
      <xdr:rowOff>138431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2020"/>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138431</xdr:rowOff>
    </xdr:from>
    <xdr:to>
      <xdr:col>71</xdr:col>
      <xdr:colOff>177800</xdr:colOff>
      <xdr:row>38</xdr:row>
      <xdr:rowOff>139476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5353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65843</xdr:rowOff>
    </xdr:from>
    <xdr:to>
      <xdr:col>85</xdr:col>
      <xdr:colOff>177800</xdr:colOff>
      <xdr:row>38</xdr:row>
      <xdr:rowOff>167443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70063</xdr:rowOff>
    </xdr:from>
    <xdr:to>
      <xdr:col>81</xdr:col>
      <xdr:colOff>101600</xdr:colOff>
      <xdr:row>39</xdr:row>
      <xdr:rowOff>213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162790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86120</xdr:rowOff>
    </xdr:from>
    <xdr:to>
      <xdr:col>76</xdr:col>
      <xdr:colOff>165100</xdr:colOff>
      <xdr:row>39</xdr:row>
      <xdr:rowOff>16270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87631</xdr:rowOff>
    </xdr:from>
    <xdr:to>
      <xdr:col>72</xdr:col>
      <xdr:colOff>38100</xdr:colOff>
      <xdr:row>39</xdr:row>
      <xdr:rowOff>17781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8908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88676</xdr:rowOff>
    </xdr:from>
    <xdr:to>
      <xdr:col>67</xdr:col>
      <xdr:colOff>101600</xdr:colOff>
      <xdr:row>39</xdr:row>
      <xdr:rowOff>18826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9953</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696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79342</xdr:rowOff>
    </xdr:from>
    <xdr:to>
      <xdr:col>85</xdr:col>
      <xdr:colOff>127000</xdr:colOff>
      <xdr:row>77</xdr:row>
      <xdr:rowOff>115306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80992"/>
          <a:ext cx="8382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115306</xdr:rowOff>
    </xdr:from>
    <xdr:to>
      <xdr:col>81</xdr:col>
      <xdr:colOff>50800</xdr:colOff>
      <xdr:row>77</xdr:row>
      <xdr:rowOff>151425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1695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151425</xdr:rowOff>
    </xdr:from>
    <xdr:to>
      <xdr:col>76</xdr:col>
      <xdr:colOff>114300</xdr:colOff>
      <xdr:row>77</xdr:row>
      <xdr:rowOff>169676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53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169676</xdr:rowOff>
    </xdr:from>
    <xdr:to>
      <xdr:col>71</xdr:col>
      <xdr:colOff>177800</xdr:colOff>
      <xdr:row>78</xdr:row>
      <xdr:rowOff>29910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71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28542</xdr:rowOff>
    </xdr:from>
    <xdr:to>
      <xdr:col>85</xdr:col>
      <xdr:colOff>177800</xdr:colOff>
      <xdr:row>77</xdr:row>
      <xdr:rowOff>130142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6969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0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64506</xdr:rowOff>
    </xdr:from>
    <xdr:to>
      <xdr:col>81</xdr:col>
      <xdr:colOff>101600</xdr:colOff>
      <xdr:row>77</xdr:row>
      <xdr:rowOff>166106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157233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35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100625</xdr:rowOff>
    </xdr:from>
    <xdr:to>
      <xdr:col>76</xdr:col>
      <xdr:colOff>165100</xdr:colOff>
      <xdr:row>78</xdr:row>
      <xdr:rowOff>30775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21902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3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118876</xdr:rowOff>
    </xdr:from>
    <xdr:to>
      <xdr:col>72</xdr:col>
      <xdr:colOff>38100</xdr:colOff>
      <xdr:row>78</xdr:row>
      <xdr:rowOff>49026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40153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4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150560</xdr:rowOff>
    </xdr:from>
    <xdr:to>
      <xdr:col>67</xdr:col>
      <xdr:colOff>101600</xdr:colOff>
      <xdr:row>78</xdr:row>
      <xdr:rowOff>80710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71837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78062</xdr:rowOff>
    </xdr:from>
    <xdr:to>
      <xdr:col>85</xdr:col>
      <xdr:colOff>127000</xdr:colOff>
      <xdr:row>98</xdr:row>
      <xdr:rowOff>110630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80162"/>
          <a:ext cx="8382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58065</xdr:rowOff>
    </xdr:from>
    <xdr:to>
      <xdr:col>81</xdr:col>
      <xdr:colOff>50800</xdr:colOff>
      <xdr:row>98</xdr:row>
      <xdr:rowOff>78062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60165"/>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58065</xdr:rowOff>
    </xdr:from>
    <xdr:to>
      <xdr:col>76</xdr:col>
      <xdr:colOff>114300</xdr:colOff>
      <xdr:row>98</xdr:row>
      <xdr:rowOff>64173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60165"/>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64173</xdr:rowOff>
    </xdr:from>
    <xdr:to>
      <xdr:col>71</xdr:col>
      <xdr:colOff>177800</xdr:colOff>
      <xdr:row>98</xdr:row>
      <xdr:rowOff>78685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66273"/>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59830</xdr:rowOff>
    </xdr:from>
    <xdr:to>
      <xdr:col>85</xdr:col>
      <xdr:colOff>177800</xdr:colOff>
      <xdr:row>98</xdr:row>
      <xdr:rowOff>161430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27262</xdr:rowOff>
    </xdr:from>
    <xdr:to>
      <xdr:col>81</xdr:col>
      <xdr:colOff>101600</xdr:colOff>
      <xdr:row>98</xdr:row>
      <xdr:rowOff>128862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119989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7265</xdr:rowOff>
    </xdr:from>
    <xdr:to>
      <xdr:col>76</xdr:col>
      <xdr:colOff>165100</xdr:colOff>
      <xdr:row>98</xdr:row>
      <xdr:rowOff>108865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125392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13373</xdr:rowOff>
    </xdr:from>
    <xdr:to>
      <xdr:col>72</xdr:col>
      <xdr:colOff>38100</xdr:colOff>
      <xdr:row>98</xdr:row>
      <xdr:rowOff>114973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106100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27885</xdr:rowOff>
    </xdr:from>
    <xdr:to>
      <xdr:col>67</xdr:col>
      <xdr:colOff>101600</xdr:colOff>
      <xdr:row>98</xdr:row>
      <xdr:rowOff>129485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120612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119355</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8863305"/>
          <a:ext cx="838200" cy="12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68555</xdr:rowOff>
    </xdr:from>
    <xdr:to>
      <xdr:col>116</xdr:col>
      <xdr:colOff>114300</xdr:colOff>
      <xdr:row>51</xdr:row>
      <xdr:rowOff>170155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88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21582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87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10926</xdr:rowOff>
    </xdr:from>
    <xdr:to>
      <xdr:col>116</xdr:col>
      <xdr:colOff>63500</xdr:colOff>
      <xdr:row>78</xdr:row>
      <xdr:rowOff>22915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84026"/>
          <a:ext cx="8382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161381</xdr:rowOff>
    </xdr:from>
    <xdr:to>
      <xdr:col>111</xdr:col>
      <xdr:colOff>177800</xdr:colOff>
      <xdr:row>78</xdr:row>
      <xdr:rowOff>22915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36303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154445</xdr:rowOff>
    </xdr:from>
    <xdr:to>
      <xdr:col>107</xdr:col>
      <xdr:colOff>50800</xdr:colOff>
      <xdr:row>77</xdr:row>
      <xdr:rowOff>161381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356095"/>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154445</xdr:rowOff>
    </xdr:from>
    <xdr:to>
      <xdr:col>102</xdr:col>
      <xdr:colOff>114300</xdr:colOff>
      <xdr:row>77</xdr:row>
      <xdr:rowOff>171168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56095"/>
          <a:ext cx="8890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131576</xdr:rowOff>
    </xdr:from>
    <xdr:to>
      <xdr:col>116</xdr:col>
      <xdr:colOff>114300</xdr:colOff>
      <xdr:row>78</xdr:row>
      <xdr:rowOff>61726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3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46503</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143565</xdr:rowOff>
    </xdr:from>
    <xdr:to>
      <xdr:col>112</xdr:col>
      <xdr:colOff>38100</xdr:colOff>
      <xdr:row>78</xdr:row>
      <xdr:rowOff>73715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34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64842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4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110581</xdr:rowOff>
    </xdr:from>
    <xdr:to>
      <xdr:col>107</xdr:col>
      <xdr:colOff>101600</xdr:colOff>
      <xdr:row>78</xdr:row>
      <xdr:rowOff>40731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3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31858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103645</xdr:rowOff>
    </xdr:from>
    <xdr:to>
      <xdr:col>102</xdr:col>
      <xdr:colOff>165100</xdr:colOff>
      <xdr:row>78</xdr:row>
      <xdr:rowOff>33795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3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24922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120368</xdr:rowOff>
    </xdr:from>
    <xdr:to>
      <xdr:col>98</xdr:col>
      <xdr:colOff>38100</xdr:colOff>
      <xdr:row>78</xdr:row>
      <xdr:rowOff>50518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41645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維持補修費については、豪雪地帯であることから除雪対策に係る経費が大きく、類似団体平均値より高い数値となっている。また、降雪状況によって数値の変動が激しい。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普通建設事業費については、集合住宅や道の駅等の整備により、前年度から大きく増加した。類似団体平均値と比べると若干高い数値となっている。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積立金については、観光施設事業会計への貸付金の財源として観光振興基金への積立が平成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年度で終了したことから、前年度から大きく減少しました。また、類似団体平均値から大きく下回る結果となった。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貸付金については、観光施設事業会計への貸付金が２億円発生したことにより、前年度から大きく増加した。また、類似団体平均値より大きく上回る結果となった。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
3,491
57.96
4,591,871
4,426,004
150,010
2,179,425
4,475,715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82562</xdr:rowOff>
    </xdr:from>
    <xdr:to>
      <xdr:col>24</xdr:col>
      <xdr:colOff>63500</xdr:colOff>
      <xdr:row>38</xdr:row>
      <xdr:rowOff>88188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97662"/>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82562</xdr:rowOff>
    </xdr:from>
    <xdr:to>
      <xdr:col>19</xdr:col>
      <xdr:colOff>177800</xdr:colOff>
      <xdr:row>38</xdr:row>
      <xdr:rowOff>88329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97662"/>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88329</xdr:rowOff>
    </xdr:from>
    <xdr:to>
      <xdr:col>15</xdr:col>
      <xdr:colOff>50800</xdr:colOff>
      <xdr:row>38</xdr:row>
      <xdr:rowOff>109321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603429"/>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100965</xdr:rowOff>
    </xdr:from>
    <xdr:to>
      <xdr:col>10</xdr:col>
      <xdr:colOff>114300</xdr:colOff>
      <xdr:row>38</xdr:row>
      <xdr:rowOff>109321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616065"/>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37388</xdr:rowOff>
    </xdr:from>
    <xdr:to>
      <xdr:col>24</xdr:col>
      <xdr:colOff>114300</xdr:colOff>
      <xdr:row>38</xdr:row>
      <xdr:rowOff>138988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31762</xdr:rowOff>
    </xdr:from>
    <xdr:to>
      <xdr:col>20</xdr:col>
      <xdr:colOff>38100</xdr:colOff>
      <xdr:row>38</xdr:row>
      <xdr:rowOff>133362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124489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37529</xdr:rowOff>
    </xdr:from>
    <xdr:to>
      <xdr:col>15</xdr:col>
      <xdr:colOff>101600</xdr:colOff>
      <xdr:row>38</xdr:row>
      <xdr:rowOff>139129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130256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6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58521</xdr:rowOff>
    </xdr:from>
    <xdr:to>
      <xdr:col>10</xdr:col>
      <xdr:colOff>165100</xdr:colOff>
      <xdr:row>38</xdr:row>
      <xdr:rowOff>160121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151248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50165</xdr:rowOff>
    </xdr:from>
    <xdr:to>
      <xdr:col>6</xdr:col>
      <xdr:colOff>38100</xdr:colOff>
      <xdr:row>38</xdr:row>
      <xdr:rowOff>151765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142892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68396</xdr:rowOff>
    </xdr:from>
    <xdr:to>
      <xdr:col>24</xdr:col>
      <xdr:colOff>63500</xdr:colOff>
      <xdr:row>58</xdr:row>
      <xdr:rowOff>77310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12496"/>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68166</xdr:rowOff>
    </xdr:from>
    <xdr:to>
      <xdr:col>19</xdr:col>
      <xdr:colOff>177800</xdr:colOff>
      <xdr:row>58</xdr:row>
      <xdr:rowOff>77310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12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63635</xdr:rowOff>
    </xdr:from>
    <xdr:to>
      <xdr:col>15</xdr:col>
      <xdr:colOff>50800</xdr:colOff>
      <xdr:row>58</xdr:row>
      <xdr:rowOff>68166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7735"/>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55301</xdr:rowOff>
    </xdr:from>
    <xdr:to>
      <xdr:col>10</xdr:col>
      <xdr:colOff>114300</xdr:colOff>
      <xdr:row>58</xdr:row>
      <xdr:rowOff>63635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9401"/>
          <a:ext cx="8890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17596</xdr:rowOff>
    </xdr:from>
    <xdr:to>
      <xdr:col>24</xdr:col>
      <xdr:colOff>114300</xdr:colOff>
      <xdr:row>58</xdr:row>
      <xdr:rowOff>119196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103973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26510</xdr:rowOff>
    </xdr:from>
    <xdr:to>
      <xdr:col>20</xdr:col>
      <xdr:colOff>38100</xdr:colOff>
      <xdr:row>58</xdr:row>
      <xdr:rowOff>128110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119237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17366</xdr:rowOff>
    </xdr:from>
    <xdr:to>
      <xdr:col>15</xdr:col>
      <xdr:colOff>101600</xdr:colOff>
      <xdr:row>58</xdr:row>
      <xdr:rowOff>118966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12835</xdr:rowOff>
    </xdr:from>
    <xdr:to>
      <xdr:col>10</xdr:col>
      <xdr:colOff>165100</xdr:colOff>
      <xdr:row>58</xdr:row>
      <xdr:rowOff>114435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105562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4501</xdr:rowOff>
    </xdr:from>
    <xdr:to>
      <xdr:col>6</xdr:col>
      <xdr:colOff>38100</xdr:colOff>
      <xdr:row>58</xdr:row>
      <xdr:rowOff>106101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97228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99626</xdr:rowOff>
    </xdr:from>
    <xdr:to>
      <xdr:col>24</xdr:col>
      <xdr:colOff>63500</xdr:colOff>
      <xdr:row>77</xdr:row>
      <xdr:rowOff>113085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01276"/>
          <a:ext cx="838200" cy="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165559</xdr:rowOff>
    </xdr:from>
    <xdr:to>
      <xdr:col>19</xdr:col>
      <xdr:colOff>177800</xdr:colOff>
      <xdr:row>77</xdr:row>
      <xdr:rowOff>113085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95759"/>
          <a:ext cx="889000" cy="1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165559</xdr:rowOff>
    </xdr:from>
    <xdr:to>
      <xdr:col>15</xdr:col>
      <xdr:colOff>50800</xdr:colOff>
      <xdr:row>77</xdr:row>
      <xdr:rowOff>83142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95759"/>
          <a:ext cx="889000" cy="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83142</xdr:rowOff>
    </xdr:from>
    <xdr:to>
      <xdr:col>10</xdr:col>
      <xdr:colOff>114300</xdr:colOff>
      <xdr:row>77</xdr:row>
      <xdr:rowOff>104420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84792"/>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48826</xdr:rowOff>
    </xdr:from>
    <xdr:to>
      <xdr:col>24</xdr:col>
      <xdr:colOff>114300</xdr:colOff>
      <xdr:row>77</xdr:row>
      <xdr:rowOff>150426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135203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62285</xdr:rowOff>
    </xdr:from>
    <xdr:to>
      <xdr:col>20</xdr:col>
      <xdr:colOff>38100</xdr:colOff>
      <xdr:row>77</xdr:row>
      <xdr:rowOff>163885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155012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114759</xdr:rowOff>
    </xdr:from>
    <xdr:to>
      <xdr:col>15</xdr:col>
      <xdr:colOff>101600</xdr:colOff>
      <xdr:row>77</xdr:row>
      <xdr:rowOff>44909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36036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3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32342</xdr:rowOff>
    </xdr:from>
    <xdr:to>
      <xdr:col>10</xdr:col>
      <xdr:colOff>165100</xdr:colOff>
      <xdr:row>77</xdr:row>
      <xdr:rowOff>133942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125069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53620</xdr:rowOff>
    </xdr:from>
    <xdr:to>
      <xdr:col>6</xdr:col>
      <xdr:colOff>38100</xdr:colOff>
      <xdr:row>77</xdr:row>
      <xdr:rowOff>155220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34161</xdr:rowOff>
    </xdr:from>
    <xdr:to>
      <xdr:col>24</xdr:col>
      <xdr:colOff>63500</xdr:colOff>
      <xdr:row>98</xdr:row>
      <xdr:rowOff>34995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36261"/>
          <a:ext cx="8382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34161</xdr:rowOff>
    </xdr:from>
    <xdr:to>
      <xdr:col>19</xdr:col>
      <xdr:colOff>177800</xdr:colOff>
      <xdr:row>98</xdr:row>
      <xdr:rowOff>50650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36261"/>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43786</xdr:rowOff>
    </xdr:from>
    <xdr:to>
      <xdr:col>15</xdr:col>
      <xdr:colOff>50800</xdr:colOff>
      <xdr:row>98</xdr:row>
      <xdr:rowOff>50650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45886"/>
          <a:ext cx="889000"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42680</xdr:rowOff>
    </xdr:from>
    <xdr:to>
      <xdr:col>10</xdr:col>
      <xdr:colOff>114300</xdr:colOff>
      <xdr:row>98</xdr:row>
      <xdr:rowOff>43786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44780"/>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155645</xdr:rowOff>
    </xdr:from>
    <xdr:to>
      <xdr:col>24</xdr:col>
      <xdr:colOff>114300</xdr:colOff>
      <xdr:row>98</xdr:row>
      <xdr:rowOff>85795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70572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0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154811</xdr:rowOff>
    </xdr:from>
    <xdr:to>
      <xdr:col>20</xdr:col>
      <xdr:colOff>38100</xdr:colOff>
      <xdr:row>98</xdr:row>
      <xdr:rowOff>84961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76088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171300</xdr:rowOff>
    </xdr:from>
    <xdr:to>
      <xdr:col>15</xdr:col>
      <xdr:colOff>101600</xdr:colOff>
      <xdr:row>98</xdr:row>
      <xdr:rowOff>101450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92577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164436</xdr:rowOff>
    </xdr:from>
    <xdr:to>
      <xdr:col>10</xdr:col>
      <xdr:colOff>165100</xdr:colOff>
      <xdr:row>98</xdr:row>
      <xdr:rowOff>94586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85713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163330</xdr:rowOff>
    </xdr:from>
    <xdr:to>
      <xdr:col>6</xdr:col>
      <xdr:colOff>38100</xdr:colOff>
      <xdr:row>98</xdr:row>
      <xdr:rowOff>93480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37808</xdr:rowOff>
    </xdr:from>
    <xdr:to>
      <xdr:col>55</xdr:col>
      <xdr:colOff>0</xdr:colOff>
      <xdr:row>39</xdr:row>
      <xdr:rowOff>38126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4358"/>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36906</xdr:rowOff>
    </xdr:from>
    <xdr:to>
      <xdr:col>50</xdr:col>
      <xdr:colOff>114300</xdr:colOff>
      <xdr:row>39</xdr:row>
      <xdr:rowOff>38126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23456"/>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36906</xdr:rowOff>
    </xdr:from>
    <xdr:to>
      <xdr:col>45</xdr:col>
      <xdr:colOff>177800</xdr:colOff>
      <xdr:row>39</xdr:row>
      <xdr:rowOff>37008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3456"/>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37008</xdr:rowOff>
    </xdr:from>
    <xdr:to>
      <xdr:col>41</xdr:col>
      <xdr:colOff>50800</xdr:colOff>
      <xdr:row>39</xdr:row>
      <xdr:rowOff>37491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2355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158458</xdr:rowOff>
    </xdr:from>
    <xdr:to>
      <xdr:col>55</xdr:col>
      <xdr:colOff>50800</xdr:colOff>
      <xdr:row>39</xdr:row>
      <xdr:rowOff>88608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158776</xdr:rowOff>
    </xdr:from>
    <xdr:to>
      <xdr:col>50</xdr:col>
      <xdr:colOff>165100</xdr:colOff>
      <xdr:row>39</xdr:row>
      <xdr:rowOff>88926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80053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157556</xdr:rowOff>
    </xdr:from>
    <xdr:to>
      <xdr:col>46</xdr:col>
      <xdr:colOff>38100</xdr:colOff>
      <xdr:row>39</xdr:row>
      <xdr:rowOff>87706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78833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157658</xdr:rowOff>
    </xdr:from>
    <xdr:to>
      <xdr:col>41</xdr:col>
      <xdr:colOff>101600</xdr:colOff>
      <xdr:row>39</xdr:row>
      <xdr:rowOff>87808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78935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158141</xdr:rowOff>
    </xdr:from>
    <xdr:to>
      <xdr:col>36</xdr:col>
      <xdr:colOff>165100</xdr:colOff>
      <xdr:row>39</xdr:row>
      <xdr:rowOff>88291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79418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55340</xdr:rowOff>
    </xdr:from>
    <xdr:to>
      <xdr:col>55</xdr:col>
      <xdr:colOff>0</xdr:colOff>
      <xdr:row>58</xdr:row>
      <xdr:rowOff>155615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99440"/>
          <a:ext cx="838200" cy="10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155615</xdr:rowOff>
    </xdr:from>
    <xdr:to>
      <xdr:col>50</xdr:col>
      <xdr:colOff>114300</xdr:colOff>
      <xdr:row>59</xdr:row>
      <xdr:rowOff>35563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99715"/>
          <a:ext cx="889000" cy="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35563</xdr:rowOff>
    </xdr:from>
    <xdr:to>
      <xdr:col>45</xdr:col>
      <xdr:colOff>177800</xdr:colOff>
      <xdr:row>59</xdr:row>
      <xdr:rowOff>37878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51113"/>
          <a:ext cx="8890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34279</xdr:rowOff>
    </xdr:from>
    <xdr:to>
      <xdr:col>41</xdr:col>
      <xdr:colOff>50800</xdr:colOff>
      <xdr:row>59</xdr:row>
      <xdr:rowOff>37878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49829"/>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4540</xdr:rowOff>
    </xdr:from>
    <xdr:to>
      <xdr:col>55</xdr:col>
      <xdr:colOff>50800</xdr:colOff>
      <xdr:row>58</xdr:row>
      <xdr:rowOff>106140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27417</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0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104815</xdr:rowOff>
    </xdr:from>
    <xdr:to>
      <xdr:col>50</xdr:col>
      <xdr:colOff>165100</xdr:colOff>
      <xdr:row>59</xdr:row>
      <xdr:rowOff>34965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26092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156213</xdr:rowOff>
    </xdr:from>
    <xdr:to>
      <xdr:col>46</xdr:col>
      <xdr:colOff>38100</xdr:colOff>
      <xdr:row>59</xdr:row>
      <xdr:rowOff>86363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77490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158528</xdr:rowOff>
    </xdr:from>
    <xdr:to>
      <xdr:col>41</xdr:col>
      <xdr:colOff>101600</xdr:colOff>
      <xdr:row>59</xdr:row>
      <xdr:rowOff>88678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79805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154929</xdr:rowOff>
    </xdr:from>
    <xdr:to>
      <xdr:col>36</xdr:col>
      <xdr:colOff>165100</xdr:colOff>
      <xdr:row>59</xdr:row>
      <xdr:rowOff>85079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76206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169363</xdr:rowOff>
    </xdr:from>
    <xdr:to>
      <xdr:col>55</xdr:col>
      <xdr:colOff>0</xdr:colOff>
      <xdr:row>77</xdr:row>
      <xdr:rowOff>16735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99563"/>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109527</xdr:rowOff>
    </xdr:from>
    <xdr:to>
      <xdr:col>50</xdr:col>
      <xdr:colOff>114300</xdr:colOff>
      <xdr:row>77</xdr:row>
      <xdr:rowOff>16735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39727"/>
          <a:ext cx="889000" cy="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102969</xdr:rowOff>
    </xdr:from>
    <xdr:to>
      <xdr:col>45</xdr:col>
      <xdr:colOff>177800</xdr:colOff>
      <xdr:row>76</xdr:row>
      <xdr:rowOff>109527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961719"/>
          <a:ext cx="889000" cy="17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102969</xdr:rowOff>
    </xdr:from>
    <xdr:to>
      <xdr:col>41</xdr:col>
      <xdr:colOff>50800</xdr:colOff>
      <xdr:row>77</xdr:row>
      <xdr:rowOff>145659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961719"/>
          <a:ext cx="889000" cy="38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118563</xdr:rowOff>
    </xdr:from>
    <xdr:to>
      <xdr:col>55</xdr:col>
      <xdr:colOff>50800</xdr:colOff>
      <xdr:row>77</xdr:row>
      <xdr:rowOff>48713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141440</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0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137385</xdr:rowOff>
    </xdr:from>
    <xdr:to>
      <xdr:col>50</xdr:col>
      <xdr:colOff>165100</xdr:colOff>
      <xdr:row>77</xdr:row>
      <xdr:rowOff>67535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84063</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4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58727</xdr:rowOff>
    </xdr:from>
    <xdr:to>
      <xdr:col>46</xdr:col>
      <xdr:colOff>38100</xdr:colOff>
      <xdr:row>76</xdr:row>
      <xdr:rowOff>160327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5404</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6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52169</xdr:rowOff>
    </xdr:from>
    <xdr:to>
      <xdr:col>41</xdr:col>
      <xdr:colOff>101600</xdr:colOff>
      <xdr:row>75</xdr:row>
      <xdr:rowOff>153769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170296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68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94859</xdr:rowOff>
    </xdr:from>
    <xdr:to>
      <xdr:col>36</xdr:col>
      <xdr:colOff>165100</xdr:colOff>
      <xdr:row>78</xdr:row>
      <xdr:rowOff>25009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41536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7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72628</xdr:rowOff>
    </xdr:from>
    <xdr:to>
      <xdr:col>55</xdr:col>
      <xdr:colOff>0</xdr:colOff>
      <xdr:row>98</xdr:row>
      <xdr:rowOff>74859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3278"/>
          <a:ext cx="838200" cy="17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13498</xdr:rowOff>
    </xdr:from>
    <xdr:to>
      <xdr:col>50</xdr:col>
      <xdr:colOff>114300</xdr:colOff>
      <xdr:row>98</xdr:row>
      <xdr:rowOff>74859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15598"/>
          <a:ext cx="889000" cy="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13498</xdr:rowOff>
    </xdr:from>
    <xdr:to>
      <xdr:col>45</xdr:col>
      <xdr:colOff>177800</xdr:colOff>
      <xdr:row>98</xdr:row>
      <xdr:rowOff>52440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15598"/>
          <a:ext cx="889000" cy="3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52440</xdr:rowOff>
    </xdr:from>
    <xdr:to>
      <xdr:col>41</xdr:col>
      <xdr:colOff>50800</xdr:colOff>
      <xdr:row>98</xdr:row>
      <xdr:rowOff>112519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54540"/>
          <a:ext cx="889000" cy="6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21828</xdr:rowOff>
    </xdr:from>
    <xdr:to>
      <xdr:col>55</xdr:col>
      <xdr:colOff>50800</xdr:colOff>
      <xdr:row>97</xdr:row>
      <xdr:rowOff>123428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44705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0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24059</xdr:rowOff>
    </xdr:from>
    <xdr:to>
      <xdr:col>50</xdr:col>
      <xdr:colOff>165100</xdr:colOff>
      <xdr:row>98</xdr:row>
      <xdr:rowOff>125659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116786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9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134148</xdr:rowOff>
    </xdr:from>
    <xdr:to>
      <xdr:col>46</xdr:col>
      <xdr:colOff>38100</xdr:colOff>
      <xdr:row>98</xdr:row>
      <xdr:rowOff>64298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55425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5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1640</xdr:rowOff>
    </xdr:from>
    <xdr:to>
      <xdr:col>41</xdr:col>
      <xdr:colOff>101600</xdr:colOff>
      <xdr:row>98</xdr:row>
      <xdr:rowOff>103240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94367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9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61719</xdr:rowOff>
    </xdr:from>
    <xdr:to>
      <xdr:col>36</xdr:col>
      <xdr:colOff>165100</xdr:colOff>
      <xdr:row>98</xdr:row>
      <xdr:rowOff>163319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154446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144553</xdr:rowOff>
    </xdr:from>
    <xdr:to>
      <xdr:col>85</xdr:col>
      <xdr:colOff>127000</xdr:colOff>
      <xdr:row>38</xdr:row>
      <xdr:rowOff>163801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59653"/>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153426</xdr:rowOff>
    </xdr:from>
    <xdr:to>
      <xdr:col>81</xdr:col>
      <xdr:colOff>50800</xdr:colOff>
      <xdr:row>38</xdr:row>
      <xdr:rowOff>163801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68526"/>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104580</xdr:rowOff>
    </xdr:from>
    <xdr:to>
      <xdr:col>76</xdr:col>
      <xdr:colOff>114300</xdr:colOff>
      <xdr:row>38</xdr:row>
      <xdr:rowOff>153426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19680"/>
          <a:ext cx="889000" cy="4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104580</xdr:rowOff>
    </xdr:from>
    <xdr:to>
      <xdr:col>71</xdr:col>
      <xdr:colOff>177800</xdr:colOff>
      <xdr:row>38</xdr:row>
      <xdr:rowOff>171145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19680"/>
          <a:ext cx="889000" cy="6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93753</xdr:rowOff>
    </xdr:from>
    <xdr:to>
      <xdr:col>85</xdr:col>
      <xdr:colOff>177800</xdr:colOff>
      <xdr:row>39</xdr:row>
      <xdr:rowOff>23903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8680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113001</xdr:rowOff>
    </xdr:from>
    <xdr:to>
      <xdr:col>81</xdr:col>
      <xdr:colOff>101600</xdr:colOff>
      <xdr:row>39</xdr:row>
      <xdr:rowOff>43151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34278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102626</xdr:rowOff>
    </xdr:from>
    <xdr:to>
      <xdr:col>76</xdr:col>
      <xdr:colOff>165100</xdr:colOff>
      <xdr:row>39</xdr:row>
      <xdr:rowOff>32776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1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23903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53780</xdr:rowOff>
    </xdr:from>
    <xdr:to>
      <xdr:col>72</xdr:col>
      <xdr:colOff>38100</xdr:colOff>
      <xdr:row>38</xdr:row>
      <xdr:rowOff>155380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146507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120345</xdr:rowOff>
    </xdr:from>
    <xdr:to>
      <xdr:col>67</xdr:col>
      <xdr:colOff>101600</xdr:colOff>
      <xdr:row>39</xdr:row>
      <xdr:rowOff>50495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41622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121139</xdr:rowOff>
    </xdr:from>
    <xdr:to>
      <xdr:col>85</xdr:col>
      <xdr:colOff>127000</xdr:colOff>
      <xdr:row>58</xdr:row>
      <xdr:rowOff>124227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10065239"/>
          <a:ext cx="8382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124227</xdr:rowOff>
    </xdr:from>
    <xdr:to>
      <xdr:col>81</xdr:col>
      <xdr:colOff>50800</xdr:colOff>
      <xdr:row>58</xdr:row>
      <xdr:rowOff>134573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68327"/>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135151</xdr:rowOff>
    </xdr:from>
    <xdr:to>
      <xdr:col>76</xdr:col>
      <xdr:colOff>114300</xdr:colOff>
      <xdr:row>58</xdr:row>
      <xdr:rowOff>134573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907801"/>
          <a:ext cx="889000" cy="17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135151</xdr:rowOff>
    </xdr:from>
    <xdr:to>
      <xdr:col>71</xdr:col>
      <xdr:colOff>177800</xdr:colOff>
      <xdr:row>58</xdr:row>
      <xdr:rowOff>105218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07801"/>
          <a:ext cx="889000" cy="14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70339</xdr:rowOff>
    </xdr:from>
    <xdr:to>
      <xdr:col>85</xdr:col>
      <xdr:colOff>177800</xdr:colOff>
      <xdr:row>59</xdr:row>
      <xdr:rowOff>489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156716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73427</xdr:rowOff>
    </xdr:from>
    <xdr:to>
      <xdr:col>81</xdr:col>
      <xdr:colOff>101600</xdr:colOff>
      <xdr:row>59</xdr:row>
      <xdr:rowOff>3577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1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166154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83773</xdr:rowOff>
    </xdr:from>
    <xdr:to>
      <xdr:col>76</xdr:col>
      <xdr:colOff>165100</xdr:colOff>
      <xdr:row>59</xdr:row>
      <xdr:rowOff>13923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2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5050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2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84351</xdr:rowOff>
    </xdr:from>
    <xdr:to>
      <xdr:col>72</xdr:col>
      <xdr:colOff>38100</xdr:colOff>
      <xdr:row>58</xdr:row>
      <xdr:rowOff>14501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31028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63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54418</xdr:rowOff>
    </xdr:from>
    <xdr:to>
      <xdr:col>67</xdr:col>
      <xdr:colOff>101600</xdr:colOff>
      <xdr:row>58</xdr:row>
      <xdr:rowOff>156018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147145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1009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116644</xdr:rowOff>
    </xdr:from>
    <xdr:to>
      <xdr:col>85</xdr:col>
      <xdr:colOff>127000</xdr:colOff>
      <xdr:row>78</xdr:row>
      <xdr:rowOff>120864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89744"/>
          <a:ext cx="8382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120864</xdr:rowOff>
    </xdr:from>
    <xdr:to>
      <xdr:col>81</xdr:col>
      <xdr:colOff>50800</xdr:colOff>
      <xdr:row>78</xdr:row>
      <xdr:rowOff>136920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3964"/>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136920</xdr:rowOff>
    </xdr:from>
    <xdr:to>
      <xdr:col>76</xdr:col>
      <xdr:colOff>114300</xdr:colOff>
      <xdr:row>78</xdr:row>
      <xdr:rowOff>138432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10020"/>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138432</xdr:rowOff>
    </xdr:from>
    <xdr:to>
      <xdr:col>71</xdr:col>
      <xdr:colOff>177800</xdr:colOff>
      <xdr:row>78</xdr:row>
      <xdr:rowOff>139475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1532"/>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65844</xdr:rowOff>
    </xdr:from>
    <xdr:to>
      <xdr:col>85</xdr:col>
      <xdr:colOff>177800</xdr:colOff>
      <xdr:row>78</xdr:row>
      <xdr:rowOff>167444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70064</xdr:rowOff>
    </xdr:from>
    <xdr:to>
      <xdr:col>81</xdr:col>
      <xdr:colOff>101600</xdr:colOff>
      <xdr:row>79</xdr:row>
      <xdr:rowOff>214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162791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86120</xdr:rowOff>
    </xdr:from>
    <xdr:to>
      <xdr:col>76</xdr:col>
      <xdr:colOff>165100</xdr:colOff>
      <xdr:row>79</xdr:row>
      <xdr:rowOff>16270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7397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87632</xdr:rowOff>
    </xdr:from>
    <xdr:to>
      <xdr:col>72</xdr:col>
      <xdr:colOff>38100</xdr:colOff>
      <xdr:row>79</xdr:row>
      <xdr:rowOff>17782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8909</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88675</xdr:rowOff>
    </xdr:from>
    <xdr:to>
      <xdr:col>67</xdr:col>
      <xdr:colOff>101600</xdr:colOff>
      <xdr:row>79</xdr:row>
      <xdr:rowOff>18825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9952</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57333" y="13554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79342</xdr:rowOff>
    </xdr:from>
    <xdr:to>
      <xdr:col>85</xdr:col>
      <xdr:colOff>127000</xdr:colOff>
      <xdr:row>97</xdr:row>
      <xdr:rowOff>115306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09992"/>
          <a:ext cx="8382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115306</xdr:rowOff>
    </xdr:from>
    <xdr:to>
      <xdr:col>81</xdr:col>
      <xdr:colOff>50800</xdr:colOff>
      <xdr:row>97</xdr:row>
      <xdr:rowOff>151425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4595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151425</xdr:rowOff>
    </xdr:from>
    <xdr:to>
      <xdr:col>76</xdr:col>
      <xdr:colOff>114300</xdr:colOff>
      <xdr:row>97</xdr:row>
      <xdr:rowOff>169676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782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169676</xdr:rowOff>
    </xdr:from>
    <xdr:to>
      <xdr:col>71</xdr:col>
      <xdr:colOff>177800</xdr:colOff>
      <xdr:row>98</xdr:row>
      <xdr:rowOff>29910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00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28542</xdr:rowOff>
    </xdr:from>
    <xdr:to>
      <xdr:col>85</xdr:col>
      <xdr:colOff>177800</xdr:colOff>
      <xdr:row>97</xdr:row>
      <xdr:rowOff>130142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3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64506</xdr:rowOff>
    </xdr:from>
    <xdr:to>
      <xdr:col>81</xdr:col>
      <xdr:colOff>101600</xdr:colOff>
      <xdr:row>97</xdr:row>
      <xdr:rowOff>166106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157233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78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100625</xdr:rowOff>
    </xdr:from>
    <xdr:to>
      <xdr:col>76</xdr:col>
      <xdr:colOff>165100</xdr:colOff>
      <xdr:row>98</xdr:row>
      <xdr:rowOff>30775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21902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118876</xdr:rowOff>
    </xdr:from>
    <xdr:to>
      <xdr:col>72</xdr:col>
      <xdr:colOff>38100</xdr:colOff>
      <xdr:row>98</xdr:row>
      <xdr:rowOff>49026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40153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84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150560</xdr:rowOff>
    </xdr:from>
    <xdr:to>
      <xdr:col>67</xdr:col>
      <xdr:colOff>101600</xdr:colOff>
      <xdr:row>98</xdr:row>
      <xdr:rowOff>80710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71837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民生費については、北信広域連合が運営する老人ホームの建設負担金が発生したことより、前年度と比べて増加している。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農林水産業費については、道の駅の整備により、前年度と比べて大きく増加している。また、類似団体平均値を上回る結果となった。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商工費については、観光施設等の整備が終了したことで減少傾向になっている。また、整備した観光施設の運営管理費により類似団体平均値を上回る結果となった。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土木費については、集合住宅の整備や無散水消雪施設の整備により、前年度と比べて大きく増加している。また、類似団体平均値を上回る結果となった。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災害復旧費については、令和元年度東日本台風災害等の発生により、前年度と比べて増加している。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公債費については、近年借入れた辺地対策事業債や過疎対策事業債の元金償還が始まったことにより、増加傾向となっている。実質公債費比率の悪化に注意し、起債や償還の計画を立てている。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年度で財政調整基金を財源とした観光振興基金の積立が終了したが、令和元年度も財政調整基金を取り崩して財政運営を行う状況となっている。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今後も財政調整基金を取り崩して財政運営を行う状況が続くことが見込まれるため、適正な管理に努める。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特別会計及び公営企業会計においては、赤字となったことはなく、引き続き健全な財政運営に努める。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4591871</v>
      </c>
      <c r="BO4" s="462"/>
      <c r="BP4" s="462"/>
      <c r="BQ4" s="462"/>
      <c r="BR4" s="462"/>
      <c r="BS4" s="462"/>
      <c r="BT4" s="462"/>
      <c r="BU4" s="463"/>
      <c r="BV4" s="461">
        <v>3586721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6.9</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4426004</v>
      </c>
      <c r="BO5" s="467"/>
      <c r="BP5" s="467"/>
      <c r="BQ5" s="467"/>
      <c r="BR5" s="467"/>
      <c r="BS5" s="467"/>
      <c r="BT5" s="467"/>
      <c r="BU5" s="468"/>
      <c r="BV5" s="466">
        <v>3434723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89.8</v>
      </c>
      <c r="CU5" s="437"/>
      <c r="CV5" s="437"/>
      <c r="CW5" s="437"/>
      <c r="CX5" s="437"/>
      <c r="CY5" s="437"/>
      <c r="CZ5" s="437"/>
      <c r="DA5" s="438"/>
      <c r="DB5" s="436">
        <v>88.8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165867</v>
      </c>
      <c r="BO6" s="467"/>
      <c r="BP6" s="467"/>
      <c r="BQ6" s="467"/>
      <c r="BR6" s="467"/>
      <c r="BS6" s="467"/>
      <c r="BT6" s="467"/>
      <c r="BU6" s="468"/>
      <c r="BV6" s="466">
        <v>151998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89.8</v>
      </c>
      <c r="CU6" s="620"/>
      <c r="CV6" s="620"/>
      <c r="CW6" s="620"/>
      <c r="CX6" s="620"/>
      <c r="CY6" s="620"/>
      <c r="CZ6" s="620"/>
      <c r="DA6" s="621"/>
      <c r="DB6" s="619">
        <v>92.3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15857</v>
      </c>
      <c r="BO7" s="467"/>
      <c r="BP7" s="467"/>
      <c r="BQ7" s="467"/>
      <c r="BR7" s="467"/>
      <c r="BS7" s="467"/>
      <c r="BT7" s="467"/>
      <c r="BU7" s="468"/>
      <c r="BV7" s="466">
        <v>22766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2179425</v>
      </c>
      <c r="CU7" s="467"/>
      <c r="CV7" s="467"/>
      <c r="CW7" s="467"/>
      <c r="CX7" s="467"/>
      <c r="CY7" s="467"/>
      <c r="CZ7" s="467"/>
      <c r="DA7" s="468"/>
      <c r="DB7" s="466">
        <v>2074539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150010</v>
      </c>
      <c r="BO8" s="467"/>
      <c r="BP8" s="467"/>
      <c r="BQ8" s="467"/>
      <c r="BR8" s="467"/>
      <c r="BS8" s="467"/>
      <c r="BT8" s="467"/>
      <c r="BU8" s="468"/>
      <c r="BV8" s="466">
        <v>129232</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v>
      </c>
      <c r="CU8" s="580"/>
      <c r="CV8" s="580"/>
      <c r="CW8" s="580"/>
      <c r="CX8" s="580"/>
      <c r="CY8" s="580"/>
      <c r="CZ8" s="580"/>
      <c r="DA8" s="581"/>
      <c r="DB8" s="579">
        <v>0.21</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3479</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20778</v>
      </c>
      <c r="BO9" s="467"/>
      <c r="BP9" s="467"/>
      <c r="BQ9" s="467"/>
      <c r="BR9" s="467"/>
      <c r="BS9" s="467"/>
      <c r="BT9" s="467"/>
      <c r="BU9" s="468"/>
      <c r="BV9" s="466">
        <v>-12309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22.8</v>
      </c>
      <c r="CU9" s="437"/>
      <c r="CV9" s="437"/>
      <c r="CW9" s="437"/>
      <c r="CX9" s="437"/>
      <c r="CY9" s="437"/>
      <c r="CZ9" s="437"/>
      <c r="DA9" s="438"/>
      <c r="DB9" s="436">
        <v>20.7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3853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500</v>
      </c>
      <c r="BO10" s="467"/>
      <c r="BP10" s="467"/>
      <c r="BQ10" s="467"/>
      <c r="BR10" s="467"/>
      <c r="BS10" s="467"/>
      <c r="BT10" s="467"/>
      <c r="BU10" s="468"/>
      <c r="BV10" s="466">
        <v>200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3746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91073</v>
      </c>
      <c r="BO12" s="467"/>
      <c r="BP12" s="467"/>
      <c r="BQ12" s="467"/>
      <c r="BR12" s="467"/>
      <c r="BS12" s="467"/>
      <c r="BT12" s="467"/>
      <c r="BU12" s="468"/>
      <c r="BV12" s="466">
        <v>54972</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3491</v>
      </c>
      <c r="S13" s="570"/>
      <c r="T13" s="570"/>
      <c r="U13" s="570"/>
      <c r="V13" s="571"/>
      <c r="W13" s="557" t="s">
        <v>138</v>
      </c>
      <c r="X13" s="479"/>
      <c r="Y13" s="479"/>
      <c r="Z13" s="479"/>
      <c r="AA13" s="479"/>
      <c r="AB13" s="480"/>
      <c r="AC13" s="442">
        <v>249</v>
      </c>
      <c r="AD13" s="443"/>
      <c r="AE13" s="443"/>
      <c r="AF13" s="443"/>
      <c r="AG13" s="444"/>
      <c r="AH13" s="442">
        <v>321</v>
      </c>
      <c r="AI13" s="443"/>
      <c r="AJ13" s="443"/>
      <c r="AK13" s="443"/>
      <c r="AL13" s="445"/>
      <c r="AM13" s="535" t="s">
        <v>139</v>
      </c>
      <c r="AN13" s="440"/>
      <c r="AO13" s="440"/>
      <c r="AP13" s="440"/>
      <c r="AQ13" s="440"/>
      <c r="AR13" s="440"/>
      <c r="AS13" s="440"/>
      <c r="AT13" s="441"/>
      <c r="AU13" s="523" t="s">
        <v>114</v>
      </c>
      <c r="AV13" s="524"/>
      <c r="AW13" s="524"/>
      <c r="AX13" s="524"/>
      <c r="AY13" s="446" t="s">
        <v>140</v>
      </c>
      <c r="AZ13" s="447"/>
      <c r="BA13" s="447"/>
      <c r="BB13" s="447"/>
      <c r="BC13" s="447"/>
      <c r="BD13" s="447"/>
      <c r="BE13" s="447"/>
      <c r="BF13" s="447"/>
      <c r="BG13" s="447"/>
      <c r="BH13" s="447"/>
      <c r="BI13" s="447"/>
      <c r="BJ13" s="447"/>
      <c r="BK13" s="447"/>
      <c r="BL13" s="447"/>
      <c r="BM13" s="448"/>
      <c r="BN13" s="466">
        <v>-69795</v>
      </c>
      <c r="BO13" s="467"/>
      <c r="BP13" s="467"/>
      <c r="BQ13" s="467"/>
      <c r="BR13" s="467"/>
      <c r="BS13" s="467"/>
      <c r="BT13" s="467"/>
      <c r="BU13" s="468"/>
      <c r="BV13" s="466">
        <v>-67081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11.7</v>
      </c>
      <c r="CU13" s="437"/>
      <c r="CV13" s="437"/>
      <c r="CW13" s="437"/>
      <c r="CX13" s="437"/>
      <c r="CY13" s="437"/>
      <c r="CZ13" s="437"/>
      <c r="DA13" s="438"/>
      <c r="DB13" s="436">
        <v>10.7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3730</v>
      </c>
      <c r="S14" s="570"/>
      <c r="T14" s="570"/>
      <c r="U14" s="570"/>
      <c r="V14" s="571"/>
      <c r="W14" s="572"/>
      <c r="X14" s="482"/>
      <c r="Y14" s="482"/>
      <c r="Z14" s="482"/>
      <c r="AA14" s="482"/>
      <c r="AB14" s="483"/>
      <c r="AC14" s="562">
        <v>12.8</v>
      </c>
      <c r="AD14" s="563"/>
      <c r="AE14" s="563"/>
      <c r="AF14" s="563"/>
      <c r="AG14" s="564"/>
      <c r="AH14" s="562">
        <v>15.6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3534</v>
      </c>
      <c r="S15" s="570"/>
      <c r="T15" s="570"/>
      <c r="U15" s="570"/>
      <c r="V15" s="571"/>
      <c r="W15" s="557" t="s">
        <v>145</v>
      </c>
      <c r="X15" s="479"/>
      <c r="Y15" s="479"/>
      <c r="Z15" s="479"/>
      <c r="AA15" s="479"/>
      <c r="AB15" s="480"/>
      <c r="AC15" s="442">
        <v>335</v>
      </c>
      <c r="AD15" s="443"/>
      <c r="AE15" s="443"/>
      <c r="AF15" s="443"/>
      <c r="AG15" s="444"/>
      <c r="AH15" s="442">
        <v>353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402743</v>
      </c>
      <c r="BO15" s="462"/>
      <c r="BP15" s="462"/>
      <c r="BQ15" s="462"/>
      <c r="BR15" s="462"/>
      <c r="BS15" s="462"/>
      <c r="BT15" s="462"/>
      <c r="BU15" s="463"/>
      <c r="BV15" s="461">
        <v>395715</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17.3</v>
      </c>
      <c r="AD16" s="563"/>
      <c r="AE16" s="563"/>
      <c r="AF16" s="563"/>
      <c r="AG16" s="564"/>
      <c r="AH16" s="562">
        <v>17.2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2011839</v>
      </c>
      <c r="BO16" s="467"/>
      <c r="BP16" s="467"/>
      <c r="BQ16" s="467"/>
      <c r="BR16" s="467"/>
      <c r="BS16" s="467"/>
      <c r="BT16" s="467"/>
      <c r="BU16" s="468"/>
      <c r="BV16" s="466">
        <v>1883785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1355</v>
      </c>
      <c r="AD17" s="443"/>
      <c r="AE17" s="443"/>
      <c r="AF17" s="443"/>
      <c r="AG17" s="444"/>
      <c r="AH17" s="442">
        <v>1383</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505755</v>
      </c>
      <c r="BO17" s="467"/>
      <c r="BP17" s="467"/>
      <c r="BQ17" s="467"/>
      <c r="BR17" s="467"/>
      <c r="BS17" s="467"/>
      <c r="BT17" s="467"/>
      <c r="BU17" s="468"/>
      <c r="BV17" s="466">
        <v>499580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57.96</v>
      </c>
      <c r="M18" s="531"/>
      <c r="N18" s="531"/>
      <c r="O18" s="531"/>
      <c r="P18" s="531"/>
      <c r="Q18" s="531"/>
      <c r="R18" s="532"/>
      <c r="S18" s="532"/>
      <c r="T18" s="532"/>
      <c r="U18" s="532"/>
      <c r="V18" s="533"/>
      <c r="W18" s="547"/>
      <c r="X18" s="548"/>
      <c r="Y18" s="548"/>
      <c r="Z18" s="548"/>
      <c r="AA18" s="548"/>
      <c r="AB18" s="558"/>
      <c r="AC18" s="430">
        <v>69.900000000000006</v>
      </c>
      <c r="AD18" s="431"/>
      <c r="AE18" s="431"/>
      <c r="AF18" s="431"/>
      <c r="AG18" s="534"/>
      <c r="AH18" s="430">
        <v>67.2</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1938311</v>
      </c>
      <c r="BO18" s="467"/>
      <c r="BP18" s="467"/>
      <c r="BQ18" s="467"/>
      <c r="BR18" s="467"/>
      <c r="BS18" s="467"/>
      <c r="BT18" s="467"/>
      <c r="BU18" s="468"/>
      <c r="BV18" s="466">
        <v>1871945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60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2658220</v>
      </c>
      <c r="BO19" s="467"/>
      <c r="BP19" s="467"/>
      <c r="BQ19" s="467"/>
      <c r="BR19" s="467"/>
      <c r="BS19" s="467"/>
      <c r="BT19" s="467"/>
      <c r="BU19" s="468"/>
      <c r="BV19" s="466">
        <v>2571007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1159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4475715</v>
      </c>
      <c r="BO23" s="467"/>
      <c r="BP23" s="467"/>
      <c r="BQ23" s="467"/>
      <c r="BR23" s="467"/>
      <c r="BS23" s="467"/>
      <c r="BT23" s="467"/>
      <c r="BU23" s="468"/>
      <c r="BV23" s="466">
        <v>4159134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6750</v>
      </c>
      <c r="R24" s="443"/>
      <c r="S24" s="443"/>
      <c r="T24" s="443"/>
      <c r="U24" s="443"/>
      <c r="V24" s="444"/>
      <c r="W24" s="508"/>
      <c r="X24" s="499"/>
      <c r="Y24" s="500"/>
      <c r="Z24" s="439" t="s">
        <v>169</v>
      </c>
      <c r="AA24" s="440"/>
      <c r="AB24" s="440"/>
      <c r="AC24" s="440"/>
      <c r="AD24" s="440"/>
      <c r="AE24" s="440"/>
      <c r="AF24" s="440"/>
      <c r="AG24" s="441"/>
      <c r="AH24" s="442">
        <v>57</v>
      </c>
      <c r="AI24" s="443"/>
      <c r="AJ24" s="443"/>
      <c r="AK24" s="443"/>
      <c r="AL24" s="444"/>
      <c r="AM24" s="442">
        <v>168549</v>
      </c>
      <c r="AN24" s="443"/>
      <c r="AO24" s="443"/>
      <c r="AP24" s="443"/>
      <c r="AQ24" s="443"/>
      <c r="AR24" s="444"/>
      <c r="AS24" s="442">
        <v>2957</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4384919</v>
      </c>
      <c r="BO24" s="467"/>
      <c r="BP24" s="467"/>
      <c r="BQ24" s="467"/>
      <c r="BR24" s="467"/>
      <c r="BS24" s="467"/>
      <c r="BT24" s="467"/>
      <c r="BU24" s="468"/>
      <c r="BV24" s="466">
        <v>4015587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5650</v>
      </c>
      <c r="R25" s="443"/>
      <c r="S25" s="443"/>
      <c r="T25" s="443"/>
      <c r="U25" s="443"/>
      <c r="V25" s="444"/>
      <c r="W25" s="508"/>
      <c r="X25" s="499"/>
      <c r="Y25" s="500"/>
      <c r="Z25" s="439" t="s">
        <v>172</v>
      </c>
      <c r="AA25" s="440"/>
      <c r="AB25" s="440"/>
      <c r="AC25" s="440"/>
      <c r="AD25" s="440"/>
      <c r="AE25" s="440"/>
      <c r="AF25" s="440"/>
      <c r="AG25" s="441"/>
      <c r="AH25" s="442" t="s">
        <v>128</v>
      </c>
      <c r="AI25" s="443"/>
      <c r="AJ25" s="443"/>
      <c r="AK25" s="443"/>
      <c r="AL25" s="444"/>
      <c r="AM25" s="442" t="s">
        <v>128</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92642</v>
      </c>
      <c r="BO25" s="462"/>
      <c r="BP25" s="462"/>
      <c r="BQ25" s="462"/>
      <c r="BR25" s="462"/>
      <c r="BS25" s="462"/>
      <c r="BT25" s="462"/>
      <c r="BU25" s="463"/>
      <c r="BV25" s="461">
        <v>478495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5020</v>
      </c>
      <c r="R26" s="443"/>
      <c r="S26" s="443"/>
      <c r="T26" s="443"/>
      <c r="U26" s="443"/>
      <c r="V26" s="444"/>
      <c r="W26" s="508"/>
      <c r="X26" s="499"/>
      <c r="Y26" s="500"/>
      <c r="Z26" s="439" t="s">
        <v>176</v>
      </c>
      <c r="AA26" s="521"/>
      <c r="AB26" s="521"/>
      <c r="AC26" s="521"/>
      <c r="AD26" s="521"/>
      <c r="AE26" s="521"/>
      <c r="AF26" s="521"/>
      <c r="AG26" s="522"/>
      <c r="AH26" s="442" t="s">
        <v>173</v>
      </c>
      <c r="AI26" s="443"/>
      <c r="AJ26" s="443"/>
      <c r="AK26" s="443"/>
      <c r="AL26" s="444"/>
      <c r="AM26" s="442" t="s">
        <v>173</v>
      </c>
      <c r="AN26" s="443"/>
      <c r="AO26" s="443"/>
      <c r="AP26" s="443"/>
      <c r="AQ26" s="443"/>
      <c r="AR26" s="444"/>
      <c r="AS26" s="442" t="s">
        <v>128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2570</v>
      </c>
      <c r="R27" s="443"/>
      <c r="S27" s="443"/>
      <c r="T27" s="443"/>
      <c r="U27" s="443"/>
      <c r="V27" s="444"/>
      <c r="W27" s="508"/>
      <c r="X27" s="499"/>
      <c r="Y27" s="500"/>
      <c r="Z27" s="439" t="s">
        <v>179</v>
      </c>
      <c r="AA27" s="440"/>
      <c r="AB27" s="440"/>
      <c r="AC27" s="440"/>
      <c r="AD27" s="440"/>
      <c r="AE27" s="440"/>
      <c r="AF27" s="440"/>
      <c r="AG27" s="441"/>
      <c r="AH27" s="442" t="s">
        <v>127</v>
      </c>
      <c r="AI27" s="443"/>
      <c r="AJ27" s="443"/>
      <c r="AK27" s="443"/>
      <c r="AL27" s="444"/>
      <c r="AM27" s="442" t="s">
        <v>173</v>
      </c>
      <c r="AN27" s="443"/>
      <c r="AO27" s="443"/>
      <c r="AP27" s="443"/>
      <c r="AQ27" s="443"/>
      <c r="AR27" s="444"/>
      <c r="AS27" s="442" t="s">
        <v>128</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50388</v>
      </c>
      <c r="BO27" s="470"/>
      <c r="BP27" s="470"/>
      <c r="BQ27" s="470"/>
      <c r="BR27" s="470"/>
      <c r="BS27" s="470"/>
      <c r="BT27" s="470"/>
      <c r="BU27" s="471"/>
      <c r="BV27" s="469">
        <v>50348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1800</v>
      </c>
      <c r="R28" s="443"/>
      <c r="S28" s="443"/>
      <c r="T28" s="443"/>
      <c r="U28" s="443"/>
      <c r="V28" s="444"/>
      <c r="W28" s="508"/>
      <c r="X28" s="499"/>
      <c r="Y28" s="500"/>
      <c r="Z28" s="439" t="s">
        <v>182</v>
      </c>
      <c r="AA28" s="440"/>
      <c r="AB28" s="440"/>
      <c r="AC28" s="440"/>
      <c r="AD28" s="440"/>
      <c r="AE28" s="440"/>
      <c r="AF28" s="440"/>
      <c r="AG28" s="441"/>
      <c r="AH28" s="442" t="s">
        <v>173</v>
      </c>
      <c r="AI28" s="443"/>
      <c r="AJ28" s="443"/>
      <c r="AK28" s="443"/>
      <c r="AL28" s="444"/>
      <c r="AM28" s="442" t="s">
        <v>173</v>
      </c>
      <c r="AN28" s="443"/>
      <c r="AO28" s="443"/>
      <c r="AP28" s="443"/>
      <c r="AQ28" s="443"/>
      <c r="AR28" s="444"/>
      <c r="AS28" s="442" t="s">
        <v>128</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611748</v>
      </c>
      <c r="BO28" s="462"/>
      <c r="BP28" s="462"/>
      <c r="BQ28" s="462"/>
      <c r="BR28" s="462"/>
      <c r="BS28" s="462"/>
      <c r="BT28" s="462"/>
      <c r="BU28" s="463"/>
      <c r="BV28" s="461">
        <v>637321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6</v>
      </c>
      <c r="M29" s="443"/>
      <c r="N29" s="443"/>
      <c r="O29" s="443"/>
      <c r="P29" s="444"/>
      <c r="Q29" s="442">
        <v>1550</v>
      </c>
      <c r="R29" s="443"/>
      <c r="S29" s="443"/>
      <c r="T29" s="443"/>
      <c r="U29" s="443"/>
      <c r="V29" s="444"/>
      <c r="W29" s="509"/>
      <c r="X29" s="510"/>
      <c r="Y29" s="511"/>
      <c r="Z29" s="439" t="s">
        <v>185</v>
      </c>
      <c r="AA29" s="440"/>
      <c r="AB29" s="440"/>
      <c r="AC29" s="440"/>
      <c r="AD29" s="440"/>
      <c r="AE29" s="440"/>
      <c r="AF29" s="440"/>
      <c r="AG29" s="441"/>
      <c r="AH29" s="442">
        <v>57</v>
      </c>
      <c r="AI29" s="443"/>
      <c r="AJ29" s="443"/>
      <c r="AK29" s="443"/>
      <c r="AL29" s="444"/>
      <c r="AM29" s="442">
        <v>168549</v>
      </c>
      <c r="AN29" s="443"/>
      <c r="AO29" s="443"/>
      <c r="AP29" s="443"/>
      <c r="AQ29" s="443"/>
      <c r="AR29" s="444"/>
      <c r="AS29" s="442">
        <v>2957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229960</v>
      </c>
      <c r="BO29" s="467"/>
      <c r="BP29" s="467"/>
      <c r="BQ29" s="467"/>
      <c r="BR29" s="467"/>
      <c r="BS29" s="467"/>
      <c r="BT29" s="467"/>
      <c r="BU29" s="468"/>
      <c r="BV29" s="466">
        <v>329760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1157238</v>
      </c>
      <c r="BO30" s="470"/>
      <c r="BP30" s="470"/>
      <c r="BQ30" s="470"/>
      <c r="BR30" s="470"/>
      <c r="BS30" s="470"/>
      <c r="BT30" s="470"/>
      <c r="BU30" s="471"/>
      <c r="BV30" s="469">
        <v>1449293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小水力発電事業特別会計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北信広域連合（一般会計）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株式会社　野沢温泉</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観光施設事業会計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下水道特別会計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北信広域連合（養護老人ホーム特別会計）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（一社）野沢温泉観光協会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北信広域連合（特別養護老人ホーム特別会計）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岳北広域行政組合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長野県後期高齢者医療広域連合（一般会計）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長野県後期高齢者医療広域連合（後期高齢者医療特別会計）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東北信市町村交通災害共済事務組合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長野県市町村自治振興組合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長野県地方税滞納整理機構</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長野県市町村総合事務組合（一般会計）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35FhAD0YS4liLZnpzYUClVsOsFCLO5sEItAmm3AFG0bjB1HOtQ4ZXmBDllcQWYt5pNdFgLgIgby5RaqFdyxZ0A==" saltValue="HZNBsP7Dbmd18s6tMhv0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571</v>
      </c>
      <c r="D34" s="1248"/>
      <c r="E34" s="1249"/>
      <c r="F34" s="32">
        <v>45.72</v>
      </c>
      <c r="G34" s="33">
        <v>56.97</v>
      </c>
      <c r="H34" s="33">
        <v>68.61</v>
      </c>
      <c r="I34" s="33">
        <v>76.77</v>
      </c>
      <c r="J34" s="34">
        <v>69.989999999999995</v>
      </c>
      <c r="K34" s="22"/>
      <c r="L34" s="22"/>
      <c r="M34" s="22"/>
      <c r="N34" s="22"/>
      <c r="O34" s="22"/>
      <c r="P34" s="22"/>
    </row>
    <row r="35" spans="1:16" ht="39" customHeight="1" x14ac:dyDescent="0.15">
      <c r="A35" s="22"/>
      <c r="B35" s="35"/>
      <c r="C35" s="1242" t="s">
        <v>572</v>
      </c>
      <c r="D35" s="1243"/>
      <c r="E35" s="1244"/>
      <c r="F35" s="36">
        <v>6.48</v>
      </c>
      <c r="G35" s="37">
        <v>5.95</v>
      </c>
      <c r="H35" s="37">
        <v>6.76</v>
      </c>
      <c r="I35" s="37">
        <v>6.22</v>
      </c>
      <c r="J35" s="38">
        <v>6.88</v>
      </c>
      <c r="K35" s="22"/>
      <c r="L35" s="22"/>
      <c r="M35" s="22"/>
      <c r="N35" s="22"/>
      <c r="O35" s="22"/>
      <c r="P35" s="22"/>
    </row>
    <row r="36" spans="1:16" ht="39" customHeight="1" x14ac:dyDescent="0.15">
      <c r="A36" s="22"/>
      <c r="B36" s="35"/>
      <c r="C36" s="1242" t="s">
        <v>573</v>
      </c>
      <c r="D36" s="1243"/>
      <c r="E36" s="1244"/>
      <c r="F36" s="36">
        <v>4.5</v>
      </c>
      <c r="G36" s="37">
        <v>4.3099999999999996</v>
      </c>
      <c r="H36" s="37">
        <v>4.12</v>
      </c>
      <c r="I36" s="37">
        <v>4.18</v>
      </c>
      <c r="J36" s="38">
        <v>3.3</v>
      </c>
      <c r="K36" s="22"/>
      <c r="L36" s="22"/>
      <c r="M36" s="22"/>
      <c r="N36" s="22"/>
      <c r="O36" s="22"/>
      <c r="P36" s="22"/>
    </row>
    <row r="37" spans="1:16" ht="39" customHeight="1" x14ac:dyDescent="0.15">
      <c r="A37" s="22"/>
      <c r="B37" s="35"/>
      <c r="C37" s="1242" t="s">
        <v>574</v>
      </c>
      <c r="D37" s="1243"/>
      <c r="E37" s="1244"/>
      <c r="F37" s="36">
        <v>1.7</v>
      </c>
      <c r="G37" s="37">
        <v>1.47</v>
      </c>
      <c r="H37" s="37">
        <v>1.53</v>
      </c>
      <c r="I37" s="37">
        <v>1.32</v>
      </c>
      <c r="J37" s="38">
        <v>0.98</v>
      </c>
      <c r="K37" s="22"/>
      <c r="L37" s="22"/>
      <c r="M37" s="22"/>
      <c r="N37" s="22"/>
      <c r="O37" s="22"/>
      <c r="P37" s="22"/>
    </row>
    <row r="38" spans="1:16" ht="39" customHeight="1" x14ac:dyDescent="0.15">
      <c r="A38" s="22"/>
      <c r="B38" s="35"/>
      <c r="C38" s="1242" t="s">
        <v>575</v>
      </c>
      <c r="D38" s="1243"/>
      <c r="E38" s="1244"/>
      <c r="F38" s="36">
        <v>1.96</v>
      </c>
      <c r="G38" s="37">
        <v>2.37</v>
      </c>
      <c r="H38" s="37">
        <v>2.46</v>
      </c>
      <c r="I38" s="37">
        <v>0.5</v>
      </c>
      <c r="J38" s="38">
        <v>0.22</v>
      </c>
      <c r="K38" s="22"/>
      <c r="L38" s="22"/>
      <c r="M38" s="22"/>
      <c r="N38" s="22"/>
      <c r="O38" s="22"/>
      <c r="P38" s="22"/>
    </row>
    <row r="39" spans="1:16" ht="39" customHeight="1" x14ac:dyDescent="0.15">
      <c r="A39" s="22"/>
      <c r="B39" s="35"/>
      <c r="C39" s="1242" t="s">
        <v>576</v>
      </c>
      <c r="D39" s="1243"/>
      <c r="E39" s="1244"/>
      <c r="F39" s="36">
        <v>0.82</v>
      </c>
      <c r="G39" s="37">
        <v>0.08</v>
      </c>
      <c r="H39" s="37">
        <v>0.23</v>
      </c>
      <c r="I39" s="37">
        <v>0.16</v>
      </c>
      <c r="J39" s="38">
        <v>0.13</v>
      </c>
      <c r="K39" s="22"/>
      <c r="L39" s="22"/>
      <c r="M39" s="22"/>
      <c r="N39" s="22"/>
      <c r="O39" s="22"/>
      <c r="P39" s="22"/>
    </row>
    <row r="40" spans="1:16" ht="39" customHeight="1" x14ac:dyDescent="0.15">
      <c r="A40" s="22"/>
      <c r="B40" s="35"/>
      <c r="C40" s="1242" t="s">
        <v>577</v>
      </c>
      <c r="D40" s="1243"/>
      <c r="E40" s="1244"/>
      <c r="F40" s="36">
        <v>0</v>
      </c>
      <c r="G40" s="37">
        <v>0</v>
      </c>
      <c r="H40" s="37">
        <v>0</v>
      </c>
      <c r="I40" s="37">
        <v>0.01</v>
      </c>
      <c r="J40" s="38">
        <v>0.01</v>
      </c>
      <c r="K40" s="22"/>
      <c r="L40" s="22"/>
      <c r="M40" s="22"/>
      <c r="N40" s="22"/>
      <c r="O40" s="22"/>
      <c r="P40" s="22"/>
    </row>
    <row r="41" spans="1:16" ht="39" customHeight="1" x14ac:dyDescent="0.15">
      <c r="A41" s="22"/>
      <c r="B41" s="35"/>
      <c r="C41" s="1242" t="s">
        <v>578</v>
      </c>
      <c r="D41" s="1243"/>
      <c r="E41" s="1244"/>
      <c r="F41" s="36" t="s">
        <v>520</v>
      </c>
      <c r="G41" s="37" t="s">
        <v>520</v>
      </c>
      <c r="H41" s="37">
        <v>0</v>
      </c>
      <c r="I41" s="37">
        <v>0</v>
      </c>
      <c r="J41" s="38">
        <v>0</v>
      </c>
      <c r="K41" s="22"/>
      <c r="L41" s="22"/>
      <c r="M41" s="22"/>
      <c r="N41" s="22"/>
      <c r="O41" s="22"/>
      <c r="P41" s="22"/>
    </row>
    <row r="42" spans="1:16" ht="39" customHeight="1" x14ac:dyDescent="0.15">
      <c r="A42" s="22"/>
      <c r="B42" s="39"/>
      <c r="C42" s="1242" t="s">
        <v>579</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580</v>
      </c>
      <c r="D43" s="1246"/>
      <c r="E43" s="1247"/>
      <c r="F43" s="41">
        <v>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0Q+40/MVaMhgK4Ca9M9c9k/YcfdiMOafqFWhSUcS5OChQ0XNUPWyve3MzesaKeoghumXGIMNPFTF2hfjrrqyg==" saltValue="yJor4PnW8CwbKuH3cugn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365</v>
      </c>
      <c r="L45" s="60">
        <v>427</v>
      </c>
      <c r="M45" s="60">
        <v>461</v>
      </c>
      <c r="N45" s="60">
        <v>533</v>
      </c>
      <c r="O45" s="61">
        <v>606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102</v>
      </c>
      <c r="L48" s="64">
        <v>127</v>
      </c>
      <c r="M48" s="64">
        <v>117</v>
      </c>
      <c r="N48" s="64">
        <v>113</v>
      </c>
      <c r="O48" s="65">
        <v>114</v>
      </c>
      <c r="P48" s="48"/>
      <c r="Q48" s="48"/>
      <c r="R48" s="48"/>
      <c r="S48" s="48"/>
      <c r="T48" s="48"/>
      <c r="U48" s="48"/>
    </row>
    <row r="49" spans="1:21" ht="30.75" customHeight="1" x14ac:dyDescent="0.15">
      <c r="A49" s="48"/>
      <c r="B49" s="1270"/>
      <c r="C49" s="1271"/>
      <c r="D49" s="62"/>
      <c r="E49" s="1252" t="s">
        <v>16</v>
      </c>
      <c r="F49" s="1252"/>
      <c r="G49" s="1252"/>
      <c r="H49" s="1252"/>
      <c r="I49" s="1252"/>
      <c r="J49" s="1253"/>
      <c r="K49" s="63">
        <v>38</v>
      </c>
      <c r="L49" s="64">
        <v>40</v>
      </c>
      <c r="M49" s="64">
        <v>44</v>
      </c>
      <c r="N49" s="64">
        <v>45</v>
      </c>
      <c r="O49" s="65">
        <v>45</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386</v>
      </c>
      <c r="L52" s="64">
        <v>446</v>
      </c>
      <c r="M52" s="64">
        <v>473</v>
      </c>
      <c r="N52" s="64">
        <v>463</v>
      </c>
      <c r="O52" s="65">
        <v>574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119</v>
      </c>
      <c r="L53" s="69">
        <v>148</v>
      </c>
      <c r="M53" s="69">
        <v>149</v>
      </c>
      <c r="N53" s="69">
        <v>228</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608</v>
      </c>
      <c r="L57" s="84" t="s">
        <v>608</v>
      </c>
      <c r="M57" s="84" t="s">
        <v>608</v>
      </c>
      <c r="N57" s="84" t="s">
        <v>608</v>
      </c>
      <c r="O57" s="85" t="s">
        <v>608</v>
      </c>
    </row>
    <row r="58" spans="1:21" ht="31.5" customHeight="1" thickBot="1" x14ac:dyDescent="0.2">
      <c r="B58" s="1260"/>
      <c r="C58" s="1261"/>
      <c r="D58" s="1265" t="s">
        <v>27</v>
      </c>
      <c r="E58" s="1266"/>
      <c r="F58" s="1266"/>
      <c r="G58" s="1266"/>
      <c r="H58" s="1266"/>
      <c r="I58" s="1266"/>
      <c r="J58" s="1267"/>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l79b6XadQ4IWIRvSRjtBp5qd8WAX3YhJZdWV93n6W9D1VLrHIu1KI7zufEoJk/W3joa5r5BWaWeVoa0zDZtg==" saltValue="G7Sgk6NmsADteq6tHwgV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3315</v>
      </c>
      <c r="J41" s="104">
        <v>4028</v>
      </c>
      <c r="K41" s="104">
        <v>4207</v>
      </c>
      <c r="L41" s="104">
        <v>4159</v>
      </c>
      <c r="M41" s="105">
        <v>4476</v>
      </c>
    </row>
    <row r="42" spans="2:13" ht="27.75" customHeight="1" x14ac:dyDescent="0.15">
      <c r="B42" s="1278"/>
      <c r="C42" s="1279"/>
      <c r="D42" s="106"/>
      <c r="E42" s="1282" t="s">
        <v>32</v>
      </c>
      <c r="F42" s="1282"/>
      <c r="G42" s="1282"/>
      <c r="H42" s="1283"/>
      <c r="I42" s="107" t="s">
        <v>520</v>
      </c>
      <c r="J42" s="108" t="s">
        <v>520</v>
      </c>
      <c r="K42" s="108" t="s">
        <v>520</v>
      </c>
      <c r="L42" s="108" t="s">
        <v>520</v>
      </c>
      <c r="M42" s="109" t="s">
        <v>520</v>
      </c>
    </row>
    <row r="43" spans="2:13" ht="27.75" customHeight="1" x14ac:dyDescent="0.15">
      <c r="B43" s="1278"/>
      <c r="C43" s="1279"/>
      <c r="D43" s="106"/>
      <c r="E43" s="1282" t="s">
        <v>33</v>
      </c>
      <c r="F43" s="1282"/>
      <c r="G43" s="1282"/>
      <c r="H43" s="1283"/>
      <c r="I43" s="107">
        <v>910</v>
      </c>
      <c r="J43" s="108">
        <v>1000</v>
      </c>
      <c r="K43" s="108">
        <v>1003</v>
      </c>
      <c r="L43" s="108">
        <v>953</v>
      </c>
      <c r="M43" s="109">
        <v>864</v>
      </c>
    </row>
    <row r="44" spans="2:13" ht="27.75" customHeight="1" x14ac:dyDescent="0.15">
      <c r="B44" s="1278"/>
      <c r="C44" s="1279"/>
      <c r="D44" s="106"/>
      <c r="E44" s="1282" t="s">
        <v>34</v>
      </c>
      <c r="F44" s="1282"/>
      <c r="G44" s="1282"/>
      <c r="H44" s="1283"/>
      <c r="I44" s="107">
        <v>391</v>
      </c>
      <c r="J44" s="108">
        <v>348</v>
      </c>
      <c r="K44" s="108">
        <v>299</v>
      </c>
      <c r="L44" s="108">
        <v>257</v>
      </c>
      <c r="M44" s="109">
        <v>213</v>
      </c>
    </row>
    <row r="45" spans="2:13" ht="27.75" customHeight="1" x14ac:dyDescent="0.15">
      <c r="B45" s="1278"/>
      <c r="C45" s="1279"/>
      <c r="D45" s="106"/>
      <c r="E45" s="1282" t="s">
        <v>35</v>
      </c>
      <c r="F45" s="1282"/>
      <c r="G45" s="1282"/>
      <c r="H45" s="1283"/>
      <c r="I45" s="107">
        <v>1074</v>
      </c>
      <c r="J45" s="108">
        <v>1035</v>
      </c>
      <c r="K45" s="108">
        <v>1102</v>
      </c>
      <c r="L45" s="108">
        <v>1091</v>
      </c>
      <c r="M45" s="109">
        <v>1108</v>
      </c>
    </row>
    <row r="46" spans="2:13" ht="27.75" customHeight="1" x14ac:dyDescent="0.15">
      <c r="B46" s="1278"/>
      <c r="C46" s="1279"/>
      <c r="D46" s="110"/>
      <c r="E46" s="1282" t="s">
        <v>36</v>
      </c>
      <c r="F46" s="1282"/>
      <c r="G46" s="1282"/>
      <c r="H46" s="1283"/>
      <c r="I46" s="107">
        <v>25</v>
      </c>
      <c r="J46" s="108">
        <v>20</v>
      </c>
      <c r="K46" s="108">
        <v>16</v>
      </c>
      <c r="L46" s="108">
        <v>11</v>
      </c>
      <c r="M46" s="109">
        <v>7</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2455</v>
      </c>
      <c r="J50" s="108">
        <v>2540</v>
      </c>
      <c r="K50" s="108">
        <v>2629</v>
      </c>
      <c r="L50" s="108">
        <v>2681</v>
      </c>
      <c r="M50" s="109">
        <v>2282</v>
      </c>
    </row>
    <row r="51" spans="2:13" ht="27.75" customHeight="1" x14ac:dyDescent="0.15">
      <c r="B51" s="1278"/>
      <c r="C51" s="1279"/>
      <c r="D51" s="106"/>
      <c r="E51" s="1282" t="s">
        <v>42</v>
      </c>
      <c r="F51" s="1282"/>
      <c r="G51" s="1282"/>
      <c r="H51" s="1283"/>
      <c r="I51" s="107">
        <v>2</v>
      </c>
      <c r="J51" s="108">
        <v>1</v>
      </c>
      <c r="K51" s="108">
        <v>1</v>
      </c>
      <c r="L51" s="108" t="s">
        <v>520</v>
      </c>
      <c r="M51" s="109" t="s">
        <v>520</v>
      </c>
    </row>
    <row r="52" spans="2:13" ht="27.75" customHeight="1" x14ac:dyDescent="0.15">
      <c r="B52" s="1280"/>
      <c r="C52" s="1281"/>
      <c r="D52" s="106"/>
      <c r="E52" s="1282" t="s">
        <v>43</v>
      </c>
      <c r="F52" s="1282"/>
      <c r="G52" s="1282"/>
      <c r="H52" s="1283"/>
      <c r="I52" s="107">
        <v>4238</v>
      </c>
      <c r="J52" s="108">
        <v>4283</v>
      </c>
      <c r="K52" s="108">
        <v>4291</v>
      </c>
      <c r="L52" s="108">
        <v>4119</v>
      </c>
      <c r="M52" s="109">
        <v>4356</v>
      </c>
    </row>
    <row r="53" spans="2:13" ht="27.75" customHeight="1" thickBot="1" x14ac:dyDescent="0.2">
      <c r="B53" s="1284" t="s">
        <v>21</v>
      </c>
      <c r="C53" s="1285"/>
      <c r="D53" s="113"/>
      <c r="E53" s="1286" t="s">
        <v>44</v>
      </c>
      <c r="F53" s="1286"/>
      <c r="G53" s="1286"/>
      <c r="H53" s="1287"/>
      <c r="I53" s="114">
        <v>-980</v>
      </c>
      <c r="J53" s="115">
        <v>-394</v>
      </c>
      <c r="K53" s="115">
        <v>-295</v>
      </c>
      <c r="L53" s="115">
        <v>-329</v>
      </c>
      <c r="M53" s="116">
        <v>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tRGBoF19Kzu0MFQDueIixyL/M+0E+fPVXJWq3IZv/eq9dfbkRq87P2YD1zb8LgGMqpfE8esWtXC+31Sp/suA==" saltValue="AyeG/oub6F5zkUt9/b08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47</v>
      </c>
      <c r="D55" s="1303"/>
      <c r="E55" s="1304"/>
      <c r="F55" s="128">
        <v>621</v>
      </c>
      <c r="G55" s="128">
        <v>637</v>
      </c>
      <c r="H55" s="129">
        <v>612</v>
      </c>
    </row>
    <row r="56" spans="2:8" ht="52.5" customHeight="1" x14ac:dyDescent="0.15">
      <c r="B56" s="130"/>
      <c r="C56" s="1305" t="s">
        <v>48</v>
      </c>
      <c r="D56" s="1305"/>
      <c r="E56" s="1306"/>
      <c r="F56" s="131">
        <v>479</v>
      </c>
      <c r="G56" s="131">
        <v>330</v>
      </c>
      <c r="H56" s="132">
        <v>230</v>
      </c>
    </row>
    <row r="57" spans="2:8" ht="53.25" customHeight="1" x14ac:dyDescent="0.15">
      <c r="B57" s="130"/>
      <c r="C57" s="1307" t="s">
        <v>49</v>
      </c>
      <c r="D57" s="1307"/>
      <c r="E57" s="1308"/>
      <c r="F57" s="133">
        <v>1310</v>
      </c>
      <c r="G57" s="133">
        <v>1449</v>
      </c>
      <c r="H57" s="134">
        <v>1157</v>
      </c>
    </row>
    <row r="58" spans="2:8" ht="45.75" customHeight="1" x14ac:dyDescent="0.15">
      <c r="B58" s="135"/>
      <c r="C58" s="1295" t="s">
        <v>587</v>
      </c>
      <c r="D58" s="1296"/>
      <c r="E58" s="1297"/>
      <c r="F58" s="136">
        <v>480</v>
      </c>
      <c r="G58" s="136">
        <v>630</v>
      </c>
      <c r="H58" s="137">
        <v>430</v>
      </c>
    </row>
    <row r="59" spans="2:8" ht="45.75" customHeight="1" x14ac:dyDescent="0.15">
      <c r="B59" s="135"/>
      <c r="C59" s="1295" t="s">
        <v>588</v>
      </c>
      <c r="D59" s="1296"/>
      <c r="E59" s="1297"/>
      <c r="F59" s="136">
        <v>432</v>
      </c>
      <c r="G59" s="136">
        <v>375</v>
      </c>
      <c r="H59" s="137">
        <v>207</v>
      </c>
    </row>
    <row r="60" spans="2:8" ht="45.75" customHeight="1" x14ac:dyDescent="0.15">
      <c r="B60" s="135"/>
      <c r="C60" s="1295" t="s">
        <v>589</v>
      </c>
      <c r="D60" s="1296"/>
      <c r="E60" s="1297"/>
      <c r="F60" s="136">
        <v>168</v>
      </c>
      <c r="G60" s="136">
        <v>214</v>
      </c>
      <c r="H60" s="137">
        <v>288</v>
      </c>
    </row>
    <row r="61" spans="2:8" ht="45.75" customHeight="1" x14ac:dyDescent="0.15">
      <c r="B61" s="135"/>
      <c r="C61" s="1295" t="s">
        <v>590</v>
      </c>
      <c r="D61" s="1296"/>
      <c r="E61" s="1297"/>
      <c r="F61" s="136">
        <v>126</v>
      </c>
      <c r="G61" s="136">
        <v>126</v>
      </c>
      <c r="H61" s="137">
        <v>126</v>
      </c>
    </row>
    <row r="62" spans="2:8" ht="45.75" customHeight="1" thickBot="1" x14ac:dyDescent="0.2">
      <c r="B62" s="138"/>
      <c r="C62" s="1298" t="s">
        <v>591</v>
      </c>
      <c r="D62" s="1299"/>
      <c r="E62" s="1300"/>
      <c r="F62" s="139">
        <v>45</v>
      </c>
      <c r="G62" s="139">
        <v>39</v>
      </c>
      <c r="H62" s="140">
        <v>34</v>
      </c>
    </row>
    <row r="63" spans="2:8" ht="52.5" customHeight="1" thickBot="1" x14ac:dyDescent="0.2">
      <c r="B63" s="141"/>
      <c r="C63" s="1301" t="s">
        <v>50</v>
      </c>
      <c r="D63" s="1301"/>
      <c r="E63" s="1302"/>
      <c r="F63" s="142">
        <v>2410</v>
      </c>
      <c r="G63" s="142">
        <v>2416</v>
      </c>
      <c r="H63" s="143">
        <v>1999</v>
      </c>
    </row>
    <row r="64" spans="2:8" ht="15" customHeight="1" x14ac:dyDescent="0.15"/>
  </sheetData>
  <sheetProtection algorithmName="SHA-512" hashValue="q8fgtnW5sD52qiuMHiDcaqwM4UQH0ZUxNQ5vluHRp55O6Foo4hYBkkl+95aN68+M5bndIqpI8y4Lqje2kqgAOg==" saltValue="Goe/d8tOZ/XCkGoiOivu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561</v>
      </c>
      <c r="BQ50" s="1323"/>
      <c r="BR50" s="1323"/>
      <c r="BS50" s="1323"/>
      <c r="BT50" s="1323"/>
      <c r="BU50" s="1323"/>
      <c r="BV50" s="1323"/>
      <c r="BW50" s="1323"/>
      <c r="BX50" s="1323" t="s">
        <v>562</v>
      </c>
      <c r="BY50" s="1323"/>
      <c r="BZ50" s="1323"/>
      <c r="CA50" s="1323"/>
      <c r="CB50" s="1323"/>
      <c r="CC50" s="1323"/>
      <c r="CD50" s="1323"/>
      <c r="CE50" s="1323"/>
      <c r="CF50" s="1323" t="s">
        <v>563</v>
      </c>
      <c r="CG50" s="1323"/>
      <c r="CH50" s="1323"/>
      <c r="CI50" s="1323"/>
      <c r="CJ50" s="1323"/>
      <c r="CK50" s="1323"/>
      <c r="CL50" s="1323"/>
      <c r="CM50" s="1323"/>
      <c r="CN50" s="1323" t="s">
        <v>564</v>
      </c>
      <c r="CO50" s="1323"/>
      <c r="CP50" s="1323"/>
      <c r="CQ50" s="1323"/>
      <c r="CR50" s="1323"/>
      <c r="CS50" s="1323"/>
      <c r="CT50" s="1323"/>
      <c r="CU50" s="1323"/>
      <c r="CV50" s="1323" t="s">
        <v>565</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613</v>
      </c>
      <c r="AO51" s="1326"/>
      <c r="AP51" s="1326"/>
      <c r="AQ51" s="1326"/>
      <c r="AR51" s="1326"/>
      <c r="AS51" s="1326"/>
      <c r="AT51" s="1326"/>
      <c r="AU51" s="1326"/>
      <c r="AV51" s="1326"/>
      <c r="AW51" s="1326"/>
      <c r="AX51" s="1326"/>
      <c r="AY51" s="1326"/>
      <c r="AZ51" s="1326"/>
      <c r="BA51" s="1326"/>
      <c r="BB51" s="1326" t="s">
        <v>614</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v>1.8</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615</v>
      </c>
      <c r="BC53" s="1326"/>
      <c r="BD53" s="1326"/>
      <c r="BE53" s="1326"/>
      <c r="BF53" s="1326"/>
      <c r="BG53" s="1326"/>
      <c r="BH53" s="1326"/>
      <c r="BI53" s="1326"/>
      <c r="BJ53" s="1326"/>
      <c r="BK53" s="1326"/>
      <c r="BL53" s="1326"/>
      <c r="BM53" s="1326"/>
      <c r="BN53" s="1326"/>
      <c r="BO53" s="1326"/>
      <c r="BP53" s="1309">
        <v>52.9</v>
      </c>
      <c r="BQ53" s="1309"/>
      <c r="BR53" s="1309"/>
      <c r="BS53" s="1309"/>
      <c r="BT53" s="1309"/>
      <c r="BU53" s="1309"/>
      <c r="BV53" s="1309"/>
      <c r="BW53" s="1309"/>
      <c r="BX53" s="1309">
        <v>58.8</v>
      </c>
      <c r="BY53" s="1309"/>
      <c r="BZ53" s="1309"/>
      <c r="CA53" s="1309"/>
      <c r="CB53" s="1309"/>
      <c r="CC53" s="1309"/>
      <c r="CD53" s="1309"/>
      <c r="CE53" s="1309"/>
      <c r="CF53" s="1309">
        <v>59.9</v>
      </c>
      <c r="CG53" s="1309"/>
      <c r="CH53" s="1309"/>
      <c r="CI53" s="1309"/>
      <c r="CJ53" s="1309"/>
      <c r="CK53" s="1309"/>
      <c r="CL53" s="1309"/>
      <c r="CM53" s="1309"/>
      <c r="CN53" s="1309">
        <v>61.6</v>
      </c>
      <c r="CO53" s="1309"/>
      <c r="CP53" s="1309"/>
      <c r="CQ53" s="1309"/>
      <c r="CR53" s="1309"/>
      <c r="CS53" s="1309"/>
      <c r="CT53" s="1309"/>
      <c r="CU53" s="1309"/>
      <c r="CV53" s="1309">
        <v>60.1</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616</v>
      </c>
      <c r="AO55" s="1323"/>
      <c r="AP55" s="1323"/>
      <c r="AQ55" s="1323"/>
      <c r="AR55" s="1323"/>
      <c r="AS55" s="1323"/>
      <c r="AT55" s="1323"/>
      <c r="AU55" s="1323"/>
      <c r="AV55" s="1323"/>
      <c r="AW55" s="1323"/>
      <c r="AX55" s="1323"/>
      <c r="AY55" s="1323"/>
      <c r="AZ55" s="1323"/>
      <c r="BA55" s="1323"/>
      <c r="BB55" s="1326" t="s">
        <v>614</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615</v>
      </c>
      <c r="BC57" s="1326"/>
      <c r="BD57" s="1326"/>
      <c r="BE57" s="1326"/>
      <c r="BF57" s="1326"/>
      <c r="BG57" s="1326"/>
      <c r="BH57" s="1326"/>
      <c r="BI57" s="1326"/>
      <c r="BJ57" s="1326"/>
      <c r="BK57" s="1326"/>
      <c r="BL57" s="1326"/>
      <c r="BM57" s="1326"/>
      <c r="BN57" s="1326"/>
      <c r="BO57" s="1326"/>
      <c r="BP57" s="1309">
        <v>57.1</v>
      </c>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620</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561</v>
      </c>
      <c r="BQ72" s="1323"/>
      <c r="BR72" s="1323"/>
      <c r="BS72" s="1323"/>
      <c r="BT72" s="1323"/>
      <c r="BU72" s="1323"/>
      <c r="BV72" s="1323"/>
      <c r="BW72" s="1323"/>
      <c r="BX72" s="1323" t="s">
        <v>562</v>
      </c>
      <c r="BY72" s="1323"/>
      <c r="BZ72" s="1323"/>
      <c r="CA72" s="1323"/>
      <c r="CB72" s="1323"/>
      <c r="CC72" s="1323"/>
      <c r="CD72" s="1323"/>
      <c r="CE72" s="1323"/>
      <c r="CF72" s="1323" t="s">
        <v>563</v>
      </c>
      <c r="CG72" s="1323"/>
      <c r="CH72" s="1323"/>
      <c r="CI72" s="1323"/>
      <c r="CJ72" s="1323"/>
      <c r="CK72" s="1323"/>
      <c r="CL72" s="1323"/>
      <c r="CM72" s="1323"/>
      <c r="CN72" s="1323" t="s">
        <v>564</v>
      </c>
      <c r="CO72" s="1323"/>
      <c r="CP72" s="1323"/>
      <c r="CQ72" s="1323"/>
      <c r="CR72" s="1323"/>
      <c r="CS72" s="1323"/>
      <c r="CT72" s="1323"/>
      <c r="CU72" s="1323"/>
      <c r="CV72" s="1323" t="s">
        <v>565</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613</v>
      </c>
      <c r="AO73" s="1326"/>
      <c r="AP73" s="1326"/>
      <c r="AQ73" s="1326"/>
      <c r="AR73" s="1326"/>
      <c r="AS73" s="1326"/>
      <c r="AT73" s="1326"/>
      <c r="AU73" s="1326"/>
      <c r="AV73" s="1326"/>
      <c r="AW73" s="1326"/>
      <c r="AX73" s="1326"/>
      <c r="AY73" s="1326"/>
      <c r="AZ73" s="1326"/>
      <c r="BA73" s="1326"/>
      <c r="BB73" s="1326" t="s">
        <v>614</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v>1.8</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618</v>
      </c>
      <c r="BC75" s="1326"/>
      <c r="BD75" s="1326"/>
      <c r="BE75" s="1326"/>
      <c r="BF75" s="1326"/>
      <c r="BG75" s="1326"/>
      <c r="BH75" s="1326"/>
      <c r="BI75" s="1326"/>
      <c r="BJ75" s="1326"/>
      <c r="BK75" s="1326"/>
      <c r="BL75" s="1326"/>
      <c r="BM75" s="1326"/>
      <c r="BN75" s="1326"/>
      <c r="BO75" s="1326"/>
      <c r="BP75" s="1309">
        <v>6.2</v>
      </c>
      <c r="BQ75" s="1309"/>
      <c r="BR75" s="1309"/>
      <c r="BS75" s="1309"/>
      <c r="BT75" s="1309"/>
      <c r="BU75" s="1309"/>
      <c r="BV75" s="1309"/>
      <c r="BW75" s="1309"/>
      <c r="BX75" s="1309">
        <v>7</v>
      </c>
      <c r="BY75" s="1309"/>
      <c r="BZ75" s="1309"/>
      <c r="CA75" s="1309"/>
      <c r="CB75" s="1309"/>
      <c r="CC75" s="1309"/>
      <c r="CD75" s="1309"/>
      <c r="CE75" s="1309"/>
      <c r="CF75" s="1309">
        <v>8.4</v>
      </c>
      <c r="CG75" s="1309"/>
      <c r="CH75" s="1309"/>
      <c r="CI75" s="1309"/>
      <c r="CJ75" s="1309"/>
      <c r="CK75" s="1309"/>
      <c r="CL75" s="1309"/>
      <c r="CM75" s="1309"/>
      <c r="CN75" s="1309">
        <v>10.7</v>
      </c>
      <c r="CO75" s="1309"/>
      <c r="CP75" s="1309"/>
      <c r="CQ75" s="1309"/>
      <c r="CR75" s="1309"/>
      <c r="CS75" s="1309"/>
      <c r="CT75" s="1309"/>
      <c r="CU75" s="1309"/>
      <c r="CV75" s="1309">
        <v>11.7</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616</v>
      </c>
      <c r="AO77" s="1323"/>
      <c r="AP77" s="1323"/>
      <c r="AQ77" s="1323"/>
      <c r="AR77" s="1323"/>
      <c r="AS77" s="1323"/>
      <c r="AT77" s="1323"/>
      <c r="AU77" s="1323"/>
      <c r="AV77" s="1323"/>
      <c r="AW77" s="1323"/>
      <c r="AX77" s="1323"/>
      <c r="AY77" s="1323"/>
      <c r="AZ77" s="1323"/>
      <c r="BA77" s="1323"/>
      <c r="BB77" s="1326" t="s">
        <v>614</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618</v>
      </c>
      <c r="BC79" s="1326"/>
      <c r="BD79" s="1326"/>
      <c r="BE79" s="1326"/>
      <c r="BF79" s="1326"/>
      <c r="BG79" s="1326"/>
      <c r="BH79" s="1326"/>
      <c r="BI79" s="1326"/>
      <c r="BJ79" s="1326"/>
      <c r="BK79" s="1326"/>
      <c r="BL79" s="1326"/>
      <c r="BM79" s="1326"/>
      <c r="BN79" s="1326"/>
      <c r="BO79" s="1326"/>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8fky59QEjHPbOVysOpqmfsSYUaT6Uhj5yi5PezNNmHBH73BCzyEh6qzCcLc3aJiF6iSDKZg6m5fRYwrsAT2VA==" saltValue="xK3uDB8SqsIojSQzhvuq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39370078740157483" right="0.39370078740157483" top="0.39370078740157483" bottom="0.39370078740157483" header="0.19685039370078741" footer="0.19685039370078741"/>
  <pageSetup paperSize="8" scale="72"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NTTDEgLvuni6q+C1WD/cFQ7SBvJOq8FsmJ5PJEXwiTpXV/HZ/bMF2tBhuQUO6P6/+QzKd5SOaHiSHpsUnpPBPg==" saltValue="4DmebXvEUp4dk1IX1EYZRg==" spinCount="100000" sheet="1" objects="1" scenarios="1"/>
  <dataConsolidate/>
  <phoneticPr fontId="2"/>
  <printOptions horizontalCentered="1" verticalCentered="1"/>
  <pageMargins left="0.39370078740157483" right="0.39370078740157483" top="0.39370078740157483" bottom="0.39370078740157483" header="0.19685039370078741" footer="0.19685039370078741"/>
  <pageSetup paperSize="8" scale="51"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2Wgya0LXmhG46DwFyvDHDlqt8GEH8qzjKcr5T3OiTMuTbYb0PnMuq0p/6tjeB0wym5ECAGo+XAjg3CcJvUraQQ==" saltValue="iglx9pKMCT1SEZTOUUlSNQ==" spinCount="100000" sheet="1" objects="1" scenarios="1"/>
  <dataConsolidate/>
  <phoneticPr fontId="2"/>
  <printOptions horizontalCentered="1" verticalCentered="1"/>
  <pageMargins left="0.39370078740157483" right="0.39370078740157483" top="0.39370078740157483" bottom="0.39370078740157483" header="0.19685039370078741" footer="0.19685039370078741"/>
  <pageSetup paperSize="8" scale="51"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103855</v>
      </c>
      <c r="E3" s="162"/>
      <c r="F3" s="163">
        <v>287914</v>
      </c>
      <c r="G3" s="164"/>
      <c r="H3" s="165"/>
    </row>
    <row r="4" spans="1:8" x14ac:dyDescent="0.15">
      <c r="A4" s="166"/>
      <c r="B4" s="167"/>
      <c r="C4" s="168"/>
      <c r="D4" s="169">
        <v>87861</v>
      </c>
      <c r="E4" s="170"/>
      <c r="F4" s="171">
        <v>146531</v>
      </c>
      <c r="G4" s="172"/>
      <c r="H4" s="173"/>
    </row>
    <row r="5" spans="1:8" x14ac:dyDescent="0.15">
      <c r="A5" s="154" t="s">
        <v>553</v>
      </c>
      <c r="B5" s="159"/>
      <c r="C5" s="160"/>
      <c r="D5" s="161">
        <v>355267</v>
      </c>
      <c r="E5" s="162"/>
      <c r="F5" s="163">
        <v>310300</v>
      </c>
      <c r="G5" s="164"/>
      <c r="H5" s="165"/>
    </row>
    <row r="6" spans="1:8" x14ac:dyDescent="0.15">
      <c r="A6" s="166"/>
      <c r="B6" s="167"/>
      <c r="C6" s="168"/>
      <c r="D6" s="169">
        <v>325001</v>
      </c>
      <c r="E6" s="170"/>
      <c r="F6" s="171">
        <v>157576</v>
      </c>
      <c r="G6" s="172"/>
      <c r="H6" s="173"/>
    </row>
    <row r="7" spans="1:8" x14ac:dyDescent="0.15">
      <c r="A7" s="154" t="s">
        <v>554</v>
      </c>
      <c r="B7" s="159"/>
      <c r="C7" s="160"/>
      <c r="D7" s="161">
        <v>216144</v>
      </c>
      <c r="E7" s="162"/>
      <c r="F7" s="163">
        <v>317319</v>
      </c>
      <c r="G7" s="164"/>
      <c r="H7" s="165"/>
    </row>
    <row r="8" spans="1:8" x14ac:dyDescent="0.15">
      <c r="A8" s="166"/>
      <c r="B8" s="167"/>
      <c r="C8" s="168"/>
      <c r="D8" s="169">
        <v>197487</v>
      </c>
      <c r="E8" s="170"/>
      <c r="F8" s="171">
        <v>164214</v>
      </c>
      <c r="G8" s="172"/>
      <c r="H8" s="173"/>
    </row>
    <row r="9" spans="1:8" x14ac:dyDescent="0.15">
      <c r="A9" s="154" t="s">
        <v>555</v>
      </c>
      <c r="B9" s="159"/>
      <c r="C9" s="160"/>
      <c r="D9" s="161">
        <v>139361</v>
      </c>
      <c r="E9" s="162"/>
      <c r="F9" s="163">
        <v>289738</v>
      </c>
      <c r="G9" s="164"/>
      <c r="H9" s="165"/>
    </row>
    <row r="10" spans="1:8" x14ac:dyDescent="0.15">
      <c r="A10" s="166"/>
      <c r="B10" s="167"/>
      <c r="C10" s="168"/>
      <c r="D10" s="169">
        <v>139361</v>
      </c>
      <c r="E10" s="170"/>
      <c r="F10" s="171">
        <v>156238</v>
      </c>
      <c r="G10" s="172"/>
      <c r="H10" s="173"/>
    </row>
    <row r="11" spans="1:8" x14ac:dyDescent="0.15">
      <c r="A11" s="154" t="s">
        <v>556</v>
      </c>
      <c r="B11" s="159"/>
      <c r="C11" s="160"/>
      <c r="D11" s="161">
        <v>337479</v>
      </c>
      <c r="E11" s="162"/>
      <c r="F11" s="163">
        <v>316937</v>
      </c>
      <c r="G11" s="164"/>
      <c r="H11" s="165"/>
    </row>
    <row r="12" spans="1:8" x14ac:dyDescent="0.15">
      <c r="A12" s="166"/>
      <c r="B12" s="167"/>
      <c r="C12" s="174"/>
      <c r="D12" s="169">
        <v>279926</v>
      </c>
      <c r="E12" s="170"/>
      <c r="F12" s="171">
        <v>199150</v>
      </c>
      <c r="G12" s="172"/>
      <c r="H12" s="173"/>
    </row>
    <row r="13" spans="1:8" x14ac:dyDescent="0.15">
      <c r="A13" s="154"/>
      <c r="B13" s="159"/>
      <c r="C13" s="175"/>
      <c r="D13" s="176">
        <v>230421</v>
      </c>
      <c r="E13" s="177"/>
      <c r="F13" s="178">
        <v>304442</v>
      </c>
      <c r="G13" s="179"/>
      <c r="H13" s="165"/>
    </row>
    <row r="14" spans="1:8" x14ac:dyDescent="0.15">
      <c r="A14" s="166"/>
      <c r="B14" s="167"/>
      <c r="C14" s="168"/>
      <c r="D14" s="169">
        <v>205927</v>
      </c>
      <c r="E14" s="170"/>
      <c r="F14" s="171">
        <v>164742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6.48</v>
      </c>
      <c r="C19" s="180">
        <f>ROUND(VALUE(SUBSTITUTE(実質収支比率等に係る経年分析!G$48,"▲","-")),2)</f>
        <v>5.95</v>
      </c>
      <c r="D19" s="180">
        <f>ROUND(VALUE(SUBSTITUTE(実質収支比率等に係る経年分析!H$48,"▲","-")),2)</f>
        <v>6.76</v>
      </c>
      <c r="E19" s="180">
        <f>ROUND(VALUE(SUBSTITUTE(実質収支比率等に係る経年分析!I$48,"▲","-")),2)</f>
        <v>6.23</v>
      </c>
      <c r="F19" s="180">
        <f>ROUND(VALUE(SUBSTITUTE(実質収支比率等に係る経年分析!J$48,"▲","-")),2)</f>
        <v>6.88</v>
      </c>
    </row>
    <row r="20" spans="1:11" x14ac:dyDescent="0.15">
      <c r="A20" s="180" t="s">
        <v>54</v>
      </c>
      <c r="B20" s="180">
        <f>ROUND(VALUE(SUBSTITUTE(実質収支比率等に係る経年分析!F$47,"▲","-")),2)</f>
        <v>37.75</v>
      </c>
      <c r="C20" s="180">
        <f>ROUND(VALUE(SUBSTITUTE(実質収支比率等に係る経年分析!G$47,"▲","-")),2)</f>
        <v>33.33</v>
      </c>
      <c r="D20" s="180">
        <f>ROUND(VALUE(SUBSTITUTE(実質収支比率等に係る経年分析!H$47,"▲","-")),2)</f>
        <v>29.67</v>
      </c>
      <c r="E20" s="180">
        <f>ROUND(VALUE(SUBSTITUTE(実質収支比率等に係る経年分析!I$47,"▲","-")),2)</f>
        <v>30.72</v>
      </c>
      <c r="F20" s="180">
        <f>ROUND(VALUE(SUBSTITUTE(実質収支比率等に係る経年分析!J$47,"▲","-")),2)</f>
        <v>28.07</v>
      </c>
    </row>
    <row r="21" spans="1:11" x14ac:dyDescent="0.15">
      <c r="A21" s="180" t="s">
        <v>55</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-7</v>
      </c>
      <c r="D21" s="180">
        <f>IF(ISNUMBER(VALUE(SUBSTITUTE(実質収支比率等に係る経年分析!H$49,"▲","-"))),ROUND(VALUE(SUBSTITUTE(実質収支比率等に係る経年分析!H$49,"▲","-")),2),NA())</f>
        <v>-6.16</v>
      </c>
      <c r="E21" s="180">
        <f>IF(ISNUMBER(VALUE(SUBSTITUTE(実質収支比率等に係る経年分析!I$49,"▲","-"))),ROUND(VALUE(SUBSTITUTE(実質収支比率等に係る経年分析!I$49,"▲","-")),2),NA())</f>
        <v>-3.23</v>
      </c>
      <c r="F21" s="180">
        <f>IF(ISNUMBER(VALUE(SUBSTITUTE(実質収支比率等に係る経年分析!J$49,"▲","-"))),ROUND(VALUE(SUBSTITUTE(実質収支比率等に係る経年分析!J$49,"▲","-")),2),NA())</f>
        <v>-3.2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小水力発電事業特別会計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4.3099999999999996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6.88</v>
      </c>
    </row>
    <row r="36" spans="1:16" x14ac:dyDescent="0.15">
      <c r="A36" s="181" t="str">
        <f>IF(連結実質赤字比率に係る赤字・黒字の構成分析!C$34="",NA(),連結実質赤字比率に係る赤字・黒字の構成分析!C$34)</f>
        <v>観光施設事業会計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69.989999999999995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386</v>
      </c>
      <c r="E42" s="182"/>
      <c r="F42" s="182"/>
      <c r="G42" s="182">
        <f>'実質公債費比率（分子）の構造'!L$52</f>
        <v>446</v>
      </c>
      <c r="H42" s="182"/>
      <c r="I42" s="182"/>
      <c r="J42" s="182">
        <f>'実質公債費比率（分子）の構造'!M$52</f>
        <v>473</v>
      </c>
      <c r="K42" s="182"/>
      <c r="L42" s="182"/>
      <c r="M42" s="182">
        <f>'実質公債費比率（分子）の構造'!N$52</f>
        <v>463</v>
      </c>
      <c r="N42" s="182"/>
      <c r="O42" s="182"/>
      <c r="P42" s="182">
        <f>'実質公債費比率（分子）の構造'!O$52</f>
        <v>574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38</v>
      </c>
      <c r="C45" s="182"/>
      <c r="D45" s="182"/>
      <c r="E45" s="182">
        <f>'実質公債費比率（分子）の構造'!L$49</f>
        <v>40</v>
      </c>
      <c r="F45" s="182"/>
      <c r="G45" s="182"/>
      <c r="H45" s="182">
        <f>'実質公債費比率（分子）の構造'!M$49</f>
        <v>44</v>
      </c>
      <c r="I45" s="182"/>
      <c r="J45" s="182"/>
      <c r="K45" s="182">
        <f>'実質公債費比率（分子）の構造'!N$49</f>
        <v>45</v>
      </c>
      <c r="L45" s="182"/>
      <c r="M45" s="182"/>
      <c r="N45" s="182">
        <f>'実質公債費比率（分子）の構造'!O$49</f>
        <v>45</v>
      </c>
      <c r="O45" s="182"/>
      <c r="P45" s="182"/>
    </row>
    <row r="46" spans="1:16" x14ac:dyDescent="0.15">
      <c r="A46" s="182" t="s">
        <v>66</v>
      </c>
      <c r="B46" s="182">
        <f>'実質公債費比率（分子）の構造'!K$48</f>
        <v>102</v>
      </c>
      <c r="C46" s="182"/>
      <c r="D46" s="182"/>
      <c r="E46" s="182">
        <f>'実質公債費比率（分子）の構造'!L$48</f>
        <v>127</v>
      </c>
      <c r="F46" s="182"/>
      <c r="G46" s="182"/>
      <c r="H46" s="182">
        <f>'実質公債費比率（分子）の構造'!M$48</f>
        <v>117</v>
      </c>
      <c r="I46" s="182"/>
      <c r="J46" s="182"/>
      <c r="K46" s="182">
        <f>'実質公債費比率（分子）の構造'!N$48</f>
        <v>113</v>
      </c>
      <c r="L46" s="182"/>
      <c r="M46" s="182"/>
      <c r="N46" s="182">
        <f>'実質公債費比率（分子）の構造'!O$48</f>
        <v>114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365</v>
      </c>
      <c r="C49" s="182"/>
      <c r="D49" s="182"/>
      <c r="E49" s="182">
        <f>'実質公債費比率（分子）の構造'!L$45</f>
        <v>427</v>
      </c>
      <c r="F49" s="182"/>
      <c r="G49" s="182"/>
      <c r="H49" s="182">
        <f>'実質公債費比率（分子）の構造'!M$45</f>
        <v>461</v>
      </c>
      <c r="I49" s="182"/>
      <c r="J49" s="182"/>
      <c r="K49" s="182">
        <f>'実質公債費比率（分子）の構造'!N$45</f>
        <v>533</v>
      </c>
      <c r="L49" s="182"/>
      <c r="M49" s="182"/>
      <c r="N49" s="182">
        <f>'実質公債費比率（分子）の構造'!O$45</f>
        <v>606</v>
      </c>
      <c r="O49" s="182"/>
      <c r="P49" s="182"/>
    </row>
    <row r="50" spans="1:16" x14ac:dyDescent="0.15">
      <c r="A50" s="182" t="s">
        <v>70</v>
      </c>
      <c r="B50" s="182" t="e">
        <f>NA()</f>
        <v>#N/A</v>
      </c>
      <c r="C50" s="182">
        <f>IF(ISNUMBER('実質公債費比率（分子）の構造'!K$53),'実質公債費比率（分子）の構造'!K$53,NA())</f>
        <v>119</v>
      </c>
      <c r="D50" s="182" t="e">
        <f>NA()</f>
        <v>#N/A</v>
      </c>
      <c r="E50" s="182" t="e">
        <f>NA()</f>
        <v>#N/A</v>
      </c>
      <c r="F50" s="182">
        <f>IF(ISNUMBER('実質公債費比率（分子）の構造'!L$53),'実質公債費比率（分子）の構造'!L$53,NA())</f>
        <v>148</v>
      </c>
      <c r="G50" s="182" t="e">
        <f>NA()</f>
        <v>#N/A</v>
      </c>
      <c r="H50" s="182" t="e">
        <f>NA()</f>
        <v>#N/A</v>
      </c>
      <c r="I50" s="182">
        <f>IF(ISNUMBER('実質公債費比率（分子）の構造'!M$53),'実質公債費比率（分子）の構造'!M$53,NA())</f>
        <v>149</v>
      </c>
      <c r="J50" s="182" t="e">
        <f>NA()</f>
        <v>#N/A</v>
      </c>
      <c r="K50" s="182" t="e">
        <f>NA()</f>
        <v>#N/A</v>
      </c>
      <c r="L50" s="182">
        <f>IF(ISNUMBER('実質公債費比率（分子）の構造'!N$53),'実質公債費比率（分子）の構造'!N$53,NA())</f>
        <v>228</v>
      </c>
      <c r="M50" s="182" t="e">
        <f>NA()</f>
        <v>#N/A</v>
      </c>
      <c r="N50" s="182" t="e">
        <f>NA()</f>
        <v>#N/A</v>
      </c>
      <c r="O50" s="182">
        <f>IF(ISNUMBER('実質公債費比率（分子）の構造'!O$53),'実質公債費比率（分子）の構造'!O$53,NA())</f>
        <v>191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4238</v>
      </c>
      <c r="E56" s="181"/>
      <c r="F56" s="181"/>
      <c r="G56" s="181">
        <f>'将来負担比率（分子）の構造'!J$52</f>
        <v>4283</v>
      </c>
      <c r="H56" s="181"/>
      <c r="I56" s="181"/>
      <c r="J56" s="181">
        <f>'将来負担比率（分子）の構造'!K$52</f>
        <v>4291</v>
      </c>
      <c r="K56" s="181"/>
      <c r="L56" s="181"/>
      <c r="M56" s="181">
        <f>'将来負担比率（分子）の構造'!L$52</f>
        <v>4119</v>
      </c>
      <c r="N56" s="181"/>
      <c r="O56" s="181"/>
      <c r="P56" s="181">
        <f>'将来負担比率（分子）の構造'!M$52</f>
        <v>4356</v>
      </c>
    </row>
    <row r="57" spans="1:16" x14ac:dyDescent="0.15">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2455</v>
      </c>
      <c r="E58" s="181"/>
      <c r="F58" s="181"/>
      <c r="G58" s="181">
        <f>'将来負担比率（分子）の構造'!J$50</f>
        <v>2540</v>
      </c>
      <c r="H58" s="181"/>
      <c r="I58" s="181"/>
      <c r="J58" s="181">
        <f>'将来負担比率（分子）の構造'!K$50</f>
        <v>2629</v>
      </c>
      <c r="K58" s="181"/>
      <c r="L58" s="181"/>
      <c r="M58" s="181">
        <f>'将来負担比率（分子）の構造'!L$50</f>
        <v>2681</v>
      </c>
      <c r="N58" s="181"/>
      <c r="O58" s="181"/>
      <c r="P58" s="181">
        <f>'将来負担比率（分子）の構造'!M$50</f>
        <v>2282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25</v>
      </c>
      <c r="C61" s="181"/>
      <c r="D61" s="181"/>
      <c r="E61" s="181">
        <f>'将来負担比率（分子）の構造'!J$46</f>
        <v>20</v>
      </c>
      <c r="F61" s="181"/>
      <c r="G61" s="181"/>
      <c r="H61" s="181">
        <f>'将来負担比率（分子）の構造'!K$46</f>
        <v>16</v>
      </c>
      <c r="I61" s="181"/>
      <c r="J61" s="181"/>
      <c r="K61" s="181">
        <f>'将来負担比率（分子）の構造'!L$46</f>
        <v>11</v>
      </c>
      <c r="L61" s="181"/>
      <c r="M61" s="181"/>
      <c r="N61" s="181">
        <f>'将来負担比率（分子）の構造'!M$46</f>
        <v>7</v>
      </c>
      <c r="O61" s="181"/>
      <c r="P61" s="181"/>
    </row>
    <row r="62" spans="1:16" x14ac:dyDescent="0.15">
      <c r="A62" s="181" t="s">
        <v>35</v>
      </c>
      <c r="B62" s="181">
        <f>'将来負担比率（分子）の構造'!I$45</f>
        <v>1074</v>
      </c>
      <c r="C62" s="181"/>
      <c r="D62" s="181"/>
      <c r="E62" s="181">
        <f>'将来負担比率（分子）の構造'!J$45</f>
        <v>1035</v>
      </c>
      <c r="F62" s="181"/>
      <c r="G62" s="181"/>
      <c r="H62" s="181">
        <f>'将来負担比率（分子）の構造'!K$45</f>
        <v>1102</v>
      </c>
      <c r="I62" s="181"/>
      <c r="J62" s="181"/>
      <c r="K62" s="181">
        <f>'将来負担比率（分子）の構造'!L$45</f>
        <v>1091</v>
      </c>
      <c r="L62" s="181"/>
      <c r="M62" s="181"/>
      <c r="N62" s="181">
        <f>'将来負担比率（分子）の構造'!M$45</f>
        <v>1108</v>
      </c>
      <c r="O62" s="181"/>
      <c r="P62" s="181"/>
    </row>
    <row r="63" spans="1:16" x14ac:dyDescent="0.15">
      <c r="A63" s="181" t="s">
        <v>34</v>
      </c>
      <c r="B63" s="181">
        <f>'将来負担比率（分子）の構造'!I$44</f>
        <v>391</v>
      </c>
      <c r="C63" s="181"/>
      <c r="D63" s="181"/>
      <c r="E63" s="181">
        <f>'将来負担比率（分子）の構造'!J$44</f>
        <v>348</v>
      </c>
      <c r="F63" s="181"/>
      <c r="G63" s="181"/>
      <c r="H63" s="181">
        <f>'将来負担比率（分子）の構造'!K$44</f>
        <v>299</v>
      </c>
      <c r="I63" s="181"/>
      <c r="J63" s="181"/>
      <c r="K63" s="181">
        <f>'将来負担比率（分子）の構造'!L$44</f>
        <v>257</v>
      </c>
      <c r="L63" s="181"/>
      <c r="M63" s="181"/>
      <c r="N63" s="181">
        <f>'将来負担比率（分子）の構造'!M$44</f>
        <v>213</v>
      </c>
      <c r="O63" s="181"/>
      <c r="P63" s="181"/>
    </row>
    <row r="64" spans="1:16" x14ac:dyDescent="0.15">
      <c r="A64" s="181" t="s">
        <v>33</v>
      </c>
      <c r="B64" s="181">
        <f>'将来負担比率（分子）の構造'!I$43</f>
        <v>910</v>
      </c>
      <c r="C64" s="181"/>
      <c r="D64" s="181"/>
      <c r="E64" s="181">
        <f>'将来負担比率（分子）の構造'!J$43</f>
        <v>1000</v>
      </c>
      <c r="F64" s="181"/>
      <c r="G64" s="181"/>
      <c r="H64" s="181">
        <f>'将来負担比率（分子）の構造'!K$43</f>
        <v>1003</v>
      </c>
      <c r="I64" s="181"/>
      <c r="J64" s="181"/>
      <c r="K64" s="181">
        <f>'将来負担比率（分子）の構造'!L$43</f>
        <v>953</v>
      </c>
      <c r="L64" s="181"/>
      <c r="M64" s="181"/>
      <c r="N64" s="181">
        <f>'将来負担比率（分子）の構造'!M$43</f>
        <v>864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3315</v>
      </c>
      <c r="C66" s="181"/>
      <c r="D66" s="181"/>
      <c r="E66" s="181">
        <f>'将来負担比率（分子）の構造'!J$41</f>
        <v>4028</v>
      </c>
      <c r="F66" s="181"/>
      <c r="G66" s="181"/>
      <c r="H66" s="181">
        <f>'将来負担比率（分子）の構造'!K$41</f>
        <v>4207</v>
      </c>
      <c r="I66" s="181"/>
      <c r="J66" s="181"/>
      <c r="K66" s="181">
        <f>'将来負担比率（分子）の構造'!L$41</f>
        <v>4159</v>
      </c>
      <c r="L66" s="181"/>
      <c r="M66" s="181"/>
      <c r="N66" s="181">
        <f>'将来負担比率（分子）の構造'!M$41</f>
        <v>4476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621</v>
      </c>
      <c r="C72" s="185">
        <f>基金残高に係る経年分析!G55</f>
        <v>637</v>
      </c>
      <c r="D72" s="185">
        <f>基金残高に係る経年分析!H55</f>
        <v>612</v>
      </c>
    </row>
    <row r="73" spans="1:16" x14ac:dyDescent="0.15">
      <c r="A73" s="184" t="s">
        <v>77</v>
      </c>
      <c r="B73" s="185">
        <f>基金残高に係る経年分析!F56</f>
        <v>479</v>
      </c>
      <c r="C73" s="185">
        <f>基金残高に係る経年分析!G56</f>
        <v>330</v>
      </c>
      <c r="D73" s="185">
        <f>基金残高に係る経年分析!H56</f>
        <v>230</v>
      </c>
    </row>
    <row r="74" spans="1:16" x14ac:dyDescent="0.15">
      <c r="A74" s="184" t="s">
        <v>78</v>
      </c>
      <c r="B74" s="185">
        <f>基金残高に係る経年分析!F57</f>
        <v>1310</v>
      </c>
      <c r="C74" s="185">
        <f>基金残高に係る経年分析!G57</f>
        <v>1449</v>
      </c>
      <c r="D74" s="185">
        <f>基金残高に係る経年分析!H57</f>
        <v>1157</v>
      </c>
    </row>
  </sheetData>
  <sheetProtection algorithmName="SHA-512" hashValue="Xsg/rMhzTQISUMdzZQ9RWHDdFHxuAXbkBhBIqzlZeVHiFhUQMnNzWnEezJ3X8QunHr5iKyblYaP9+3q1se4g8g==" saltValue="mpQ4Fd8VCeDVc4M6kr+E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414125</v>
      </c>
      <c r="S5" s="734"/>
      <c r="T5" s="734"/>
      <c r="U5" s="734"/>
      <c r="V5" s="734"/>
      <c r="W5" s="734"/>
      <c r="X5" s="734"/>
      <c r="Y5" s="777"/>
      <c r="Z5" s="795">
        <v>9</v>
      </c>
      <c r="AA5" s="795"/>
      <c r="AB5" s="795"/>
      <c r="AC5" s="795"/>
      <c r="AD5" s="796">
        <v>414125</v>
      </c>
      <c r="AE5" s="796"/>
      <c r="AF5" s="796"/>
      <c r="AG5" s="796"/>
      <c r="AH5" s="796"/>
      <c r="AI5" s="796"/>
      <c r="AJ5" s="796"/>
      <c r="AK5" s="796"/>
      <c r="AL5" s="778">
        <v>19.2</v>
      </c>
      <c r="AM5" s="749"/>
      <c r="AN5" s="749"/>
      <c r="AO5" s="779"/>
      <c r="AP5" s="744" t="s">
        <v>224</v>
      </c>
      <c r="AQ5" s="745"/>
      <c r="AR5" s="745"/>
      <c r="AS5" s="745"/>
      <c r="AT5" s="745"/>
      <c r="AU5" s="745"/>
      <c r="AV5" s="745"/>
      <c r="AW5" s="745"/>
      <c r="AX5" s="745"/>
      <c r="AY5" s="745"/>
      <c r="AZ5" s="745"/>
      <c r="BA5" s="745"/>
      <c r="BB5" s="745"/>
      <c r="BC5" s="745"/>
      <c r="BD5" s="745"/>
      <c r="BE5" s="745"/>
      <c r="BF5" s="746"/>
      <c r="BG5" s="678">
        <v>390926</v>
      </c>
      <c r="BH5" s="679"/>
      <c r="BI5" s="679"/>
      <c r="BJ5" s="679"/>
      <c r="BK5" s="679"/>
      <c r="BL5" s="679"/>
      <c r="BM5" s="679"/>
      <c r="BN5" s="680"/>
      <c r="BO5" s="715">
        <v>94.4</v>
      </c>
      <c r="BP5" s="715"/>
      <c r="BQ5" s="715"/>
      <c r="BR5" s="715"/>
      <c r="BS5" s="716" t="s">
        <v>128</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38652</v>
      </c>
      <c r="S6" s="679"/>
      <c r="T6" s="679"/>
      <c r="U6" s="679"/>
      <c r="V6" s="679"/>
      <c r="W6" s="679"/>
      <c r="X6" s="679"/>
      <c r="Y6" s="680"/>
      <c r="Z6" s="715">
        <v>0.8</v>
      </c>
      <c r="AA6" s="715"/>
      <c r="AB6" s="715"/>
      <c r="AC6" s="715"/>
      <c r="AD6" s="716">
        <v>38652</v>
      </c>
      <c r="AE6" s="716"/>
      <c r="AF6" s="716"/>
      <c r="AG6" s="716"/>
      <c r="AH6" s="716"/>
      <c r="AI6" s="716"/>
      <c r="AJ6" s="716"/>
      <c r="AK6" s="716"/>
      <c r="AL6" s="681">
        <v>1.8</v>
      </c>
      <c r="AM6" s="682"/>
      <c r="AN6" s="682"/>
      <c r="AO6" s="717"/>
      <c r="AP6" s="675" t="s">
        <v>229</v>
      </c>
      <c r="AQ6" s="676"/>
      <c r="AR6" s="676"/>
      <c r="AS6" s="676"/>
      <c r="AT6" s="676"/>
      <c r="AU6" s="676"/>
      <c r="AV6" s="676"/>
      <c r="AW6" s="676"/>
      <c r="AX6" s="676"/>
      <c r="AY6" s="676"/>
      <c r="AZ6" s="676"/>
      <c r="BA6" s="676"/>
      <c r="BB6" s="676"/>
      <c r="BC6" s="676"/>
      <c r="BD6" s="676"/>
      <c r="BE6" s="676"/>
      <c r="BF6" s="677"/>
      <c r="BG6" s="678">
        <v>390926</v>
      </c>
      <c r="BH6" s="679"/>
      <c r="BI6" s="679"/>
      <c r="BJ6" s="679"/>
      <c r="BK6" s="679"/>
      <c r="BL6" s="679"/>
      <c r="BM6" s="679"/>
      <c r="BN6" s="680"/>
      <c r="BO6" s="715">
        <v>94.4</v>
      </c>
      <c r="BP6" s="715"/>
      <c r="BQ6" s="715"/>
      <c r="BR6" s="715"/>
      <c r="BS6" s="716" t="s">
        <v>173</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37668</v>
      </c>
      <c r="CS6" s="679"/>
      <c r="CT6" s="679"/>
      <c r="CU6" s="679"/>
      <c r="CV6" s="679"/>
      <c r="CW6" s="679"/>
      <c r="CX6" s="679"/>
      <c r="CY6" s="680"/>
      <c r="CZ6" s="778">
        <v>0.9</v>
      </c>
      <c r="DA6" s="749"/>
      <c r="DB6" s="749"/>
      <c r="DC6" s="781"/>
      <c r="DD6" s="684" t="s">
        <v>231</v>
      </c>
      <c r="DE6" s="679"/>
      <c r="DF6" s="679"/>
      <c r="DG6" s="679"/>
      <c r="DH6" s="679"/>
      <c r="DI6" s="679"/>
      <c r="DJ6" s="679"/>
      <c r="DK6" s="679"/>
      <c r="DL6" s="679"/>
      <c r="DM6" s="679"/>
      <c r="DN6" s="679"/>
      <c r="DO6" s="679"/>
      <c r="DP6" s="680"/>
      <c r="DQ6" s="684">
        <v>37668</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245</v>
      </c>
      <c r="S7" s="679"/>
      <c r="T7" s="679"/>
      <c r="U7" s="679"/>
      <c r="V7" s="679"/>
      <c r="W7" s="679"/>
      <c r="X7" s="679"/>
      <c r="Y7" s="680"/>
      <c r="Z7" s="715">
        <v>0</v>
      </c>
      <c r="AA7" s="715"/>
      <c r="AB7" s="715"/>
      <c r="AC7" s="715"/>
      <c r="AD7" s="716">
        <v>245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130899</v>
      </c>
      <c r="BH7" s="679"/>
      <c r="BI7" s="679"/>
      <c r="BJ7" s="679"/>
      <c r="BK7" s="679"/>
      <c r="BL7" s="679"/>
      <c r="BM7" s="679"/>
      <c r="BN7" s="680"/>
      <c r="BO7" s="715">
        <v>31.6</v>
      </c>
      <c r="BP7" s="715"/>
      <c r="BQ7" s="715"/>
      <c r="BR7" s="715"/>
      <c r="BS7" s="716" t="s">
        <v>231</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584223</v>
      </c>
      <c r="CS7" s="679"/>
      <c r="CT7" s="679"/>
      <c r="CU7" s="679"/>
      <c r="CV7" s="679"/>
      <c r="CW7" s="679"/>
      <c r="CX7" s="679"/>
      <c r="CY7" s="680"/>
      <c r="CZ7" s="715">
        <v>13.2</v>
      </c>
      <c r="DA7" s="715"/>
      <c r="DB7" s="715"/>
      <c r="DC7" s="715"/>
      <c r="DD7" s="684">
        <v>14781</v>
      </c>
      <c r="DE7" s="679"/>
      <c r="DF7" s="679"/>
      <c r="DG7" s="679"/>
      <c r="DH7" s="679"/>
      <c r="DI7" s="679"/>
      <c r="DJ7" s="679"/>
      <c r="DK7" s="679"/>
      <c r="DL7" s="679"/>
      <c r="DM7" s="679"/>
      <c r="DN7" s="679"/>
      <c r="DO7" s="679"/>
      <c r="DP7" s="680"/>
      <c r="DQ7" s="684">
        <v>356990</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1094</v>
      </c>
      <c r="S8" s="679"/>
      <c r="T8" s="679"/>
      <c r="U8" s="679"/>
      <c r="V8" s="679"/>
      <c r="W8" s="679"/>
      <c r="X8" s="679"/>
      <c r="Y8" s="680"/>
      <c r="Z8" s="715">
        <v>0</v>
      </c>
      <c r="AA8" s="715"/>
      <c r="AB8" s="715"/>
      <c r="AC8" s="715"/>
      <c r="AD8" s="716">
        <v>1094</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6048</v>
      </c>
      <c r="BH8" s="679"/>
      <c r="BI8" s="679"/>
      <c r="BJ8" s="679"/>
      <c r="BK8" s="679"/>
      <c r="BL8" s="679"/>
      <c r="BM8" s="679"/>
      <c r="BN8" s="680"/>
      <c r="BO8" s="715">
        <v>1.5</v>
      </c>
      <c r="BP8" s="715"/>
      <c r="BQ8" s="715"/>
      <c r="BR8" s="715"/>
      <c r="BS8" s="684" t="s">
        <v>128</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565782</v>
      </c>
      <c r="CS8" s="679"/>
      <c r="CT8" s="679"/>
      <c r="CU8" s="679"/>
      <c r="CV8" s="679"/>
      <c r="CW8" s="679"/>
      <c r="CX8" s="679"/>
      <c r="CY8" s="680"/>
      <c r="CZ8" s="715">
        <v>12.8</v>
      </c>
      <c r="DA8" s="715"/>
      <c r="DB8" s="715"/>
      <c r="DC8" s="715"/>
      <c r="DD8" s="684">
        <v>7018</v>
      </c>
      <c r="DE8" s="679"/>
      <c r="DF8" s="679"/>
      <c r="DG8" s="679"/>
      <c r="DH8" s="679"/>
      <c r="DI8" s="679"/>
      <c r="DJ8" s="679"/>
      <c r="DK8" s="679"/>
      <c r="DL8" s="679"/>
      <c r="DM8" s="679"/>
      <c r="DN8" s="679"/>
      <c r="DO8" s="679"/>
      <c r="DP8" s="680"/>
      <c r="DQ8" s="684">
        <v>373866</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637</v>
      </c>
      <c r="S9" s="679"/>
      <c r="T9" s="679"/>
      <c r="U9" s="679"/>
      <c r="V9" s="679"/>
      <c r="W9" s="679"/>
      <c r="X9" s="679"/>
      <c r="Y9" s="680"/>
      <c r="Z9" s="715">
        <v>0</v>
      </c>
      <c r="AA9" s="715"/>
      <c r="AB9" s="715"/>
      <c r="AC9" s="715"/>
      <c r="AD9" s="716">
        <v>637</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108533</v>
      </c>
      <c r="BH9" s="679"/>
      <c r="BI9" s="679"/>
      <c r="BJ9" s="679"/>
      <c r="BK9" s="679"/>
      <c r="BL9" s="679"/>
      <c r="BM9" s="679"/>
      <c r="BN9" s="680"/>
      <c r="BO9" s="715">
        <v>26.2</v>
      </c>
      <c r="BP9" s="715"/>
      <c r="BQ9" s="715"/>
      <c r="BR9" s="715"/>
      <c r="BS9" s="684" t="s">
        <v>231</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171579</v>
      </c>
      <c r="CS9" s="679"/>
      <c r="CT9" s="679"/>
      <c r="CU9" s="679"/>
      <c r="CV9" s="679"/>
      <c r="CW9" s="679"/>
      <c r="CX9" s="679"/>
      <c r="CY9" s="680"/>
      <c r="CZ9" s="715">
        <v>3.9</v>
      </c>
      <c r="DA9" s="715"/>
      <c r="DB9" s="715"/>
      <c r="DC9" s="715"/>
      <c r="DD9" s="684">
        <v>5192</v>
      </c>
      <c r="DE9" s="679"/>
      <c r="DF9" s="679"/>
      <c r="DG9" s="679"/>
      <c r="DH9" s="679"/>
      <c r="DI9" s="679"/>
      <c r="DJ9" s="679"/>
      <c r="DK9" s="679"/>
      <c r="DL9" s="679"/>
      <c r="DM9" s="679"/>
      <c r="DN9" s="679"/>
      <c r="DO9" s="679"/>
      <c r="DP9" s="680"/>
      <c r="DQ9" s="684">
        <v>151529</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231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10045</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1959</v>
      </c>
      <c r="CS10" s="679"/>
      <c r="CT10" s="679"/>
      <c r="CU10" s="679"/>
      <c r="CV10" s="679"/>
      <c r="CW10" s="679"/>
      <c r="CX10" s="679"/>
      <c r="CY10" s="680"/>
      <c r="CZ10" s="715">
        <v>0</v>
      </c>
      <c r="DA10" s="715"/>
      <c r="DB10" s="715"/>
      <c r="DC10" s="715"/>
      <c r="DD10" s="684" t="s">
        <v>231</v>
      </c>
      <c r="DE10" s="679"/>
      <c r="DF10" s="679"/>
      <c r="DG10" s="679"/>
      <c r="DH10" s="679"/>
      <c r="DI10" s="679"/>
      <c r="DJ10" s="679"/>
      <c r="DK10" s="679"/>
      <c r="DL10" s="679"/>
      <c r="DM10" s="679"/>
      <c r="DN10" s="679"/>
      <c r="DO10" s="679"/>
      <c r="DP10" s="680"/>
      <c r="DQ10" s="684">
        <v>1959</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74325</v>
      </c>
      <c r="S11" s="679"/>
      <c r="T11" s="679"/>
      <c r="U11" s="679"/>
      <c r="V11" s="679"/>
      <c r="W11" s="679"/>
      <c r="X11" s="679"/>
      <c r="Y11" s="680"/>
      <c r="Z11" s="681">
        <v>1.6</v>
      </c>
      <c r="AA11" s="682"/>
      <c r="AB11" s="682"/>
      <c r="AC11" s="683"/>
      <c r="AD11" s="684">
        <v>74325</v>
      </c>
      <c r="AE11" s="679"/>
      <c r="AF11" s="679"/>
      <c r="AG11" s="679"/>
      <c r="AH11" s="679"/>
      <c r="AI11" s="679"/>
      <c r="AJ11" s="679"/>
      <c r="AK11" s="680"/>
      <c r="AL11" s="681">
        <v>3.4</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6273</v>
      </c>
      <c r="BH11" s="679"/>
      <c r="BI11" s="679"/>
      <c r="BJ11" s="679"/>
      <c r="BK11" s="679"/>
      <c r="BL11" s="679"/>
      <c r="BM11" s="679"/>
      <c r="BN11" s="680"/>
      <c r="BO11" s="715">
        <v>1.5</v>
      </c>
      <c r="BP11" s="715"/>
      <c r="BQ11" s="715"/>
      <c r="BR11" s="715"/>
      <c r="BS11" s="684" t="s">
        <v>128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493212</v>
      </c>
      <c r="CS11" s="679"/>
      <c r="CT11" s="679"/>
      <c r="CU11" s="679"/>
      <c r="CV11" s="679"/>
      <c r="CW11" s="679"/>
      <c r="CX11" s="679"/>
      <c r="CY11" s="680"/>
      <c r="CZ11" s="715">
        <v>11.1</v>
      </c>
      <c r="DA11" s="715"/>
      <c r="DB11" s="715"/>
      <c r="DC11" s="715"/>
      <c r="DD11" s="684">
        <v>297595</v>
      </c>
      <c r="DE11" s="679"/>
      <c r="DF11" s="679"/>
      <c r="DG11" s="679"/>
      <c r="DH11" s="679"/>
      <c r="DI11" s="679"/>
      <c r="DJ11" s="679"/>
      <c r="DK11" s="679"/>
      <c r="DL11" s="679"/>
      <c r="DM11" s="679"/>
      <c r="DN11" s="679"/>
      <c r="DO11" s="679"/>
      <c r="DP11" s="680"/>
      <c r="DQ11" s="684">
        <v>131436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173</v>
      </c>
      <c r="S12" s="679"/>
      <c r="T12" s="679"/>
      <c r="U12" s="679"/>
      <c r="V12" s="679"/>
      <c r="W12" s="679"/>
      <c r="X12" s="679"/>
      <c r="Y12" s="680"/>
      <c r="Z12" s="715" t="s">
        <v>231</v>
      </c>
      <c r="AA12" s="715"/>
      <c r="AB12" s="715"/>
      <c r="AC12" s="715"/>
      <c r="AD12" s="716" t="s">
        <v>231</v>
      </c>
      <c r="AE12" s="716"/>
      <c r="AF12" s="716"/>
      <c r="AG12" s="716"/>
      <c r="AH12" s="716"/>
      <c r="AI12" s="716"/>
      <c r="AJ12" s="716"/>
      <c r="AK12" s="716"/>
      <c r="AL12" s="681" t="s">
        <v>128</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237009</v>
      </c>
      <c r="BH12" s="679"/>
      <c r="BI12" s="679"/>
      <c r="BJ12" s="679"/>
      <c r="BK12" s="679"/>
      <c r="BL12" s="679"/>
      <c r="BM12" s="679"/>
      <c r="BN12" s="680"/>
      <c r="BO12" s="715">
        <v>57.2</v>
      </c>
      <c r="BP12" s="715"/>
      <c r="BQ12" s="715"/>
      <c r="BR12" s="715"/>
      <c r="BS12" s="684" t="s">
        <v>173</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513292</v>
      </c>
      <c r="CS12" s="679"/>
      <c r="CT12" s="679"/>
      <c r="CU12" s="679"/>
      <c r="CV12" s="679"/>
      <c r="CW12" s="679"/>
      <c r="CX12" s="679"/>
      <c r="CY12" s="680"/>
      <c r="CZ12" s="715">
        <v>11.6</v>
      </c>
      <c r="DA12" s="715"/>
      <c r="DB12" s="715"/>
      <c r="DC12" s="715"/>
      <c r="DD12" s="684">
        <v>95234</v>
      </c>
      <c r="DE12" s="679"/>
      <c r="DF12" s="679"/>
      <c r="DG12" s="679"/>
      <c r="DH12" s="679"/>
      <c r="DI12" s="679"/>
      <c r="DJ12" s="679"/>
      <c r="DK12" s="679"/>
      <c r="DL12" s="679"/>
      <c r="DM12" s="679"/>
      <c r="DN12" s="679"/>
      <c r="DO12" s="679"/>
      <c r="DP12" s="680"/>
      <c r="DQ12" s="684">
        <v>159426</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128</v>
      </c>
      <c r="AA13" s="715"/>
      <c r="AB13" s="715"/>
      <c r="AC13" s="715"/>
      <c r="AD13" s="716" t="s">
        <v>231</v>
      </c>
      <c r="AE13" s="716"/>
      <c r="AF13" s="716"/>
      <c r="AG13" s="716"/>
      <c r="AH13" s="716"/>
      <c r="AI13" s="716"/>
      <c r="AJ13" s="716"/>
      <c r="AK13" s="716"/>
      <c r="AL13" s="681" t="s">
        <v>231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235007</v>
      </c>
      <c r="BH13" s="679"/>
      <c r="BI13" s="679"/>
      <c r="BJ13" s="679"/>
      <c r="BK13" s="679"/>
      <c r="BL13" s="679"/>
      <c r="BM13" s="679"/>
      <c r="BN13" s="680"/>
      <c r="BO13" s="715">
        <v>56.7</v>
      </c>
      <c r="BP13" s="715"/>
      <c r="BQ13" s="715"/>
      <c r="BR13" s="715"/>
      <c r="BS13" s="684" t="s">
        <v>231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928304</v>
      </c>
      <c r="CS13" s="679"/>
      <c r="CT13" s="679"/>
      <c r="CU13" s="679"/>
      <c r="CV13" s="679"/>
      <c r="CW13" s="679"/>
      <c r="CX13" s="679"/>
      <c r="CY13" s="680"/>
      <c r="CZ13" s="715">
        <v>21</v>
      </c>
      <c r="DA13" s="715"/>
      <c r="DB13" s="715"/>
      <c r="DC13" s="715"/>
      <c r="DD13" s="684">
        <v>730718</v>
      </c>
      <c r="DE13" s="679"/>
      <c r="DF13" s="679"/>
      <c r="DG13" s="679"/>
      <c r="DH13" s="679"/>
      <c r="DI13" s="679"/>
      <c r="DJ13" s="679"/>
      <c r="DK13" s="679"/>
      <c r="DL13" s="679"/>
      <c r="DM13" s="679"/>
      <c r="DN13" s="679"/>
      <c r="DO13" s="679"/>
      <c r="DP13" s="680"/>
      <c r="DQ13" s="684">
        <v>311165</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5139</v>
      </c>
      <c r="S14" s="679"/>
      <c r="T14" s="679"/>
      <c r="U14" s="679"/>
      <c r="V14" s="679"/>
      <c r="W14" s="679"/>
      <c r="X14" s="679"/>
      <c r="Y14" s="680"/>
      <c r="Z14" s="715">
        <v>0.1</v>
      </c>
      <c r="AA14" s="715"/>
      <c r="AB14" s="715"/>
      <c r="AC14" s="715"/>
      <c r="AD14" s="716">
        <v>5139</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14505</v>
      </c>
      <c r="BH14" s="679"/>
      <c r="BI14" s="679"/>
      <c r="BJ14" s="679"/>
      <c r="BK14" s="679"/>
      <c r="BL14" s="679"/>
      <c r="BM14" s="679"/>
      <c r="BN14" s="680"/>
      <c r="BO14" s="715">
        <v>3.5</v>
      </c>
      <c r="BP14" s="715"/>
      <c r="BQ14" s="715"/>
      <c r="BR14" s="715"/>
      <c r="BS14" s="684" t="s">
        <v>173</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144273</v>
      </c>
      <c r="CS14" s="679"/>
      <c r="CT14" s="679"/>
      <c r="CU14" s="679"/>
      <c r="CV14" s="679"/>
      <c r="CW14" s="679"/>
      <c r="CX14" s="679"/>
      <c r="CY14" s="680"/>
      <c r="CZ14" s="715">
        <v>3.3</v>
      </c>
      <c r="DA14" s="715"/>
      <c r="DB14" s="715"/>
      <c r="DC14" s="715"/>
      <c r="DD14" s="684">
        <v>8448</v>
      </c>
      <c r="DE14" s="679"/>
      <c r="DF14" s="679"/>
      <c r="DG14" s="679"/>
      <c r="DH14" s="679"/>
      <c r="DI14" s="679"/>
      <c r="DJ14" s="679"/>
      <c r="DK14" s="679"/>
      <c r="DL14" s="679"/>
      <c r="DM14" s="679"/>
      <c r="DN14" s="679"/>
      <c r="DO14" s="679"/>
      <c r="DP14" s="680"/>
      <c r="DQ14" s="684">
        <v>124664</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173</v>
      </c>
      <c r="AA15" s="715"/>
      <c r="AB15" s="715"/>
      <c r="AC15" s="715"/>
      <c r="AD15" s="716" t="s">
        <v>128</v>
      </c>
      <c r="AE15" s="716"/>
      <c r="AF15" s="716"/>
      <c r="AG15" s="716"/>
      <c r="AH15" s="716"/>
      <c r="AI15" s="716"/>
      <c r="AJ15" s="716"/>
      <c r="AK15" s="716"/>
      <c r="AL15" s="681" t="s">
        <v>231</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8513</v>
      </c>
      <c r="BH15" s="679"/>
      <c r="BI15" s="679"/>
      <c r="BJ15" s="679"/>
      <c r="BK15" s="679"/>
      <c r="BL15" s="679"/>
      <c r="BM15" s="679"/>
      <c r="BN15" s="680"/>
      <c r="BO15" s="715">
        <v>2.1</v>
      </c>
      <c r="BP15" s="715"/>
      <c r="BQ15" s="715"/>
      <c r="BR15" s="715"/>
      <c r="BS15" s="684" t="s">
        <v>128</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342260</v>
      </c>
      <c r="CS15" s="679"/>
      <c r="CT15" s="679"/>
      <c r="CU15" s="679"/>
      <c r="CV15" s="679"/>
      <c r="CW15" s="679"/>
      <c r="CX15" s="679"/>
      <c r="CY15" s="680"/>
      <c r="CZ15" s="715">
        <v>7.7</v>
      </c>
      <c r="DA15" s="715"/>
      <c r="DB15" s="715"/>
      <c r="DC15" s="715"/>
      <c r="DD15" s="684">
        <v>105212</v>
      </c>
      <c r="DE15" s="679"/>
      <c r="DF15" s="679"/>
      <c r="DG15" s="679"/>
      <c r="DH15" s="679"/>
      <c r="DI15" s="679"/>
      <c r="DJ15" s="679"/>
      <c r="DK15" s="679"/>
      <c r="DL15" s="679"/>
      <c r="DM15" s="679"/>
      <c r="DN15" s="679"/>
      <c r="DO15" s="679"/>
      <c r="DP15" s="680"/>
      <c r="DQ15" s="684">
        <v>227548</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1246</v>
      </c>
      <c r="S16" s="679"/>
      <c r="T16" s="679"/>
      <c r="U16" s="679"/>
      <c r="V16" s="679"/>
      <c r="W16" s="679"/>
      <c r="X16" s="679"/>
      <c r="Y16" s="680"/>
      <c r="Z16" s="715">
        <v>0</v>
      </c>
      <c r="AA16" s="715"/>
      <c r="AB16" s="715"/>
      <c r="AC16" s="715"/>
      <c r="AD16" s="716">
        <v>1246</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173</v>
      </c>
      <c r="BP16" s="715"/>
      <c r="BQ16" s="715"/>
      <c r="BR16" s="715"/>
      <c r="BS16" s="684" t="s">
        <v>128</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37784</v>
      </c>
      <c r="CS16" s="679"/>
      <c r="CT16" s="679"/>
      <c r="CU16" s="679"/>
      <c r="CV16" s="679"/>
      <c r="CW16" s="679"/>
      <c r="CX16" s="679"/>
      <c r="CY16" s="680"/>
      <c r="CZ16" s="715">
        <v>0.9</v>
      </c>
      <c r="DA16" s="715"/>
      <c r="DB16" s="715"/>
      <c r="DC16" s="715"/>
      <c r="DD16" s="684" t="s">
        <v>231</v>
      </c>
      <c r="DE16" s="679"/>
      <c r="DF16" s="679"/>
      <c r="DG16" s="679"/>
      <c r="DH16" s="679"/>
      <c r="DI16" s="679"/>
      <c r="DJ16" s="679"/>
      <c r="DK16" s="679"/>
      <c r="DL16" s="679"/>
      <c r="DM16" s="679"/>
      <c r="DN16" s="679"/>
      <c r="DO16" s="679"/>
      <c r="DP16" s="680"/>
      <c r="DQ16" s="684">
        <v>10434</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11937</v>
      </c>
      <c r="S17" s="679"/>
      <c r="T17" s="679"/>
      <c r="U17" s="679"/>
      <c r="V17" s="679"/>
      <c r="W17" s="679"/>
      <c r="X17" s="679"/>
      <c r="Y17" s="680"/>
      <c r="Z17" s="715">
        <v>0.3</v>
      </c>
      <c r="AA17" s="715"/>
      <c r="AB17" s="715"/>
      <c r="AC17" s="715"/>
      <c r="AD17" s="716">
        <v>11937</v>
      </c>
      <c r="AE17" s="716"/>
      <c r="AF17" s="716"/>
      <c r="AG17" s="716"/>
      <c r="AH17" s="716"/>
      <c r="AI17" s="716"/>
      <c r="AJ17" s="716"/>
      <c r="AK17" s="716"/>
      <c r="AL17" s="681">
        <v>0.6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173</v>
      </c>
      <c r="BP17" s="715"/>
      <c r="BQ17" s="715"/>
      <c r="BR17" s="715"/>
      <c r="BS17" s="684" t="s">
        <v>173</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605668</v>
      </c>
      <c r="CS17" s="679"/>
      <c r="CT17" s="679"/>
      <c r="CU17" s="679"/>
      <c r="CV17" s="679"/>
      <c r="CW17" s="679"/>
      <c r="CX17" s="679"/>
      <c r="CY17" s="680"/>
      <c r="CZ17" s="715">
        <v>13.7</v>
      </c>
      <c r="DA17" s="715"/>
      <c r="DB17" s="715"/>
      <c r="DC17" s="715"/>
      <c r="DD17" s="684" t="s">
        <v>231</v>
      </c>
      <c r="DE17" s="679"/>
      <c r="DF17" s="679"/>
      <c r="DG17" s="679"/>
      <c r="DH17" s="679"/>
      <c r="DI17" s="679"/>
      <c r="DJ17" s="679"/>
      <c r="DK17" s="679"/>
      <c r="DL17" s="679"/>
      <c r="DM17" s="679"/>
      <c r="DN17" s="679"/>
      <c r="DO17" s="679"/>
      <c r="DP17" s="680"/>
      <c r="DQ17" s="684">
        <v>605668</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527</v>
      </c>
      <c r="S18" s="679"/>
      <c r="T18" s="679"/>
      <c r="U18" s="679"/>
      <c r="V18" s="679"/>
      <c r="W18" s="679"/>
      <c r="X18" s="679"/>
      <c r="Y18" s="680"/>
      <c r="Z18" s="715">
        <v>0</v>
      </c>
      <c r="AA18" s="715"/>
      <c r="AB18" s="715"/>
      <c r="AC18" s="715"/>
      <c r="AD18" s="716">
        <v>527</v>
      </c>
      <c r="AE18" s="716"/>
      <c r="AF18" s="716"/>
      <c r="AG18" s="716"/>
      <c r="AH18" s="716"/>
      <c r="AI18" s="716"/>
      <c r="AJ18" s="716"/>
      <c r="AK18" s="716"/>
      <c r="AL18" s="681">
        <v>0</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128</v>
      </c>
      <c r="BP18" s="715"/>
      <c r="BQ18" s="715"/>
      <c r="BR18" s="715"/>
      <c r="BS18" s="684" t="s">
        <v>173</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231</v>
      </c>
      <c r="DA18" s="715"/>
      <c r="DB18" s="715"/>
      <c r="DC18" s="715"/>
      <c r="DD18" s="684" t="s">
        <v>173</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661</v>
      </c>
      <c r="S19" s="679"/>
      <c r="T19" s="679"/>
      <c r="U19" s="679"/>
      <c r="V19" s="679"/>
      <c r="W19" s="679"/>
      <c r="X19" s="679"/>
      <c r="Y19" s="680"/>
      <c r="Z19" s="715">
        <v>0</v>
      </c>
      <c r="AA19" s="715"/>
      <c r="AB19" s="715"/>
      <c r="AC19" s="715"/>
      <c r="AD19" s="716">
        <v>661</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23199</v>
      </c>
      <c r="BH19" s="679"/>
      <c r="BI19" s="679"/>
      <c r="BJ19" s="679"/>
      <c r="BK19" s="679"/>
      <c r="BL19" s="679"/>
      <c r="BM19" s="679"/>
      <c r="BN19" s="680"/>
      <c r="BO19" s="715">
        <v>5.6</v>
      </c>
      <c r="BP19" s="715"/>
      <c r="BQ19" s="715"/>
      <c r="BR19" s="715"/>
      <c r="BS19" s="684" t="s">
        <v>173</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231</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105</v>
      </c>
      <c r="S20" s="679"/>
      <c r="T20" s="679"/>
      <c r="U20" s="679"/>
      <c r="V20" s="679"/>
      <c r="W20" s="679"/>
      <c r="X20" s="679"/>
      <c r="Y20" s="680"/>
      <c r="Z20" s="715">
        <v>0</v>
      </c>
      <c r="AA20" s="715"/>
      <c r="AB20" s="715"/>
      <c r="AC20" s="715"/>
      <c r="AD20" s="716">
        <v>105</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23199</v>
      </c>
      <c r="BH20" s="679"/>
      <c r="BI20" s="679"/>
      <c r="BJ20" s="679"/>
      <c r="BK20" s="679"/>
      <c r="BL20" s="679"/>
      <c r="BM20" s="679"/>
      <c r="BN20" s="680"/>
      <c r="BO20" s="715">
        <v>5.6</v>
      </c>
      <c r="BP20" s="715"/>
      <c r="BQ20" s="715"/>
      <c r="BR20" s="715"/>
      <c r="BS20" s="684" t="s">
        <v>231</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4426004</v>
      </c>
      <c r="CS20" s="679"/>
      <c r="CT20" s="679"/>
      <c r="CU20" s="679"/>
      <c r="CV20" s="679"/>
      <c r="CW20" s="679"/>
      <c r="CX20" s="679"/>
      <c r="CY20" s="680"/>
      <c r="CZ20" s="715">
        <v>100</v>
      </c>
      <c r="DA20" s="715"/>
      <c r="DB20" s="715"/>
      <c r="DC20" s="715"/>
      <c r="DD20" s="684">
        <v>1264198</v>
      </c>
      <c r="DE20" s="679"/>
      <c r="DF20" s="679"/>
      <c r="DG20" s="679"/>
      <c r="DH20" s="679"/>
      <c r="DI20" s="679"/>
      <c r="DJ20" s="679"/>
      <c r="DK20" s="679"/>
      <c r="DL20" s="679"/>
      <c r="DM20" s="679"/>
      <c r="DN20" s="679"/>
      <c r="DO20" s="679"/>
      <c r="DP20" s="680"/>
      <c r="DQ20" s="684">
        <v>2492353</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10644</v>
      </c>
      <c r="S21" s="679"/>
      <c r="T21" s="679"/>
      <c r="U21" s="679"/>
      <c r="V21" s="679"/>
      <c r="W21" s="679"/>
      <c r="X21" s="679"/>
      <c r="Y21" s="680"/>
      <c r="Z21" s="715">
        <v>0.2</v>
      </c>
      <c r="AA21" s="715"/>
      <c r="AB21" s="715"/>
      <c r="AC21" s="715"/>
      <c r="AD21" s="716">
        <v>10644</v>
      </c>
      <c r="AE21" s="716"/>
      <c r="AF21" s="716"/>
      <c r="AG21" s="716"/>
      <c r="AH21" s="716"/>
      <c r="AI21" s="716"/>
      <c r="AJ21" s="716"/>
      <c r="AK21" s="716"/>
      <c r="AL21" s="681">
        <v>0.5</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23199</v>
      </c>
      <c r="BH21" s="679"/>
      <c r="BI21" s="679"/>
      <c r="BJ21" s="679"/>
      <c r="BK21" s="679"/>
      <c r="BL21" s="679"/>
      <c r="BM21" s="679"/>
      <c r="BN21" s="680"/>
      <c r="BO21" s="715">
        <v>5.6</v>
      </c>
      <c r="BP21" s="715"/>
      <c r="BQ21" s="715"/>
      <c r="BR21" s="715"/>
      <c r="BS21" s="684" t="s">
        <v>231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1787059</v>
      </c>
      <c r="S22" s="679"/>
      <c r="T22" s="679"/>
      <c r="U22" s="679"/>
      <c r="V22" s="679"/>
      <c r="W22" s="679"/>
      <c r="X22" s="679"/>
      <c r="Y22" s="680"/>
      <c r="Z22" s="715">
        <v>38.9</v>
      </c>
      <c r="AA22" s="715"/>
      <c r="AB22" s="715"/>
      <c r="AC22" s="715"/>
      <c r="AD22" s="716">
        <v>1608056</v>
      </c>
      <c r="AE22" s="716"/>
      <c r="AF22" s="716"/>
      <c r="AG22" s="716"/>
      <c r="AH22" s="716"/>
      <c r="AI22" s="716"/>
      <c r="AJ22" s="716"/>
      <c r="AK22" s="716"/>
      <c r="AL22" s="681">
        <v>74.5</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231</v>
      </c>
      <c r="BP22" s="715"/>
      <c r="BQ22" s="715"/>
      <c r="BR22" s="715"/>
      <c r="BS22" s="684" t="s">
        <v>231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1608056</v>
      </c>
      <c r="S23" s="679"/>
      <c r="T23" s="679"/>
      <c r="U23" s="679"/>
      <c r="V23" s="679"/>
      <c r="W23" s="679"/>
      <c r="X23" s="679"/>
      <c r="Y23" s="680"/>
      <c r="Z23" s="715">
        <v>35</v>
      </c>
      <c r="AA23" s="715"/>
      <c r="AB23" s="715"/>
      <c r="AC23" s="715"/>
      <c r="AD23" s="716">
        <v>1608056</v>
      </c>
      <c r="AE23" s="716"/>
      <c r="AF23" s="716"/>
      <c r="AG23" s="716"/>
      <c r="AH23" s="716"/>
      <c r="AI23" s="716"/>
      <c r="AJ23" s="716"/>
      <c r="AK23" s="716"/>
      <c r="AL23" s="681">
        <v>74.5</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173</v>
      </c>
      <c r="BP23" s="715"/>
      <c r="BQ23" s="715"/>
      <c r="BR23" s="715"/>
      <c r="BS23" s="684" t="s">
        <v>231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178823</v>
      </c>
      <c r="S24" s="679"/>
      <c r="T24" s="679"/>
      <c r="U24" s="679"/>
      <c r="V24" s="679"/>
      <c r="W24" s="679"/>
      <c r="X24" s="679"/>
      <c r="Y24" s="680"/>
      <c r="Z24" s="715">
        <v>3.9</v>
      </c>
      <c r="AA24" s="715"/>
      <c r="AB24" s="715"/>
      <c r="AC24" s="715"/>
      <c r="AD24" s="716" t="s">
        <v>231</v>
      </c>
      <c r="AE24" s="716"/>
      <c r="AF24" s="716"/>
      <c r="AG24" s="716"/>
      <c r="AH24" s="716"/>
      <c r="AI24" s="716"/>
      <c r="AJ24" s="716"/>
      <c r="AK24" s="716"/>
      <c r="AL24" s="681" t="s">
        <v>231</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231</v>
      </c>
      <c r="BP24" s="715"/>
      <c r="BQ24" s="715"/>
      <c r="BR24" s="715"/>
      <c r="BS24" s="684" t="s">
        <v>173</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1355195</v>
      </c>
      <c r="CS24" s="734"/>
      <c r="CT24" s="734"/>
      <c r="CU24" s="734"/>
      <c r="CV24" s="734"/>
      <c r="CW24" s="734"/>
      <c r="CX24" s="734"/>
      <c r="CY24" s="777"/>
      <c r="CZ24" s="778">
        <v>30.6</v>
      </c>
      <c r="DA24" s="749"/>
      <c r="DB24" s="749"/>
      <c r="DC24" s="781"/>
      <c r="DD24" s="776">
        <v>1218903</v>
      </c>
      <c r="DE24" s="734"/>
      <c r="DF24" s="734"/>
      <c r="DG24" s="734"/>
      <c r="DH24" s="734"/>
      <c r="DI24" s="734"/>
      <c r="DJ24" s="734"/>
      <c r="DK24" s="777"/>
      <c r="DL24" s="776">
        <v>1170502</v>
      </c>
      <c r="DM24" s="734"/>
      <c r="DN24" s="734"/>
      <c r="DO24" s="734"/>
      <c r="DP24" s="734"/>
      <c r="DQ24" s="734"/>
      <c r="DR24" s="734"/>
      <c r="DS24" s="734"/>
      <c r="DT24" s="734"/>
      <c r="DU24" s="734"/>
      <c r="DV24" s="777"/>
      <c r="DW24" s="778">
        <v>54.2</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180</v>
      </c>
      <c r="S25" s="679"/>
      <c r="T25" s="679"/>
      <c r="U25" s="679"/>
      <c r="V25" s="679"/>
      <c r="W25" s="679"/>
      <c r="X25" s="679"/>
      <c r="Y25" s="680"/>
      <c r="Z25" s="715">
        <v>0</v>
      </c>
      <c r="AA25" s="715"/>
      <c r="AB25" s="715"/>
      <c r="AC25" s="715"/>
      <c r="AD25" s="716" t="s">
        <v>173</v>
      </c>
      <c r="AE25" s="716"/>
      <c r="AF25" s="716"/>
      <c r="AG25" s="716"/>
      <c r="AH25" s="716"/>
      <c r="AI25" s="716"/>
      <c r="AJ25" s="716"/>
      <c r="AK25" s="716"/>
      <c r="AL25" s="681" t="s">
        <v>231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231</v>
      </c>
      <c r="BH25" s="679"/>
      <c r="BI25" s="679"/>
      <c r="BJ25" s="679"/>
      <c r="BK25" s="679"/>
      <c r="BL25" s="679"/>
      <c r="BM25" s="679"/>
      <c r="BN25" s="680"/>
      <c r="BO25" s="715" t="s">
        <v>231</v>
      </c>
      <c r="BP25" s="715"/>
      <c r="BQ25" s="715"/>
      <c r="BR25" s="715"/>
      <c r="BS25" s="684" t="s">
        <v>128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587235</v>
      </c>
      <c r="CS25" s="697"/>
      <c r="CT25" s="697"/>
      <c r="CU25" s="697"/>
      <c r="CV25" s="697"/>
      <c r="CW25" s="697"/>
      <c r="CX25" s="697"/>
      <c r="CY25" s="698"/>
      <c r="CZ25" s="681">
        <v>13.3</v>
      </c>
      <c r="DA25" s="699"/>
      <c r="DB25" s="699"/>
      <c r="DC25" s="700"/>
      <c r="DD25" s="684">
        <v>550958</v>
      </c>
      <c r="DE25" s="697"/>
      <c r="DF25" s="697"/>
      <c r="DG25" s="697"/>
      <c r="DH25" s="697"/>
      <c r="DI25" s="697"/>
      <c r="DJ25" s="697"/>
      <c r="DK25" s="698"/>
      <c r="DL25" s="684">
        <v>506401</v>
      </c>
      <c r="DM25" s="697"/>
      <c r="DN25" s="697"/>
      <c r="DO25" s="697"/>
      <c r="DP25" s="697"/>
      <c r="DQ25" s="697"/>
      <c r="DR25" s="697"/>
      <c r="DS25" s="697"/>
      <c r="DT25" s="697"/>
      <c r="DU25" s="697"/>
      <c r="DV25" s="698"/>
      <c r="DW25" s="681">
        <v>23.5</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2334459</v>
      </c>
      <c r="S26" s="679"/>
      <c r="T26" s="679"/>
      <c r="U26" s="679"/>
      <c r="V26" s="679"/>
      <c r="W26" s="679"/>
      <c r="X26" s="679"/>
      <c r="Y26" s="680"/>
      <c r="Z26" s="715">
        <v>50.8</v>
      </c>
      <c r="AA26" s="715"/>
      <c r="AB26" s="715"/>
      <c r="AC26" s="715"/>
      <c r="AD26" s="716">
        <v>2155456</v>
      </c>
      <c r="AE26" s="716"/>
      <c r="AF26" s="716"/>
      <c r="AG26" s="716"/>
      <c r="AH26" s="716"/>
      <c r="AI26" s="716"/>
      <c r="AJ26" s="716"/>
      <c r="AK26" s="716"/>
      <c r="AL26" s="681">
        <v>99.9</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173</v>
      </c>
      <c r="BH26" s="679"/>
      <c r="BI26" s="679"/>
      <c r="BJ26" s="679"/>
      <c r="BK26" s="679"/>
      <c r="BL26" s="679"/>
      <c r="BM26" s="679"/>
      <c r="BN26" s="680"/>
      <c r="BO26" s="715" t="s">
        <v>231</v>
      </c>
      <c r="BP26" s="715"/>
      <c r="BQ26" s="715"/>
      <c r="BR26" s="715"/>
      <c r="BS26" s="684" t="s">
        <v>231</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377620</v>
      </c>
      <c r="CS26" s="679"/>
      <c r="CT26" s="679"/>
      <c r="CU26" s="679"/>
      <c r="CV26" s="679"/>
      <c r="CW26" s="679"/>
      <c r="CX26" s="679"/>
      <c r="CY26" s="680"/>
      <c r="CZ26" s="681">
        <v>8.5</v>
      </c>
      <c r="DA26" s="699"/>
      <c r="DB26" s="699"/>
      <c r="DC26" s="700"/>
      <c r="DD26" s="684">
        <v>344098</v>
      </c>
      <c r="DE26" s="679"/>
      <c r="DF26" s="679"/>
      <c r="DG26" s="679"/>
      <c r="DH26" s="679"/>
      <c r="DI26" s="679"/>
      <c r="DJ26" s="679"/>
      <c r="DK26" s="680"/>
      <c r="DL26" s="684" t="s">
        <v>173</v>
      </c>
      <c r="DM26" s="679"/>
      <c r="DN26" s="679"/>
      <c r="DO26" s="679"/>
      <c r="DP26" s="679"/>
      <c r="DQ26" s="679"/>
      <c r="DR26" s="679"/>
      <c r="DS26" s="679"/>
      <c r="DT26" s="679"/>
      <c r="DU26" s="679"/>
      <c r="DV26" s="680"/>
      <c r="DW26" s="681" t="s">
        <v>173</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543</v>
      </c>
      <c r="S27" s="679"/>
      <c r="T27" s="679"/>
      <c r="U27" s="679"/>
      <c r="V27" s="679"/>
      <c r="W27" s="679"/>
      <c r="X27" s="679"/>
      <c r="Y27" s="680"/>
      <c r="Z27" s="715">
        <v>0</v>
      </c>
      <c r="AA27" s="715"/>
      <c r="AB27" s="715"/>
      <c r="AC27" s="715"/>
      <c r="AD27" s="716">
        <v>543</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414125</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162292</v>
      </c>
      <c r="CS27" s="697"/>
      <c r="CT27" s="697"/>
      <c r="CU27" s="697"/>
      <c r="CV27" s="697"/>
      <c r="CW27" s="697"/>
      <c r="CX27" s="697"/>
      <c r="CY27" s="698"/>
      <c r="CZ27" s="681">
        <v>3.7</v>
      </c>
      <c r="DA27" s="699"/>
      <c r="DB27" s="699"/>
      <c r="DC27" s="700"/>
      <c r="DD27" s="684">
        <v>62277</v>
      </c>
      <c r="DE27" s="697"/>
      <c r="DF27" s="697"/>
      <c r="DG27" s="697"/>
      <c r="DH27" s="697"/>
      <c r="DI27" s="697"/>
      <c r="DJ27" s="697"/>
      <c r="DK27" s="698"/>
      <c r="DL27" s="684">
        <v>58433</v>
      </c>
      <c r="DM27" s="697"/>
      <c r="DN27" s="697"/>
      <c r="DO27" s="697"/>
      <c r="DP27" s="697"/>
      <c r="DQ27" s="697"/>
      <c r="DR27" s="697"/>
      <c r="DS27" s="697"/>
      <c r="DT27" s="697"/>
      <c r="DU27" s="697"/>
      <c r="DV27" s="698"/>
      <c r="DW27" s="681">
        <v>2.7</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26173</v>
      </c>
      <c r="S28" s="679"/>
      <c r="T28" s="679"/>
      <c r="U28" s="679"/>
      <c r="V28" s="679"/>
      <c r="W28" s="679"/>
      <c r="X28" s="679"/>
      <c r="Y28" s="680"/>
      <c r="Z28" s="715">
        <v>0.6</v>
      </c>
      <c r="AA28" s="715"/>
      <c r="AB28" s="715"/>
      <c r="AC28" s="715"/>
      <c r="AD28" s="716" t="s">
        <v>173</v>
      </c>
      <c r="AE28" s="716"/>
      <c r="AF28" s="716"/>
      <c r="AG28" s="716"/>
      <c r="AH28" s="716"/>
      <c r="AI28" s="716"/>
      <c r="AJ28" s="716"/>
      <c r="AK28" s="716"/>
      <c r="AL28" s="681" t="s">
        <v>173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605668</v>
      </c>
      <c r="CS28" s="679"/>
      <c r="CT28" s="679"/>
      <c r="CU28" s="679"/>
      <c r="CV28" s="679"/>
      <c r="CW28" s="679"/>
      <c r="CX28" s="679"/>
      <c r="CY28" s="680"/>
      <c r="CZ28" s="681">
        <v>13.7</v>
      </c>
      <c r="DA28" s="699"/>
      <c r="DB28" s="699"/>
      <c r="DC28" s="700"/>
      <c r="DD28" s="684">
        <v>605668</v>
      </c>
      <c r="DE28" s="679"/>
      <c r="DF28" s="679"/>
      <c r="DG28" s="679"/>
      <c r="DH28" s="679"/>
      <c r="DI28" s="679"/>
      <c r="DJ28" s="679"/>
      <c r="DK28" s="680"/>
      <c r="DL28" s="684">
        <v>605668</v>
      </c>
      <c r="DM28" s="679"/>
      <c r="DN28" s="679"/>
      <c r="DO28" s="679"/>
      <c r="DP28" s="679"/>
      <c r="DQ28" s="679"/>
      <c r="DR28" s="679"/>
      <c r="DS28" s="679"/>
      <c r="DT28" s="679"/>
      <c r="DU28" s="679"/>
      <c r="DV28" s="680"/>
      <c r="DW28" s="681">
        <v>28.1</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94704</v>
      </c>
      <c r="S29" s="679"/>
      <c r="T29" s="679"/>
      <c r="U29" s="679"/>
      <c r="V29" s="679"/>
      <c r="W29" s="679"/>
      <c r="X29" s="679"/>
      <c r="Y29" s="680"/>
      <c r="Z29" s="715">
        <v>2.1</v>
      </c>
      <c r="AA29" s="715"/>
      <c r="AB29" s="715"/>
      <c r="AC29" s="715"/>
      <c r="AD29" s="716">
        <v>691</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605668</v>
      </c>
      <c r="CS29" s="697"/>
      <c r="CT29" s="697"/>
      <c r="CU29" s="697"/>
      <c r="CV29" s="697"/>
      <c r="CW29" s="697"/>
      <c r="CX29" s="697"/>
      <c r="CY29" s="698"/>
      <c r="CZ29" s="681">
        <v>13.7</v>
      </c>
      <c r="DA29" s="699"/>
      <c r="DB29" s="699"/>
      <c r="DC29" s="700"/>
      <c r="DD29" s="684">
        <v>605668</v>
      </c>
      <c r="DE29" s="697"/>
      <c r="DF29" s="697"/>
      <c r="DG29" s="697"/>
      <c r="DH29" s="697"/>
      <c r="DI29" s="697"/>
      <c r="DJ29" s="697"/>
      <c r="DK29" s="698"/>
      <c r="DL29" s="684">
        <v>605668</v>
      </c>
      <c r="DM29" s="697"/>
      <c r="DN29" s="697"/>
      <c r="DO29" s="697"/>
      <c r="DP29" s="697"/>
      <c r="DQ29" s="697"/>
      <c r="DR29" s="697"/>
      <c r="DS29" s="697"/>
      <c r="DT29" s="697"/>
      <c r="DU29" s="697"/>
      <c r="DV29" s="698"/>
      <c r="DW29" s="681">
        <v>28.1</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6121</v>
      </c>
      <c r="S30" s="679"/>
      <c r="T30" s="679"/>
      <c r="U30" s="679"/>
      <c r="V30" s="679"/>
      <c r="W30" s="679"/>
      <c r="X30" s="679"/>
      <c r="Y30" s="680"/>
      <c r="Z30" s="715">
        <v>0.1</v>
      </c>
      <c r="AA30" s="715"/>
      <c r="AB30" s="715"/>
      <c r="AC30" s="715"/>
      <c r="AD30" s="716" t="s">
        <v>128</v>
      </c>
      <c r="AE30" s="716"/>
      <c r="AF30" s="716"/>
      <c r="AG30" s="716"/>
      <c r="AH30" s="716"/>
      <c r="AI30" s="716"/>
      <c r="AJ30" s="716"/>
      <c r="AK30" s="716"/>
      <c r="AL30" s="681" t="s">
        <v>231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596319</v>
      </c>
      <c r="CS30" s="679"/>
      <c r="CT30" s="679"/>
      <c r="CU30" s="679"/>
      <c r="CV30" s="679"/>
      <c r="CW30" s="679"/>
      <c r="CX30" s="679"/>
      <c r="CY30" s="680"/>
      <c r="CZ30" s="681">
        <v>13.5</v>
      </c>
      <c r="DA30" s="699"/>
      <c r="DB30" s="699"/>
      <c r="DC30" s="700"/>
      <c r="DD30" s="684">
        <v>596319</v>
      </c>
      <c r="DE30" s="679"/>
      <c r="DF30" s="679"/>
      <c r="DG30" s="679"/>
      <c r="DH30" s="679"/>
      <c r="DI30" s="679"/>
      <c r="DJ30" s="679"/>
      <c r="DK30" s="680"/>
      <c r="DL30" s="684">
        <v>596319</v>
      </c>
      <c r="DM30" s="679"/>
      <c r="DN30" s="679"/>
      <c r="DO30" s="679"/>
      <c r="DP30" s="679"/>
      <c r="DQ30" s="679"/>
      <c r="DR30" s="679"/>
      <c r="DS30" s="679"/>
      <c r="DT30" s="679"/>
      <c r="DU30" s="679"/>
      <c r="DV30" s="680"/>
      <c r="DW30" s="681">
        <v>27.6</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162182</v>
      </c>
      <c r="S31" s="679"/>
      <c r="T31" s="679"/>
      <c r="U31" s="679"/>
      <c r="V31" s="679"/>
      <c r="W31" s="679"/>
      <c r="X31" s="679"/>
      <c r="Y31" s="680"/>
      <c r="Z31" s="715">
        <v>3.5</v>
      </c>
      <c r="AA31" s="715"/>
      <c r="AB31" s="715"/>
      <c r="AC31" s="715"/>
      <c r="AD31" s="716" t="s">
        <v>128</v>
      </c>
      <c r="AE31" s="716"/>
      <c r="AF31" s="716"/>
      <c r="AG31" s="716"/>
      <c r="AH31" s="716"/>
      <c r="AI31" s="716"/>
      <c r="AJ31" s="716"/>
      <c r="AK31" s="716"/>
      <c r="AL31" s="681" t="s">
        <v>173</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98.8</v>
      </c>
      <c r="BH31" s="748"/>
      <c r="BI31" s="748"/>
      <c r="BJ31" s="748"/>
      <c r="BK31" s="748"/>
      <c r="BL31" s="748"/>
      <c r="BM31" s="749">
        <v>82.7</v>
      </c>
      <c r="BN31" s="748"/>
      <c r="BO31" s="748"/>
      <c r="BP31" s="748"/>
      <c r="BQ31" s="750"/>
      <c r="BR31" s="747">
        <v>99.2</v>
      </c>
      <c r="BS31" s="748"/>
      <c r="BT31" s="748"/>
      <c r="BU31" s="748"/>
      <c r="BV31" s="748"/>
      <c r="BW31" s="748"/>
      <c r="BX31" s="749">
        <v>82.1</v>
      </c>
      <c r="BY31" s="748"/>
      <c r="BZ31" s="748"/>
      <c r="CA31" s="748"/>
      <c r="CB31" s="750"/>
      <c r="CD31" s="765"/>
      <c r="CE31" s="766"/>
      <c r="CF31" s="711" t="s">
        <v>310</v>
      </c>
      <c r="CG31" s="712"/>
      <c r="CH31" s="712"/>
      <c r="CI31" s="712"/>
      <c r="CJ31" s="712"/>
      <c r="CK31" s="712"/>
      <c r="CL31" s="712"/>
      <c r="CM31" s="712"/>
      <c r="CN31" s="712"/>
      <c r="CO31" s="712"/>
      <c r="CP31" s="712"/>
      <c r="CQ31" s="713"/>
      <c r="CR31" s="678">
        <v>9349</v>
      </c>
      <c r="CS31" s="697"/>
      <c r="CT31" s="697"/>
      <c r="CU31" s="697"/>
      <c r="CV31" s="697"/>
      <c r="CW31" s="697"/>
      <c r="CX31" s="697"/>
      <c r="CY31" s="698"/>
      <c r="CZ31" s="681">
        <v>0.2</v>
      </c>
      <c r="DA31" s="699"/>
      <c r="DB31" s="699"/>
      <c r="DC31" s="700"/>
      <c r="DD31" s="684">
        <v>9349</v>
      </c>
      <c r="DE31" s="697"/>
      <c r="DF31" s="697"/>
      <c r="DG31" s="697"/>
      <c r="DH31" s="697"/>
      <c r="DI31" s="697"/>
      <c r="DJ31" s="697"/>
      <c r="DK31" s="698"/>
      <c r="DL31" s="684">
        <v>9349</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231</v>
      </c>
      <c r="S32" s="679"/>
      <c r="T32" s="679"/>
      <c r="U32" s="679"/>
      <c r="V32" s="679"/>
      <c r="W32" s="679"/>
      <c r="X32" s="679"/>
      <c r="Y32" s="680"/>
      <c r="Z32" s="715" t="s">
        <v>173</v>
      </c>
      <c r="AA32" s="715"/>
      <c r="AB32" s="715"/>
      <c r="AC32" s="715"/>
      <c r="AD32" s="716" t="s">
        <v>231</v>
      </c>
      <c r="AE32" s="716"/>
      <c r="AF32" s="716"/>
      <c r="AG32" s="716"/>
      <c r="AH32" s="716"/>
      <c r="AI32" s="716"/>
      <c r="AJ32" s="716"/>
      <c r="AK32" s="716"/>
      <c r="AL32" s="681" t="s">
        <v>231</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99.6</v>
      </c>
      <c r="BH32" s="697"/>
      <c r="BI32" s="697"/>
      <c r="BJ32" s="697"/>
      <c r="BK32" s="697"/>
      <c r="BL32" s="697"/>
      <c r="BM32" s="682">
        <v>99.3</v>
      </c>
      <c r="BN32" s="743"/>
      <c r="BO32" s="743"/>
      <c r="BP32" s="743"/>
      <c r="BQ32" s="721"/>
      <c r="BR32" s="751">
        <v>99.4</v>
      </c>
      <c r="BS32" s="697"/>
      <c r="BT32" s="697"/>
      <c r="BU32" s="697"/>
      <c r="BV32" s="697"/>
      <c r="BW32" s="697"/>
      <c r="BX32" s="682">
        <v>99.3</v>
      </c>
      <c r="BY32" s="743"/>
      <c r="BZ32" s="743"/>
      <c r="CA32" s="743"/>
      <c r="CB32" s="721"/>
      <c r="CD32" s="767"/>
      <c r="CE32" s="768"/>
      <c r="CF32" s="711" t="s">
        <v>314</v>
      </c>
      <c r="CG32" s="712"/>
      <c r="CH32" s="712"/>
      <c r="CI32" s="712"/>
      <c r="CJ32" s="712"/>
      <c r="CK32" s="712"/>
      <c r="CL32" s="712"/>
      <c r="CM32" s="712"/>
      <c r="CN32" s="712"/>
      <c r="CO32" s="712"/>
      <c r="CP32" s="712"/>
      <c r="CQ32" s="713"/>
      <c r="CR32" s="678" t="s">
        <v>231</v>
      </c>
      <c r="CS32" s="679"/>
      <c r="CT32" s="679"/>
      <c r="CU32" s="679"/>
      <c r="CV32" s="679"/>
      <c r="CW32" s="679"/>
      <c r="CX32" s="679"/>
      <c r="CY32" s="680"/>
      <c r="CZ32" s="681" t="s">
        <v>173</v>
      </c>
      <c r="DA32" s="699"/>
      <c r="DB32" s="699"/>
      <c r="DC32" s="700"/>
      <c r="DD32" s="684" t="s">
        <v>173</v>
      </c>
      <c r="DE32" s="679"/>
      <c r="DF32" s="679"/>
      <c r="DG32" s="679"/>
      <c r="DH32" s="679"/>
      <c r="DI32" s="679"/>
      <c r="DJ32" s="679"/>
      <c r="DK32" s="680"/>
      <c r="DL32" s="684" t="s">
        <v>231</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143268</v>
      </c>
      <c r="S33" s="679"/>
      <c r="T33" s="679"/>
      <c r="U33" s="679"/>
      <c r="V33" s="679"/>
      <c r="W33" s="679"/>
      <c r="X33" s="679"/>
      <c r="Y33" s="680"/>
      <c r="Z33" s="715">
        <v>3.1</v>
      </c>
      <c r="AA33" s="715"/>
      <c r="AB33" s="715"/>
      <c r="AC33" s="715"/>
      <c r="AD33" s="716" t="s">
        <v>231</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98.3</v>
      </c>
      <c r="BH33" s="663"/>
      <c r="BI33" s="663"/>
      <c r="BJ33" s="663"/>
      <c r="BK33" s="663"/>
      <c r="BL33" s="663"/>
      <c r="BM33" s="706">
        <v>73.900000000000006</v>
      </c>
      <c r="BN33" s="663"/>
      <c r="BO33" s="663"/>
      <c r="BP33" s="663"/>
      <c r="BQ33" s="727"/>
      <c r="BR33" s="742">
        <v>99</v>
      </c>
      <c r="BS33" s="663"/>
      <c r="BT33" s="663"/>
      <c r="BU33" s="663"/>
      <c r="BV33" s="663"/>
      <c r="BW33" s="663"/>
      <c r="BX33" s="706">
        <v>73.400000000000006</v>
      </c>
      <c r="BY33" s="663"/>
      <c r="BZ33" s="663"/>
      <c r="CA33" s="663"/>
      <c r="CB33" s="727"/>
      <c r="CD33" s="711" t="s">
        <v>317</v>
      </c>
      <c r="CE33" s="712"/>
      <c r="CF33" s="712"/>
      <c r="CG33" s="712"/>
      <c r="CH33" s="712"/>
      <c r="CI33" s="712"/>
      <c r="CJ33" s="712"/>
      <c r="CK33" s="712"/>
      <c r="CL33" s="712"/>
      <c r="CM33" s="712"/>
      <c r="CN33" s="712"/>
      <c r="CO33" s="712"/>
      <c r="CP33" s="712"/>
      <c r="CQ33" s="713"/>
      <c r="CR33" s="678">
        <v>1768827</v>
      </c>
      <c r="CS33" s="697"/>
      <c r="CT33" s="697"/>
      <c r="CU33" s="697"/>
      <c r="CV33" s="697"/>
      <c r="CW33" s="697"/>
      <c r="CX33" s="697"/>
      <c r="CY33" s="698"/>
      <c r="CZ33" s="681">
        <v>40</v>
      </c>
      <c r="DA33" s="699"/>
      <c r="DB33" s="699"/>
      <c r="DC33" s="700"/>
      <c r="DD33" s="684">
        <v>1076977</v>
      </c>
      <c r="DE33" s="697"/>
      <c r="DF33" s="697"/>
      <c r="DG33" s="697"/>
      <c r="DH33" s="697"/>
      <c r="DI33" s="697"/>
      <c r="DJ33" s="697"/>
      <c r="DK33" s="698"/>
      <c r="DL33" s="684">
        <v>767809</v>
      </c>
      <c r="DM33" s="697"/>
      <c r="DN33" s="697"/>
      <c r="DO33" s="697"/>
      <c r="DP33" s="697"/>
      <c r="DQ33" s="697"/>
      <c r="DR33" s="697"/>
      <c r="DS33" s="697"/>
      <c r="DT33" s="697"/>
      <c r="DU33" s="697"/>
      <c r="DV33" s="698"/>
      <c r="DW33" s="681">
        <v>35.6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17852</v>
      </c>
      <c r="S34" s="679"/>
      <c r="T34" s="679"/>
      <c r="U34" s="679"/>
      <c r="V34" s="679"/>
      <c r="W34" s="679"/>
      <c r="X34" s="679"/>
      <c r="Y34" s="680"/>
      <c r="Z34" s="715">
        <v>0.4</v>
      </c>
      <c r="AA34" s="715"/>
      <c r="AB34" s="715"/>
      <c r="AC34" s="715"/>
      <c r="AD34" s="716">
        <v>509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565272</v>
      </c>
      <c r="CS34" s="679"/>
      <c r="CT34" s="679"/>
      <c r="CU34" s="679"/>
      <c r="CV34" s="679"/>
      <c r="CW34" s="679"/>
      <c r="CX34" s="679"/>
      <c r="CY34" s="680"/>
      <c r="CZ34" s="681">
        <v>12.8</v>
      </c>
      <c r="DA34" s="699"/>
      <c r="DB34" s="699"/>
      <c r="DC34" s="700"/>
      <c r="DD34" s="684">
        <v>348744</v>
      </c>
      <c r="DE34" s="679"/>
      <c r="DF34" s="679"/>
      <c r="DG34" s="679"/>
      <c r="DH34" s="679"/>
      <c r="DI34" s="679"/>
      <c r="DJ34" s="679"/>
      <c r="DK34" s="680"/>
      <c r="DL34" s="684">
        <v>226555</v>
      </c>
      <c r="DM34" s="679"/>
      <c r="DN34" s="679"/>
      <c r="DO34" s="679"/>
      <c r="DP34" s="679"/>
      <c r="DQ34" s="679"/>
      <c r="DR34" s="679"/>
      <c r="DS34" s="679"/>
      <c r="DT34" s="679"/>
      <c r="DU34" s="679"/>
      <c r="DV34" s="680"/>
      <c r="DW34" s="681">
        <v>10.5</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113357</v>
      </c>
      <c r="S35" s="679"/>
      <c r="T35" s="679"/>
      <c r="U35" s="679"/>
      <c r="V35" s="679"/>
      <c r="W35" s="679"/>
      <c r="X35" s="679"/>
      <c r="Y35" s="680"/>
      <c r="Z35" s="715">
        <v>2.5</v>
      </c>
      <c r="AA35" s="715"/>
      <c r="AB35" s="715"/>
      <c r="AC35" s="715"/>
      <c r="AD35" s="716" t="s">
        <v>128</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140739</v>
      </c>
      <c r="CS35" s="697"/>
      <c r="CT35" s="697"/>
      <c r="CU35" s="697"/>
      <c r="CV35" s="697"/>
      <c r="CW35" s="697"/>
      <c r="CX35" s="697"/>
      <c r="CY35" s="698"/>
      <c r="CZ35" s="681">
        <v>3.2</v>
      </c>
      <c r="DA35" s="699"/>
      <c r="DB35" s="699"/>
      <c r="DC35" s="700"/>
      <c r="DD35" s="684">
        <v>112405</v>
      </c>
      <c r="DE35" s="697"/>
      <c r="DF35" s="697"/>
      <c r="DG35" s="697"/>
      <c r="DH35" s="697"/>
      <c r="DI35" s="697"/>
      <c r="DJ35" s="697"/>
      <c r="DK35" s="698"/>
      <c r="DL35" s="684">
        <v>56538</v>
      </c>
      <c r="DM35" s="697"/>
      <c r="DN35" s="697"/>
      <c r="DO35" s="697"/>
      <c r="DP35" s="697"/>
      <c r="DQ35" s="697"/>
      <c r="DR35" s="697"/>
      <c r="DS35" s="697"/>
      <c r="DT35" s="697"/>
      <c r="DU35" s="697"/>
      <c r="DV35" s="698"/>
      <c r="DW35" s="681">
        <v>2.6</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605743</v>
      </c>
      <c r="S36" s="679"/>
      <c r="T36" s="679"/>
      <c r="U36" s="679"/>
      <c r="V36" s="679"/>
      <c r="W36" s="679"/>
      <c r="X36" s="679"/>
      <c r="Y36" s="680"/>
      <c r="Z36" s="715">
        <v>13.2</v>
      </c>
      <c r="AA36" s="715"/>
      <c r="AB36" s="715"/>
      <c r="AC36" s="715"/>
      <c r="AD36" s="716" t="s">
        <v>231</v>
      </c>
      <c r="AE36" s="716"/>
      <c r="AF36" s="716"/>
      <c r="AG36" s="716"/>
      <c r="AH36" s="716"/>
      <c r="AI36" s="716"/>
      <c r="AJ36" s="716"/>
      <c r="AK36" s="716"/>
      <c r="AL36" s="681" t="s">
        <v>231</v>
      </c>
      <c r="AM36" s="682"/>
      <c r="AN36" s="682"/>
      <c r="AO36" s="717"/>
      <c r="AP36" s="235"/>
      <c r="AQ36" s="730" t="s">
        <v>325</v>
      </c>
      <c r="AR36" s="731"/>
      <c r="AS36" s="731"/>
      <c r="AT36" s="731"/>
      <c r="AU36" s="731"/>
      <c r="AV36" s="731"/>
      <c r="AW36" s="731"/>
      <c r="AX36" s="731"/>
      <c r="AY36" s="732"/>
      <c r="AZ36" s="733">
        <v>539249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4989</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446180</v>
      </c>
      <c r="CS36" s="679"/>
      <c r="CT36" s="679"/>
      <c r="CU36" s="679"/>
      <c r="CV36" s="679"/>
      <c r="CW36" s="679"/>
      <c r="CX36" s="679"/>
      <c r="CY36" s="680"/>
      <c r="CZ36" s="681">
        <v>10.1</v>
      </c>
      <c r="DA36" s="699"/>
      <c r="DB36" s="699"/>
      <c r="DC36" s="700"/>
      <c r="DD36" s="684">
        <v>342871</v>
      </c>
      <c r="DE36" s="679"/>
      <c r="DF36" s="679"/>
      <c r="DG36" s="679"/>
      <c r="DH36" s="679"/>
      <c r="DI36" s="679"/>
      <c r="DJ36" s="679"/>
      <c r="DK36" s="680"/>
      <c r="DL36" s="684">
        <v>222983</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86985</v>
      </c>
      <c r="S37" s="679"/>
      <c r="T37" s="679"/>
      <c r="U37" s="679"/>
      <c r="V37" s="679"/>
      <c r="W37" s="679"/>
      <c r="X37" s="679"/>
      <c r="Y37" s="680"/>
      <c r="Z37" s="715">
        <v>1.9</v>
      </c>
      <c r="AA37" s="715"/>
      <c r="AB37" s="715"/>
      <c r="AC37" s="715"/>
      <c r="AD37" s="716" t="s">
        <v>128</v>
      </c>
      <c r="AE37" s="716"/>
      <c r="AF37" s="716"/>
      <c r="AG37" s="716"/>
      <c r="AH37" s="716"/>
      <c r="AI37" s="716"/>
      <c r="AJ37" s="716"/>
      <c r="AK37" s="716"/>
      <c r="AL37" s="681" t="s">
        <v>231</v>
      </c>
      <c r="AM37" s="682"/>
      <c r="AN37" s="682"/>
      <c r="AO37" s="717"/>
      <c r="AQ37" s="718" t="s">
        <v>329</v>
      </c>
      <c r="AR37" s="719"/>
      <c r="AS37" s="719"/>
      <c r="AT37" s="719"/>
      <c r="AU37" s="719"/>
      <c r="AV37" s="719"/>
      <c r="AW37" s="719"/>
      <c r="AX37" s="719"/>
      <c r="AY37" s="720"/>
      <c r="AZ37" s="678">
        <v>235815</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3811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200434</v>
      </c>
      <c r="CS37" s="697"/>
      <c r="CT37" s="697"/>
      <c r="CU37" s="697"/>
      <c r="CV37" s="697"/>
      <c r="CW37" s="697"/>
      <c r="CX37" s="697"/>
      <c r="CY37" s="698"/>
      <c r="CZ37" s="681">
        <v>4.5</v>
      </c>
      <c r="DA37" s="699"/>
      <c r="DB37" s="699"/>
      <c r="DC37" s="700"/>
      <c r="DD37" s="684">
        <v>177793</v>
      </c>
      <c r="DE37" s="697"/>
      <c r="DF37" s="697"/>
      <c r="DG37" s="697"/>
      <c r="DH37" s="697"/>
      <c r="DI37" s="697"/>
      <c r="DJ37" s="697"/>
      <c r="DK37" s="698"/>
      <c r="DL37" s="684">
        <v>166852</v>
      </c>
      <c r="DM37" s="697"/>
      <c r="DN37" s="697"/>
      <c r="DO37" s="697"/>
      <c r="DP37" s="697"/>
      <c r="DQ37" s="697"/>
      <c r="DR37" s="697"/>
      <c r="DS37" s="697"/>
      <c r="DT37" s="697"/>
      <c r="DU37" s="697"/>
      <c r="DV37" s="698"/>
      <c r="DW37" s="681">
        <v>7.7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87584</v>
      </c>
      <c r="S38" s="679"/>
      <c r="T38" s="679"/>
      <c r="U38" s="679"/>
      <c r="V38" s="679"/>
      <c r="W38" s="679"/>
      <c r="X38" s="679"/>
      <c r="Y38" s="680"/>
      <c r="Z38" s="715">
        <v>1.9</v>
      </c>
      <c r="AA38" s="715"/>
      <c r="AB38" s="715"/>
      <c r="AC38" s="715"/>
      <c r="AD38" s="716">
        <v>1218</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88436</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607</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297551</v>
      </c>
      <c r="CS38" s="679"/>
      <c r="CT38" s="679"/>
      <c r="CU38" s="679"/>
      <c r="CV38" s="679"/>
      <c r="CW38" s="679"/>
      <c r="CX38" s="679"/>
      <c r="CY38" s="680"/>
      <c r="CZ38" s="681">
        <v>6.7</v>
      </c>
      <c r="DA38" s="699"/>
      <c r="DB38" s="699"/>
      <c r="DC38" s="700"/>
      <c r="DD38" s="684">
        <v>270678</v>
      </c>
      <c r="DE38" s="679"/>
      <c r="DF38" s="679"/>
      <c r="DG38" s="679"/>
      <c r="DH38" s="679"/>
      <c r="DI38" s="679"/>
      <c r="DJ38" s="679"/>
      <c r="DK38" s="680"/>
      <c r="DL38" s="684">
        <v>261733</v>
      </c>
      <c r="DM38" s="679"/>
      <c r="DN38" s="679"/>
      <c r="DO38" s="679"/>
      <c r="DP38" s="679"/>
      <c r="DQ38" s="679"/>
      <c r="DR38" s="679"/>
      <c r="DS38" s="679"/>
      <c r="DT38" s="679"/>
      <c r="DU38" s="679"/>
      <c r="DV38" s="680"/>
      <c r="DW38" s="681">
        <v>12.1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912900</v>
      </c>
      <c r="S39" s="679"/>
      <c r="T39" s="679"/>
      <c r="U39" s="679"/>
      <c r="V39" s="679"/>
      <c r="W39" s="679"/>
      <c r="X39" s="679"/>
      <c r="Y39" s="680"/>
      <c r="Z39" s="715">
        <v>19.899999999999999</v>
      </c>
      <c r="AA39" s="715"/>
      <c r="AB39" s="715"/>
      <c r="AC39" s="715"/>
      <c r="AD39" s="716" t="s">
        <v>128</v>
      </c>
      <c r="AE39" s="716"/>
      <c r="AF39" s="716"/>
      <c r="AG39" s="716"/>
      <c r="AH39" s="716"/>
      <c r="AI39" s="716"/>
      <c r="AJ39" s="716"/>
      <c r="AK39" s="716"/>
      <c r="AL39" s="681" t="s">
        <v>231</v>
      </c>
      <c r="AM39" s="682"/>
      <c r="AN39" s="682"/>
      <c r="AO39" s="717"/>
      <c r="AQ39" s="718" t="s">
        <v>337</v>
      </c>
      <c r="AR39" s="719"/>
      <c r="AS39" s="719"/>
      <c r="AT39" s="719"/>
      <c r="AU39" s="719"/>
      <c r="AV39" s="719"/>
      <c r="AW39" s="719"/>
      <c r="AX39" s="719"/>
      <c r="AY39" s="720"/>
      <c r="AZ39" s="678">
        <v>6605</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1071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119085</v>
      </c>
      <c r="CS39" s="697"/>
      <c r="CT39" s="697"/>
      <c r="CU39" s="697"/>
      <c r="CV39" s="697"/>
      <c r="CW39" s="697"/>
      <c r="CX39" s="697"/>
      <c r="CY39" s="698"/>
      <c r="CZ39" s="681">
        <v>2.7</v>
      </c>
      <c r="DA39" s="699"/>
      <c r="DB39" s="699"/>
      <c r="DC39" s="700"/>
      <c r="DD39" s="684">
        <v>2279</v>
      </c>
      <c r="DE39" s="697"/>
      <c r="DF39" s="697"/>
      <c r="DG39" s="697"/>
      <c r="DH39" s="697"/>
      <c r="DI39" s="697"/>
      <c r="DJ39" s="697"/>
      <c r="DK39" s="698"/>
      <c r="DL39" s="684" t="s">
        <v>231</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231</v>
      </c>
      <c r="AA40" s="715"/>
      <c r="AB40" s="715"/>
      <c r="AC40" s="715"/>
      <c r="AD40" s="716" t="s">
        <v>231</v>
      </c>
      <c r="AE40" s="716"/>
      <c r="AF40" s="716"/>
      <c r="AG40" s="716"/>
      <c r="AH40" s="716"/>
      <c r="AI40" s="716"/>
      <c r="AJ40" s="716"/>
      <c r="AK40" s="716"/>
      <c r="AL40" s="681" t="s">
        <v>128</v>
      </c>
      <c r="AM40" s="682"/>
      <c r="AN40" s="682"/>
      <c r="AO40" s="717"/>
      <c r="AQ40" s="718" t="s">
        <v>341</v>
      </c>
      <c r="AR40" s="719"/>
      <c r="AS40" s="719"/>
      <c r="AT40" s="719"/>
      <c r="AU40" s="719"/>
      <c r="AV40" s="719"/>
      <c r="AW40" s="719"/>
      <c r="AX40" s="719"/>
      <c r="AY40" s="720"/>
      <c r="AZ40" s="678">
        <v>5883</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97</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200000</v>
      </c>
      <c r="CS40" s="679"/>
      <c r="CT40" s="679"/>
      <c r="CU40" s="679"/>
      <c r="CV40" s="679"/>
      <c r="CW40" s="679"/>
      <c r="CX40" s="679"/>
      <c r="CY40" s="680"/>
      <c r="CZ40" s="681">
        <v>4.5</v>
      </c>
      <c r="DA40" s="699"/>
      <c r="DB40" s="699"/>
      <c r="DC40" s="700"/>
      <c r="DD40" s="684" t="s">
        <v>231</v>
      </c>
      <c r="DE40" s="679"/>
      <c r="DF40" s="679"/>
      <c r="DG40" s="679"/>
      <c r="DH40" s="679"/>
      <c r="DI40" s="679"/>
      <c r="DJ40" s="679"/>
      <c r="DK40" s="680"/>
      <c r="DL40" s="684" t="s">
        <v>173</v>
      </c>
      <c r="DM40" s="679"/>
      <c r="DN40" s="679"/>
      <c r="DO40" s="679"/>
      <c r="DP40" s="679"/>
      <c r="DQ40" s="679"/>
      <c r="DR40" s="679"/>
      <c r="DS40" s="679"/>
      <c r="DT40" s="679"/>
      <c r="DU40" s="679"/>
      <c r="DV40" s="680"/>
      <c r="DW40" s="681" t="s">
        <v>231</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t="s">
        <v>173</v>
      </c>
      <c r="S41" s="679"/>
      <c r="T41" s="679"/>
      <c r="U41" s="679"/>
      <c r="V41" s="679"/>
      <c r="W41" s="679"/>
      <c r="X41" s="679"/>
      <c r="Y41" s="680"/>
      <c r="Z41" s="715" t="s">
        <v>128</v>
      </c>
      <c r="AA41" s="715"/>
      <c r="AB41" s="715"/>
      <c r="AC41" s="715"/>
      <c r="AD41" s="716" t="s">
        <v>231</v>
      </c>
      <c r="AE41" s="716"/>
      <c r="AF41" s="716"/>
      <c r="AG41" s="716"/>
      <c r="AH41" s="716"/>
      <c r="AI41" s="716"/>
      <c r="AJ41" s="716"/>
      <c r="AK41" s="716"/>
      <c r="AL41" s="681" t="s">
        <v>173</v>
      </c>
      <c r="AM41" s="682"/>
      <c r="AN41" s="682"/>
      <c r="AO41" s="717"/>
      <c r="AQ41" s="718" t="s">
        <v>346</v>
      </c>
      <c r="AR41" s="719"/>
      <c r="AS41" s="719"/>
      <c r="AT41" s="719"/>
      <c r="AU41" s="719"/>
      <c r="AV41" s="719"/>
      <c r="AW41" s="719"/>
      <c r="AX41" s="719"/>
      <c r="AY41" s="720"/>
      <c r="AZ41" s="678">
        <v>49820</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173</v>
      </c>
      <c r="CS41" s="697"/>
      <c r="CT41" s="697"/>
      <c r="CU41" s="697"/>
      <c r="CV41" s="697"/>
      <c r="CW41" s="697"/>
      <c r="CX41" s="697"/>
      <c r="CY41" s="698"/>
      <c r="CZ41" s="681" t="s">
        <v>173</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4591871</v>
      </c>
      <c r="S42" s="701"/>
      <c r="T42" s="701"/>
      <c r="U42" s="701"/>
      <c r="V42" s="701"/>
      <c r="W42" s="701"/>
      <c r="X42" s="701"/>
      <c r="Y42" s="703"/>
      <c r="Z42" s="704">
        <v>100</v>
      </c>
      <c r="AA42" s="704"/>
      <c r="AB42" s="704"/>
      <c r="AC42" s="704"/>
      <c r="AD42" s="705">
        <v>2158417</v>
      </c>
      <c r="AE42" s="705"/>
      <c r="AF42" s="705"/>
      <c r="AG42" s="705"/>
      <c r="AH42" s="705"/>
      <c r="AI42" s="705"/>
      <c r="AJ42" s="705"/>
      <c r="AK42" s="705"/>
      <c r="AL42" s="665">
        <v>100</v>
      </c>
      <c r="AM42" s="706"/>
      <c r="AN42" s="706"/>
      <c r="AO42" s="707"/>
      <c r="AQ42" s="708" t="s">
        <v>337</v>
      </c>
      <c r="AR42" s="709"/>
      <c r="AS42" s="709"/>
      <c r="AT42" s="709"/>
      <c r="AU42" s="709"/>
      <c r="AV42" s="709"/>
      <c r="AW42" s="709"/>
      <c r="AX42" s="709"/>
      <c r="AY42" s="710"/>
      <c r="AZ42" s="662">
        <v>152690</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270</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1301982</v>
      </c>
      <c r="CS42" s="679"/>
      <c r="CT42" s="679"/>
      <c r="CU42" s="679"/>
      <c r="CV42" s="679"/>
      <c r="CW42" s="679"/>
      <c r="CX42" s="679"/>
      <c r="CY42" s="680"/>
      <c r="CZ42" s="681">
        <v>29.4</v>
      </c>
      <c r="DA42" s="682"/>
      <c r="DB42" s="682"/>
      <c r="DC42" s="683"/>
      <c r="DD42" s="684">
        <v>196473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28556</v>
      </c>
      <c r="CS43" s="697"/>
      <c r="CT43" s="697"/>
      <c r="CU43" s="697"/>
      <c r="CV43" s="697"/>
      <c r="CW43" s="697"/>
      <c r="CX43" s="697"/>
      <c r="CY43" s="698"/>
      <c r="CZ43" s="681">
        <v>0.6</v>
      </c>
      <c r="DA43" s="699"/>
      <c r="DB43" s="699"/>
      <c r="DC43" s="700"/>
      <c r="DD43" s="684">
        <v>28556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1264198</v>
      </c>
      <c r="CS44" s="679"/>
      <c r="CT44" s="679"/>
      <c r="CU44" s="679"/>
      <c r="CV44" s="679"/>
      <c r="CW44" s="679"/>
      <c r="CX44" s="679"/>
      <c r="CY44" s="680"/>
      <c r="CZ44" s="681">
        <v>28.6</v>
      </c>
      <c r="DA44" s="682"/>
      <c r="DB44" s="682"/>
      <c r="DC44" s="683"/>
      <c r="DD44" s="684">
        <v>186039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215597</v>
      </c>
      <c r="CS45" s="697"/>
      <c r="CT45" s="697"/>
      <c r="CU45" s="697"/>
      <c r="CV45" s="697"/>
      <c r="CW45" s="697"/>
      <c r="CX45" s="697"/>
      <c r="CY45" s="698"/>
      <c r="CZ45" s="681">
        <v>4.9000000000000004</v>
      </c>
      <c r="DA45" s="699"/>
      <c r="DB45" s="699"/>
      <c r="DC45" s="700"/>
      <c r="DD45" s="684">
        <v>17500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1048601</v>
      </c>
      <c r="CS46" s="679"/>
      <c r="CT46" s="679"/>
      <c r="CU46" s="679"/>
      <c r="CV46" s="679"/>
      <c r="CW46" s="679"/>
      <c r="CX46" s="679"/>
      <c r="CY46" s="680"/>
      <c r="CZ46" s="681">
        <v>23.7</v>
      </c>
      <c r="DA46" s="682"/>
      <c r="DB46" s="682"/>
      <c r="DC46" s="683"/>
      <c r="DD46" s="684">
        <v>168539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37784</v>
      </c>
      <c r="CS47" s="697"/>
      <c r="CT47" s="697"/>
      <c r="CU47" s="697"/>
      <c r="CV47" s="697"/>
      <c r="CW47" s="697"/>
      <c r="CX47" s="697"/>
      <c r="CY47" s="698"/>
      <c r="CZ47" s="681">
        <v>0.9</v>
      </c>
      <c r="DA47" s="699"/>
      <c r="DB47" s="699"/>
      <c r="DC47" s="700"/>
      <c r="DD47" s="684">
        <v>10434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231</v>
      </c>
      <c r="CS48" s="679"/>
      <c r="CT48" s="679"/>
      <c r="CU48" s="679"/>
      <c r="CV48" s="679"/>
      <c r="CW48" s="679"/>
      <c r="CX48" s="679"/>
      <c r="CY48" s="680"/>
      <c r="CZ48" s="681" t="s">
        <v>128</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4426004</v>
      </c>
      <c r="CS49" s="663"/>
      <c r="CT49" s="663"/>
      <c r="CU49" s="663"/>
      <c r="CV49" s="663"/>
      <c r="CW49" s="663"/>
      <c r="CX49" s="663"/>
      <c r="CY49" s="664"/>
      <c r="CZ49" s="665">
        <v>100</v>
      </c>
      <c r="DA49" s="666"/>
      <c r="DB49" s="666"/>
      <c r="DC49" s="667"/>
      <c r="DD49" s="668">
        <v>2492353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2qvw+sMBDNY1TcU7tomvT2FJYvJFSplfTecaBzUr7Jo0CLY2Yh9lBcKO8GNVXX7NQmzLzkRUDjl0iAC096vpg==" saltValue="7B5z3F+xwStgfKu4MMB7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4592</v>
      </c>
      <c r="R7" s="1198"/>
      <c r="S7" s="1198"/>
      <c r="T7" s="1198"/>
      <c r="U7" s="1198"/>
      <c r="V7" s="1198">
        <v>4426</v>
      </c>
      <c r="W7" s="1198"/>
      <c r="X7" s="1198"/>
      <c r="Y7" s="1198"/>
      <c r="Z7" s="1198"/>
      <c r="AA7" s="1198">
        <f>Q7-V7</f>
        <v>166</v>
      </c>
      <c r="AB7" s="1198"/>
      <c r="AC7" s="1198"/>
      <c r="AD7" s="1198"/>
      <c r="AE7" s="1199"/>
      <c r="AF7" s="1200">
        <v>150</v>
      </c>
      <c r="AG7" s="1201"/>
      <c r="AH7" s="1201"/>
      <c r="AI7" s="1201"/>
      <c r="AJ7" s="1202"/>
      <c r="AK7" s="1184">
        <v>4</v>
      </c>
      <c r="AL7" s="1185"/>
      <c r="AM7" s="1185"/>
      <c r="AN7" s="1185"/>
      <c r="AO7" s="1185"/>
      <c r="AP7" s="1185">
        <v>4476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606</v>
      </c>
      <c r="BS7" s="1188" t="s">
        <v>604</v>
      </c>
      <c r="BT7" s="1189"/>
      <c r="BU7" s="1189"/>
      <c r="BV7" s="1189"/>
      <c r="BW7" s="1189"/>
      <c r="BX7" s="1189"/>
      <c r="BY7" s="1189"/>
      <c r="BZ7" s="1189"/>
      <c r="CA7" s="1189"/>
      <c r="CB7" s="1189"/>
      <c r="CC7" s="1189"/>
      <c r="CD7" s="1189"/>
      <c r="CE7" s="1189"/>
      <c r="CF7" s="1189"/>
      <c r="CG7" s="1190"/>
      <c r="CH7" s="1181">
        <v>89</v>
      </c>
      <c r="CI7" s="1182"/>
      <c r="CJ7" s="1182"/>
      <c r="CK7" s="1182"/>
      <c r="CL7" s="1183"/>
      <c r="CM7" s="1181">
        <v>260</v>
      </c>
      <c r="CN7" s="1182"/>
      <c r="CO7" s="1182"/>
      <c r="CP7" s="1182"/>
      <c r="CQ7" s="1183"/>
      <c r="CR7" s="1181">
        <v>20</v>
      </c>
      <c r="CS7" s="1182"/>
      <c r="CT7" s="1182"/>
      <c r="CU7" s="1182"/>
      <c r="CV7" s="1183"/>
      <c r="CW7" s="1181" t="s">
        <v>592</v>
      </c>
      <c r="CX7" s="1182"/>
      <c r="CY7" s="1182"/>
      <c r="CZ7" s="1182"/>
      <c r="DA7" s="1183"/>
      <c r="DB7" s="1181" t="s">
        <v>592</v>
      </c>
      <c r="DC7" s="1182"/>
      <c r="DD7" s="1182"/>
      <c r="DE7" s="1182"/>
      <c r="DF7" s="1183"/>
      <c r="DG7" s="1181" t="s">
        <v>592</v>
      </c>
      <c r="DH7" s="1182"/>
      <c r="DI7" s="1182"/>
      <c r="DJ7" s="1182"/>
      <c r="DK7" s="1183"/>
      <c r="DL7" s="1181">
        <v>66</v>
      </c>
      <c r="DM7" s="1182"/>
      <c r="DN7" s="1182"/>
      <c r="DO7" s="1182"/>
      <c r="DP7" s="1183"/>
      <c r="DQ7" s="1181">
        <v>7</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605</v>
      </c>
      <c r="BT8" s="1108"/>
      <c r="BU8" s="1108"/>
      <c r="BV8" s="1108"/>
      <c r="BW8" s="1108"/>
      <c r="BX8" s="1108"/>
      <c r="BY8" s="1108"/>
      <c r="BZ8" s="1108"/>
      <c r="CA8" s="1108"/>
      <c r="CB8" s="1108"/>
      <c r="CC8" s="1108"/>
      <c r="CD8" s="1108"/>
      <c r="CE8" s="1108"/>
      <c r="CF8" s="1108"/>
      <c r="CG8" s="1109"/>
      <c r="CH8" s="1082">
        <v>1</v>
      </c>
      <c r="CI8" s="1083"/>
      <c r="CJ8" s="1083"/>
      <c r="CK8" s="1083"/>
      <c r="CL8" s="1084"/>
      <c r="CM8" s="1082">
        <v>14</v>
      </c>
      <c r="CN8" s="1083"/>
      <c r="CO8" s="1083"/>
      <c r="CP8" s="1083"/>
      <c r="CQ8" s="1084"/>
      <c r="CR8" s="1082" t="s">
        <v>592</v>
      </c>
      <c r="CS8" s="1083"/>
      <c r="CT8" s="1083"/>
      <c r="CU8" s="1083"/>
      <c r="CV8" s="1084"/>
      <c r="CW8" s="1082">
        <v>31</v>
      </c>
      <c r="CX8" s="1083"/>
      <c r="CY8" s="1083"/>
      <c r="CZ8" s="1083"/>
      <c r="DA8" s="1084"/>
      <c r="DB8" s="1082" t="s">
        <v>592</v>
      </c>
      <c r="DC8" s="1083"/>
      <c r="DD8" s="1083"/>
      <c r="DE8" s="1083"/>
      <c r="DF8" s="1084"/>
      <c r="DG8" s="1082" t="s">
        <v>592</v>
      </c>
      <c r="DH8" s="1083"/>
      <c r="DI8" s="1083"/>
      <c r="DJ8" s="1083"/>
      <c r="DK8" s="1084"/>
      <c r="DL8" s="1082" t="s">
        <v>592</v>
      </c>
      <c r="DM8" s="1083"/>
      <c r="DN8" s="1083"/>
      <c r="DO8" s="1083"/>
      <c r="DP8" s="1084"/>
      <c r="DQ8" s="1082" t="s">
        <v>592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f>Q7</f>
        <v>4592</v>
      </c>
      <c r="R23" s="1162"/>
      <c r="S23" s="1162"/>
      <c r="T23" s="1162"/>
      <c r="U23" s="1162"/>
      <c r="V23" s="1162">
        <f t="shared" ref="V23" si="0">V7</f>
        <v>4426</v>
      </c>
      <c r="W23" s="1162"/>
      <c r="X23" s="1162"/>
      <c r="Y23" s="1162"/>
      <c r="Z23" s="1162"/>
      <c r="AA23" s="1162">
        <f t="shared" ref="AA23" si="1">AA7</f>
        <v>166</v>
      </c>
      <c r="AB23" s="1162"/>
      <c r="AC23" s="1162"/>
      <c r="AD23" s="1162"/>
      <c r="AE23" s="1163"/>
      <c r="AF23" s="1164">
        <v>150</v>
      </c>
      <c r="AG23" s="1162"/>
      <c r="AH23" s="1162"/>
      <c r="AI23" s="1162"/>
      <c r="AJ23" s="1165"/>
      <c r="AK23" s="1166"/>
      <c r="AL23" s="1167"/>
      <c r="AM23" s="1167"/>
      <c r="AN23" s="1167"/>
      <c r="AO23" s="1167"/>
      <c r="AP23" s="1162">
        <f>AP7</f>
        <v>4476</v>
      </c>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465</v>
      </c>
      <c r="R28" s="1147"/>
      <c r="S28" s="1147"/>
      <c r="T28" s="1147"/>
      <c r="U28" s="1147"/>
      <c r="V28" s="1147">
        <v>460</v>
      </c>
      <c r="W28" s="1147"/>
      <c r="X28" s="1147"/>
      <c r="Y28" s="1147"/>
      <c r="Z28" s="1147"/>
      <c r="AA28" s="1147">
        <f>Q28-V28</f>
        <v>5</v>
      </c>
      <c r="AB28" s="1147"/>
      <c r="AC28" s="1147"/>
      <c r="AD28" s="1147"/>
      <c r="AE28" s="1148"/>
      <c r="AF28" s="1149">
        <v>5</v>
      </c>
      <c r="AG28" s="1147"/>
      <c r="AH28" s="1147"/>
      <c r="AI28" s="1147"/>
      <c r="AJ28" s="1150"/>
      <c r="AK28" s="1151">
        <v>50</v>
      </c>
      <c r="AL28" s="1139"/>
      <c r="AM28" s="1139"/>
      <c r="AN28" s="1139"/>
      <c r="AO28" s="1139"/>
      <c r="AP28" s="1139" t="s">
        <v>592</v>
      </c>
      <c r="AQ28" s="1139"/>
      <c r="AR28" s="1139"/>
      <c r="AS28" s="1139"/>
      <c r="AT28" s="1139"/>
      <c r="AU28" s="1139" t="s">
        <v>592</v>
      </c>
      <c r="AV28" s="1139"/>
      <c r="AW28" s="1139"/>
      <c r="AX28" s="1139"/>
      <c r="AY28" s="1139"/>
      <c r="AZ28" s="1140" t="s">
        <v>592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453</v>
      </c>
      <c r="R29" s="1137"/>
      <c r="S29" s="1137"/>
      <c r="T29" s="1137"/>
      <c r="U29" s="1137"/>
      <c r="V29" s="1137">
        <v>450</v>
      </c>
      <c r="W29" s="1137"/>
      <c r="X29" s="1137"/>
      <c r="Y29" s="1137"/>
      <c r="Z29" s="1137"/>
      <c r="AA29" s="1137">
        <f t="shared" ref="AA29:AA34" si="2">Q29-V29</f>
        <v>3</v>
      </c>
      <c r="AB29" s="1137"/>
      <c r="AC29" s="1137"/>
      <c r="AD29" s="1137"/>
      <c r="AE29" s="1138"/>
      <c r="AF29" s="1112">
        <v>3</v>
      </c>
      <c r="AG29" s="1113"/>
      <c r="AH29" s="1113"/>
      <c r="AI29" s="1113"/>
      <c r="AJ29" s="1114"/>
      <c r="AK29" s="1073">
        <v>87</v>
      </c>
      <c r="AL29" s="1064"/>
      <c r="AM29" s="1064"/>
      <c r="AN29" s="1064"/>
      <c r="AO29" s="1064"/>
      <c r="AP29" s="1064" t="s">
        <v>592</v>
      </c>
      <c r="AQ29" s="1064"/>
      <c r="AR29" s="1064"/>
      <c r="AS29" s="1064"/>
      <c r="AT29" s="1064"/>
      <c r="AU29" s="1064" t="s">
        <v>592</v>
      </c>
      <c r="AV29" s="1064"/>
      <c r="AW29" s="1064"/>
      <c r="AX29" s="1064"/>
      <c r="AY29" s="1064"/>
      <c r="AZ29" s="1135" t="s">
        <v>592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41</v>
      </c>
      <c r="R30" s="1137"/>
      <c r="S30" s="1137"/>
      <c r="T30" s="1137"/>
      <c r="U30" s="1137"/>
      <c r="V30" s="1137">
        <v>41</v>
      </c>
      <c r="W30" s="1137"/>
      <c r="X30" s="1137"/>
      <c r="Y30" s="1137"/>
      <c r="Z30" s="1137"/>
      <c r="AA30" s="1137">
        <f t="shared" si="2"/>
        <v>0</v>
      </c>
      <c r="AB30" s="1137"/>
      <c r="AC30" s="1137"/>
      <c r="AD30" s="1137"/>
      <c r="AE30" s="1138"/>
      <c r="AF30" s="1112">
        <v>0</v>
      </c>
      <c r="AG30" s="1113"/>
      <c r="AH30" s="1113"/>
      <c r="AI30" s="1113"/>
      <c r="AJ30" s="1114"/>
      <c r="AK30" s="1073">
        <v>13</v>
      </c>
      <c r="AL30" s="1064"/>
      <c r="AM30" s="1064"/>
      <c r="AN30" s="1064"/>
      <c r="AO30" s="1064"/>
      <c r="AP30" s="1064" t="s">
        <v>592</v>
      </c>
      <c r="AQ30" s="1064"/>
      <c r="AR30" s="1064"/>
      <c r="AS30" s="1064"/>
      <c r="AT30" s="1064"/>
      <c r="AU30" s="1064" t="s">
        <v>592</v>
      </c>
      <c r="AV30" s="1064"/>
      <c r="AW30" s="1064"/>
      <c r="AX30" s="1064"/>
      <c r="AY30" s="1064"/>
      <c r="AZ30" s="1135" t="s">
        <v>592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75</v>
      </c>
      <c r="R31" s="1137"/>
      <c r="S31" s="1137"/>
      <c r="T31" s="1137"/>
      <c r="U31" s="1137"/>
      <c r="V31" s="1137">
        <v>3</v>
      </c>
      <c r="W31" s="1137"/>
      <c r="X31" s="1137"/>
      <c r="Y31" s="1137"/>
      <c r="Z31" s="1137"/>
      <c r="AA31" s="1137">
        <f t="shared" si="2"/>
        <v>72</v>
      </c>
      <c r="AB31" s="1137"/>
      <c r="AC31" s="1137"/>
      <c r="AD31" s="1137"/>
      <c r="AE31" s="1138"/>
      <c r="AF31" s="1112">
        <v>72</v>
      </c>
      <c r="AG31" s="1113"/>
      <c r="AH31" s="1113"/>
      <c r="AI31" s="1113"/>
      <c r="AJ31" s="1114"/>
      <c r="AK31" s="1073">
        <v>6</v>
      </c>
      <c r="AL31" s="1064"/>
      <c r="AM31" s="1064"/>
      <c r="AN31" s="1064"/>
      <c r="AO31" s="1064"/>
      <c r="AP31" s="1064">
        <v>109</v>
      </c>
      <c r="AQ31" s="1064"/>
      <c r="AR31" s="1064"/>
      <c r="AS31" s="1064"/>
      <c r="AT31" s="1064"/>
      <c r="AU31" s="1064">
        <v>7</v>
      </c>
      <c r="AV31" s="1064"/>
      <c r="AW31" s="1064"/>
      <c r="AX31" s="1064"/>
      <c r="AY31" s="1064"/>
      <c r="AZ31" s="1135" t="s">
        <v>592</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1548</v>
      </c>
      <c r="R32" s="1137"/>
      <c r="S32" s="1137"/>
      <c r="T32" s="1137"/>
      <c r="U32" s="1137"/>
      <c r="V32" s="1137">
        <v>23</v>
      </c>
      <c r="W32" s="1137"/>
      <c r="X32" s="1137"/>
      <c r="Y32" s="1137"/>
      <c r="Z32" s="1137"/>
      <c r="AA32" s="1137">
        <f t="shared" si="2"/>
        <v>1525</v>
      </c>
      <c r="AB32" s="1137"/>
      <c r="AC32" s="1137"/>
      <c r="AD32" s="1137"/>
      <c r="AE32" s="1138"/>
      <c r="AF32" s="1112">
        <v>1525</v>
      </c>
      <c r="AG32" s="1113"/>
      <c r="AH32" s="1113"/>
      <c r="AI32" s="1113"/>
      <c r="AJ32" s="1114"/>
      <c r="AK32" s="1073">
        <v>36</v>
      </c>
      <c r="AL32" s="1064"/>
      <c r="AM32" s="1064"/>
      <c r="AN32" s="1064"/>
      <c r="AO32" s="1064"/>
      <c r="AP32" s="1064">
        <v>1110</v>
      </c>
      <c r="AQ32" s="1064"/>
      <c r="AR32" s="1064"/>
      <c r="AS32" s="1064"/>
      <c r="AT32" s="1064"/>
      <c r="AU32" s="1064">
        <v>282</v>
      </c>
      <c r="AV32" s="1064"/>
      <c r="AW32" s="1064"/>
      <c r="AX32" s="1064"/>
      <c r="AY32" s="1064"/>
      <c r="AZ32" s="1135" t="s">
        <v>592</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21</v>
      </c>
      <c r="R33" s="1137"/>
      <c r="S33" s="1137"/>
      <c r="T33" s="1137"/>
      <c r="U33" s="1137"/>
      <c r="V33" s="1137">
        <v>21</v>
      </c>
      <c r="W33" s="1137"/>
      <c r="X33" s="1137"/>
      <c r="Y33" s="1137"/>
      <c r="Z33" s="1137"/>
      <c r="AA33" s="1137">
        <f t="shared" si="2"/>
        <v>0</v>
      </c>
      <c r="AB33" s="1137"/>
      <c r="AC33" s="1137"/>
      <c r="AD33" s="1137"/>
      <c r="AE33" s="1138"/>
      <c r="AF33" s="1112" t="s">
        <v>407</v>
      </c>
      <c r="AG33" s="1113"/>
      <c r="AH33" s="1113"/>
      <c r="AI33" s="1113"/>
      <c r="AJ33" s="1114"/>
      <c r="AK33" s="1073">
        <v>7</v>
      </c>
      <c r="AL33" s="1064"/>
      <c r="AM33" s="1064"/>
      <c r="AN33" s="1064"/>
      <c r="AO33" s="1064"/>
      <c r="AP33" s="1064" t="s">
        <v>592</v>
      </c>
      <c r="AQ33" s="1064"/>
      <c r="AR33" s="1064"/>
      <c r="AS33" s="1064"/>
      <c r="AT33" s="1064"/>
      <c r="AU33" s="1064" t="s">
        <v>592</v>
      </c>
      <c r="AV33" s="1064"/>
      <c r="AW33" s="1064"/>
      <c r="AX33" s="1064"/>
      <c r="AY33" s="1064"/>
      <c r="AZ33" s="1135" t="s">
        <v>592</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314</v>
      </c>
      <c r="R34" s="1137"/>
      <c r="S34" s="1137"/>
      <c r="T34" s="1137"/>
      <c r="U34" s="1137"/>
      <c r="V34" s="1137">
        <v>293</v>
      </c>
      <c r="W34" s="1137"/>
      <c r="X34" s="1137"/>
      <c r="Y34" s="1137"/>
      <c r="Z34" s="1137"/>
      <c r="AA34" s="1137">
        <f t="shared" si="2"/>
        <v>21</v>
      </c>
      <c r="AB34" s="1137"/>
      <c r="AC34" s="1137"/>
      <c r="AD34" s="1137"/>
      <c r="AE34" s="1138"/>
      <c r="AF34" s="1112">
        <v>21</v>
      </c>
      <c r="AG34" s="1113"/>
      <c r="AH34" s="1113"/>
      <c r="AI34" s="1113"/>
      <c r="AJ34" s="1114"/>
      <c r="AK34" s="1073">
        <v>88</v>
      </c>
      <c r="AL34" s="1064"/>
      <c r="AM34" s="1064"/>
      <c r="AN34" s="1064"/>
      <c r="AO34" s="1064"/>
      <c r="AP34" s="1064">
        <v>820</v>
      </c>
      <c r="AQ34" s="1064"/>
      <c r="AR34" s="1064"/>
      <c r="AS34" s="1064"/>
      <c r="AT34" s="1064"/>
      <c r="AU34" s="1064">
        <v>574</v>
      </c>
      <c r="AV34" s="1064"/>
      <c r="AW34" s="1064"/>
      <c r="AX34" s="1064"/>
      <c r="AY34" s="1064"/>
      <c r="AZ34" s="1135" t="s">
        <v>592</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1627</v>
      </c>
      <c r="AG63" s="1052"/>
      <c r="AH63" s="1052"/>
      <c r="AI63" s="1052"/>
      <c r="AJ63" s="1123"/>
      <c r="AK63" s="1124"/>
      <c r="AL63" s="1056"/>
      <c r="AM63" s="1056"/>
      <c r="AN63" s="1056"/>
      <c r="AO63" s="1056"/>
      <c r="AP63" s="1052">
        <f>SUM(AP28:AT34)</f>
        <v>2039</v>
      </c>
      <c r="AQ63" s="1052"/>
      <c r="AR63" s="1052"/>
      <c r="AS63" s="1052"/>
      <c r="AT63" s="1052"/>
      <c r="AU63" s="1052">
        <f>SUM(AU28:AY34)</f>
        <v>863</v>
      </c>
      <c r="AV63" s="1052"/>
      <c r="AW63" s="1052"/>
      <c r="AX63" s="1052"/>
      <c r="AY63" s="1052"/>
      <c r="AZ63" s="1118"/>
      <c r="BA63" s="1118"/>
      <c r="BB63" s="1118"/>
      <c r="BC63" s="1118"/>
      <c r="BD63" s="1118"/>
      <c r="BE63" s="1053"/>
      <c r="BF63" s="1053"/>
      <c r="BG63" s="1053"/>
      <c r="BH63" s="1053"/>
      <c r="BI63" s="1054"/>
      <c r="BJ63" s="1119" t="s">
        <v>407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394</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687</v>
      </c>
      <c r="R68" s="1075"/>
      <c r="S68" s="1075"/>
      <c r="T68" s="1075"/>
      <c r="U68" s="1075"/>
      <c r="V68" s="1075">
        <v>593</v>
      </c>
      <c r="W68" s="1075"/>
      <c r="X68" s="1075"/>
      <c r="Y68" s="1075"/>
      <c r="Z68" s="1075"/>
      <c r="AA68" s="1075">
        <v>95</v>
      </c>
      <c r="AB68" s="1075"/>
      <c r="AC68" s="1075"/>
      <c r="AD68" s="1075"/>
      <c r="AE68" s="1075"/>
      <c r="AF68" s="1075">
        <v>4</v>
      </c>
      <c r="AG68" s="1075"/>
      <c r="AH68" s="1075"/>
      <c r="AI68" s="1075"/>
      <c r="AJ68" s="1075"/>
      <c r="AK68" s="1075">
        <v>194</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176</v>
      </c>
      <c r="R69" s="1064"/>
      <c r="S69" s="1064"/>
      <c r="T69" s="1064"/>
      <c r="U69" s="1064"/>
      <c r="V69" s="1064">
        <v>256</v>
      </c>
      <c r="W69" s="1064"/>
      <c r="X69" s="1064"/>
      <c r="Y69" s="1064"/>
      <c r="Z69" s="1064"/>
      <c r="AA69" s="1064">
        <f t="shared" ref="AA69:AA78" si="3">Q69-V69</f>
        <v>-80</v>
      </c>
      <c r="AB69" s="1064"/>
      <c r="AC69" s="1064"/>
      <c r="AD69" s="1064"/>
      <c r="AE69" s="1064"/>
      <c r="AF69" s="1064">
        <v>10</v>
      </c>
      <c r="AG69" s="1064"/>
      <c r="AH69" s="1064"/>
      <c r="AI69" s="1064"/>
      <c r="AJ69" s="1064"/>
      <c r="AK69" s="1064">
        <v>11</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1805</v>
      </c>
      <c r="R70" s="1064"/>
      <c r="S70" s="1064"/>
      <c r="T70" s="1064"/>
      <c r="U70" s="1064"/>
      <c r="V70" s="1064">
        <v>1755</v>
      </c>
      <c r="W70" s="1064"/>
      <c r="X70" s="1064"/>
      <c r="Y70" s="1064"/>
      <c r="Z70" s="1064"/>
      <c r="AA70" s="1064">
        <f t="shared" si="3"/>
        <v>50</v>
      </c>
      <c r="AB70" s="1064"/>
      <c r="AC70" s="1064"/>
      <c r="AD70" s="1064"/>
      <c r="AE70" s="1064"/>
      <c r="AF70" s="1064">
        <v>50</v>
      </c>
      <c r="AG70" s="1064"/>
      <c r="AH70" s="1064"/>
      <c r="AI70" s="1064"/>
      <c r="AJ70" s="1064"/>
      <c r="AK70" s="1064">
        <v>218</v>
      </c>
      <c r="AL70" s="1064"/>
      <c r="AM70" s="1064"/>
      <c r="AN70" s="1064"/>
      <c r="AO70" s="1064"/>
      <c r="AP70" s="1064">
        <v>48</v>
      </c>
      <c r="AQ70" s="1064"/>
      <c r="AR70" s="1064"/>
      <c r="AS70" s="1064"/>
      <c r="AT70" s="1064"/>
      <c r="AU70" s="1064">
        <v>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1420</v>
      </c>
      <c r="R71" s="1064"/>
      <c r="S71" s="1064"/>
      <c r="T71" s="1064"/>
      <c r="U71" s="1064"/>
      <c r="V71" s="1064">
        <v>1371</v>
      </c>
      <c r="W71" s="1064"/>
      <c r="X71" s="1064"/>
      <c r="Y71" s="1064"/>
      <c r="Z71" s="1064"/>
      <c r="AA71" s="1064">
        <f t="shared" si="3"/>
        <v>49</v>
      </c>
      <c r="AB71" s="1064"/>
      <c r="AC71" s="1064"/>
      <c r="AD71" s="1064"/>
      <c r="AE71" s="1064"/>
      <c r="AF71" s="1064">
        <v>49</v>
      </c>
      <c r="AG71" s="1064"/>
      <c r="AH71" s="1064"/>
      <c r="AI71" s="1064"/>
      <c r="AJ71" s="1064"/>
      <c r="AK71" s="1064"/>
      <c r="AL71" s="1064"/>
      <c r="AM71" s="1064"/>
      <c r="AN71" s="1064"/>
      <c r="AO71" s="1064"/>
      <c r="AP71" s="1064">
        <v>1472</v>
      </c>
      <c r="AQ71" s="1064"/>
      <c r="AR71" s="1064"/>
      <c r="AS71" s="1064"/>
      <c r="AT71" s="1064"/>
      <c r="AU71" s="1064">
        <v>210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1097</v>
      </c>
      <c r="R72" s="1064"/>
      <c r="S72" s="1064"/>
      <c r="T72" s="1064"/>
      <c r="U72" s="1064"/>
      <c r="V72" s="1064">
        <v>1024</v>
      </c>
      <c r="W72" s="1064"/>
      <c r="X72" s="1064"/>
      <c r="Y72" s="1064"/>
      <c r="Z72" s="1064"/>
      <c r="AA72" s="1064">
        <f t="shared" si="3"/>
        <v>73</v>
      </c>
      <c r="AB72" s="1064"/>
      <c r="AC72" s="1064"/>
      <c r="AD72" s="1064"/>
      <c r="AE72" s="1064"/>
      <c r="AF72" s="1064">
        <v>73</v>
      </c>
      <c r="AG72" s="1064"/>
      <c r="AH72" s="1064"/>
      <c r="AI72" s="1064"/>
      <c r="AJ72" s="1064"/>
      <c r="AK72" s="1064">
        <v>141</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293449</v>
      </c>
      <c r="R73" s="1064"/>
      <c r="S73" s="1064"/>
      <c r="T73" s="1064"/>
      <c r="U73" s="1064"/>
      <c r="V73" s="1064">
        <v>280469</v>
      </c>
      <c r="W73" s="1064"/>
      <c r="X73" s="1064"/>
      <c r="Y73" s="1064"/>
      <c r="Z73" s="1064"/>
      <c r="AA73" s="1064">
        <f t="shared" si="3"/>
        <v>12980</v>
      </c>
      <c r="AB73" s="1064"/>
      <c r="AC73" s="1064"/>
      <c r="AD73" s="1064"/>
      <c r="AE73" s="1064"/>
      <c r="AF73" s="1064">
        <v>12980</v>
      </c>
      <c r="AG73" s="1064"/>
      <c r="AH73" s="1064"/>
      <c r="AI73" s="1064"/>
      <c r="AJ73" s="1064"/>
      <c r="AK73" s="1064">
        <v>723</v>
      </c>
      <c r="AL73" s="1064"/>
      <c r="AM73" s="1064"/>
      <c r="AN73" s="1064"/>
      <c r="AO73" s="1064"/>
      <c r="AP73" s="1064" t="s">
        <v>592</v>
      </c>
      <c r="AQ73" s="1064"/>
      <c r="AR73" s="1064"/>
      <c r="AS73" s="1064"/>
      <c r="AT73" s="1064"/>
      <c r="AU73" s="1064" t="s">
        <v>592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80</v>
      </c>
      <c r="R74" s="1064"/>
      <c r="S74" s="1064"/>
      <c r="T74" s="1064"/>
      <c r="U74" s="1064"/>
      <c r="V74" s="1064">
        <v>61</v>
      </c>
      <c r="W74" s="1064"/>
      <c r="X74" s="1064"/>
      <c r="Y74" s="1064"/>
      <c r="Z74" s="1064"/>
      <c r="AA74" s="1064">
        <f t="shared" si="3"/>
        <v>19</v>
      </c>
      <c r="AB74" s="1064"/>
      <c r="AC74" s="1064"/>
      <c r="AD74" s="1064"/>
      <c r="AE74" s="1064"/>
      <c r="AF74" s="1064">
        <v>16</v>
      </c>
      <c r="AG74" s="1064"/>
      <c r="AH74" s="1064"/>
      <c r="AI74" s="1064"/>
      <c r="AJ74" s="1064"/>
      <c r="AK74" s="1064"/>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1069</v>
      </c>
      <c r="R75" s="1072"/>
      <c r="S75" s="1072"/>
      <c r="T75" s="1072"/>
      <c r="U75" s="1073"/>
      <c r="V75" s="1074">
        <v>1042</v>
      </c>
      <c r="W75" s="1072"/>
      <c r="X75" s="1072"/>
      <c r="Y75" s="1072"/>
      <c r="Z75" s="1073"/>
      <c r="AA75" s="1074">
        <v>28</v>
      </c>
      <c r="AB75" s="1072"/>
      <c r="AC75" s="1072"/>
      <c r="AD75" s="1072"/>
      <c r="AE75" s="1073"/>
      <c r="AF75" s="1074">
        <v>28</v>
      </c>
      <c r="AG75" s="1072"/>
      <c r="AH75" s="1072"/>
      <c r="AI75" s="1072"/>
      <c r="AJ75" s="1073"/>
      <c r="AK75" s="1074">
        <v>11</v>
      </c>
      <c r="AL75" s="1072"/>
      <c r="AM75" s="1072"/>
      <c r="AN75" s="1072"/>
      <c r="AO75" s="1073"/>
      <c r="AP75" s="1074" t="s">
        <v>592</v>
      </c>
      <c r="AQ75" s="1072"/>
      <c r="AR75" s="1072"/>
      <c r="AS75" s="1072"/>
      <c r="AT75" s="1073"/>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194</v>
      </c>
      <c r="R76" s="1072"/>
      <c r="S76" s="1072"/>
      <c r="T76" s="1072"/>
      <c r="U76" s="1073"/>
      <c r="V76" s="1074">
        <v>191</v>
      </c>
      <c r="W76" s="1072"/>
      <c r="X76" s="1072"/>
      <c r="Y76" s="1072"/>
      <c r="Z76" s="1073"/>
      <c r="AA76" s="1074">
        <f t="shared" si="3"/>
        <v>3</v>
      </c>
      <c r="AB76" s="1072"/>
      <c r="AC76" s="1072"/>
      <c r="AD76" s="1072"/>
      <c r="AE76" s="1073"/>
      <c r="AF76" s="1074">
        <v>3</v>
      </c>
      <c r="AG76" s="1072"/>
      <c r="AH76" s="1072"/>
      <c r="AI76" s="1072"/>
      <c r="AJ76" s="1073"/>
      <c r="AK76" s="1074" t="s">
        <v>607</v>
      </c>
      <c r="AL76" s="1072"/>
      <c r="AM76" s="1072"/>
      <c r="AN76" s="1072"/>
      <c r="AO76" s="1073"/>
      <c r="AP76" s="1074" t="s">
        <v>592</v>
      </c>
      <c r="AQ76" s="1072"/>
      <c r="AR76" s="1072"/>
      <c r="AS76" s="1072"/>
      <c r="AT76" s="1073"/>
      <c r="AU76" s="1074" t="s">
        <v>592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6683</v>
      </c>
      <c r="R77" s="1072"/>
      <c r="S77" s="1072"/>
      <c r="T77" s="1072"/>
      <c r="U77" s="1073"/>
      <c r="V77" s="1074">
        <v>6314</v>
      </c>
      <c r="W77" s="1072"/>
      <c r="X77" s="1072"/>
      <c r="Y77" s="1072"/>
      <c r="Z77" s="1073"/>
      <c r="AA77" s="1074">
        <f t="shared" si="3"/>
        <v>369</v>
      </c>
      <c r="AB77" s="1072"/>
      <c r="AC77" s="1072"/>
      <c r="AD77" s="1072"/>
      <c r="AE77" s="1073"/>
      <c r="AF77" s="1074">
        <v>378</v>
      </c>
      <c r="AG77" s="1072"/>
      <c r="AH77" s="1072"/>
      <c r="AI77" s="1072"/>
      <c r="AJ77" s="1073"/>
      <c r="AK77" s="1074">
        <v>350</v>
      </c>
      <c r="AL77" s="1072"/>
      <c r="AM77" s="1072"/>
      <c r="AN77" s="1072"/>
      <c r="AO77" s="1073"/>
      <c r="AP77" s="1074" t="s">
        <v>592</v>
      </c>
      <c r="AQ77" s="1072"/>
      <c r="AR77" s="1072"/>
      <c r="AS77" s="1072"/>
      <c r="AT77" s="1073"/>
      <c r="AU77" s="1074" t="s">
        <v>592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603</v>
      </c>
      <c r="C78" s="1068"/>
      <c r="D78" s="1068"/>
      <c r="E78" s="1068"/>
      <c r="F78" s="1068"/>
      <c r="G78" s="1068"/>
      <c r="H78" s="1068"/>
      <c r="I78" s="1068"/>
      <c r="J78" s="1068"/>
      <c r="K78" s="1068"/>
      <c r="L78" s="1068"/>
      <c r="M78" s="1068"/>
      <c r="N78" s="1068"/>
      <c r="O78" s="1068"/>
      <c r="P78" s="1069"/>
      <c r="Q78" s="1070">
        <v>14</v>
      </c>
      <c r="R78" s="1064"/>
      <c r="S78" s="1064"/>
      <c r="T78" s="1064"/>
      <c r="U78" s="1064"/>
      <c r="V78" s="1064">
        <v>5</v>
      </c>
      <c r="W78" s="1064"/>
      <c r="X78" s="1064"/>
      <c r="Y78" s="1064"/>
      <c r="Z78" s="1064"/>
      <c r="AA78" s="1064">
        <f t="shared" si="3"/>
        <v>9</v>
      </c>
      <c r="AB78" s="1064"/>
      <c r="AC78" s="1064"/>
      <c r="AD78" s="1064"/>
      <c r="AE78" s="1064"/>
      <c r="AF78" s="1064">
        <v>1</v>
      </c>
      <c r="AG78" s="1064"/>
      <c r="AH78" s="1064"/>
      <c r="AI78" s="1064"/>
      <c r="AJ78" s="1064"/>
      <c r="AK78" s="1064">
        <v>9</v>
      </c>
      <c r="AL78" s="1064"/>
      <c r="AM78" s="1064"/>
      <c r="AN78" s="1064"/>
      <c r="AO78" s="1064"/>
      <c r="AP78" s="1064" t="s">
        <v>592</v>
      </c>
      <c r="AQ78" s="1064"/>
      <c r="AR78" s="1064"/>
      <c r="AS78" s="1064"/>
      <c r="AT78" s="1064"/>
      <c r="AU78" s="1064" t="s">
        <v>592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SUM(AF68:AJ78)</f>
        <v>13592</v>
      </c>
      <c r="AG88" s="1052"/>
      <c r="AH88" s="1052"/>
      <c r="AI88" s="1052"/>
      <c r="AJ88" s="1052"/>
      <c r="AK88" s="1056"/>
      <c r="AL88" s="1056"/>
      <c r="AM88" s="1056"/>
      <c r="AN88" s="1056"/>
      <c r="AO88" s="1056"/>
      <c r="AP88" s="1052">
        <f t="shared" ref="AP88" si="4">SUM(AP68:AT78)</f>
        <v>1520</v>
      </c>
      <c r="AQ88" s="1052"/>
      <c r="AR88" s="1052"/>
      <c r="AS88" s="1052"/>
      <c r="AT88" s="1052"/>
      <c r="AU88" s="1052">
        <f t="shared" ref="AU88" si="5">SUM(AU68:AY78)</f>
        <v>213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f>
        <v>20</v>
      </c>
      <c r="CS102" s="1044"/>
      <c r="CT102" s="1044"/>
      <c r="CU102" s="1044"/>
      <c r="CV102" s="1045"/>
      <c r="CW102" s="1043">
        <f t="shared" ref="CW102" si="6">SUM(CW7:DA8)</f>
        <v>31</v>
      </c>
      <c r="CX102" s="1044"/>
      <c r="CY102" s="1044"/>
      <c r="CZ102" s="1044"/>
      <c r="DA102" s="1045"/>
      <c r="DB102" s="1043">
        <f t="shared" ref="DB102" si="7">SUM(DB7:DF8)</f>
        <v>0</v>
      </c>
      <c r="DC102" s="1044"/>
      <c r="DD102" s="1044"/>
      <c r="DE102" s="1044"/>
      <c r="DF102" s="1045"/>
      <c r="DG102" s="1043">
        <f t="shared" ref="DG102" si="8">SUM(DG7:DK8)</f>
        <v>0</v>
      </c>
      <c r="DH102" s="1044"/>
      <c r="DI102" s="1044"/>
      <c r="DJ102" s="1044"/>
      <c r="DK102" s="1045"/>
      <c r="DL102" s="1043">
        <f t="shared" ref="DL102" si="9">SUM(DL7:DP8)</f>
        <v>66</v>
      </c>
      <c r="DM102" s="1044"/>
      <c r="DN102" s="1044"/>
      <c r="DO102" s="1044"/>
      <c r="DP102" s="1045"/>
      <c r="DQ102" s="1043">
        <f t="shared" ref="DQ102" si="10">SUM(DQ7:DU8)</f>
        <v>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305</v>
      </c>
      <c r="AG109" s="987"/>
      <c r="AH109" s="987"/>
      <c r="AI109" s="987"/>
      <c r="AJ109" s="988"/>
      <c r="AK109" s="989" t="s">
        <v>304</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305</v>
      </c>
      <c r="BW109" s="987"/>
      <c r="BX109" s="987"/>
      <c r="BY109" s="987"/>
      <c r="BZ109" s="988"/>
      <c r="CA109" s="989" t="s">
        <v>304</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305</v>
      </c>
      <c r="DM109" s="987"/>
      <c r="DN109" s="987"/>
      <c r="DO109" s="987"/>
      <c r="DP109" s="988"/>
      <c r="DQ109" s="989" t="s">
        <v>304</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460705</v>
      </c>
      <c r="AB110" s="980"/>
      <c r="AC110" s="980"/>
      <c r="AD110" s="980"/>
      <c r="AE110" s="981"/>
      <c r="AF110" s="982">
        <v>532661</v>
      </c>
      <c r="AG110" s="980"/>
      <c r="AH110" s="980"/>
      <c r="AI110" s="980"/>
      <c r="AJ110" s="981"/>
      <c r="AK110" s="982">
        <v>605668</v>
      </c>
      <c r="AL110" s="980"/>
      <c r="AM110" s="980"/>
      <c r="AN110" s="980"/>
      <c r="AO110" s="981"/>
      <c r="AP110" s="983">
        <v>37.700000000000003</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4207182</v>
      </c>
      <c r="BR110" s="927"/>
      <c r="BS110" s="927"/>
      <c r="BT110" s="927"/>
      <c r="BU110" s="927"/>
      <c r="BV110" s="927">
        <v>4159134</v>
      </c>
      <c r="BW110" s="927"/>
      <c r="BX110" s="927"/>
      <c r="BY110" s="927"/>
      <c r="BZ110" s="927"/>
      <c r="CA110" s="927">
        <v>4475715</v>
      </c>
      <c r="CB110" s="927"/>
      <c r="CC110" s="927"/>
      <c r="CD110" s="927"/>
      <c r="CE110" s="927"/>
      <c r="CF110" s="951">
        <v>278.7</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407</v>
      </c>
      <c r="DH110" s="927"/>
      <c r="DI110" s="927"/>
      <c r="DJ110" s="927"/>
      <c r="DK110" s="927"/>
      <c r="DL110" s="927" t="s">
        <v>437</v>
      </c>
      <c r="DM110" s="927"/>
      <c r="DN110" s="927"/>
      <c r="DO110" s="927"/>
      <c r="DP110" s="927"/>
      <c r="DQ110" s="927" t="s">
        <v>438</v>
      </c>
      <c r="DR110" s="927"/>
      <c r="DS110" s="927"/>
      <c r="DT110" s="927"/>
      <c r="DU110" s="927"/>
      <c r="DV110" s="928" t="s">
        <v>407</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407</v>
      </c>
      <c r="BR111" s="899"/>
      <c r="BS111" s="899"/>
      <c r="BT111" s="899"/>
      <c r="BU111" s="899"/>
      <c r="BV111" s="899" t="s">
        <v>407</v>
      </c>
      <c r="BW111" s="899"/>
      <c r="BX111" s="899"/>
      <c r="BY111" s="899"/>
      <c r="BZ111" s="899"/>
      <c r="CA111" s="899" t="s">
        <v>407</v>
      </c>
      <c r="CB111" s="899"/>
      <c r="CC111" s="899"/>
      <c r="CD111" s="899"/>
      <c r="CE111" s="899"/>
      <c r="CF111" s="960" t="s">
        <v>407</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407</v>
      </c>
      <c r="DH111" s="899"/>
      <c r="DI111" s="899"/>
      <c r="DJ111" s="899"/>
      <c r="DK111" s="899"/>
      <c r="DL111" s="899" t="s">
        <v>407</v>
      </c>
      <c r="DM111" s="899"/>
      <c r="DN111" s="899"/>
      <c r="DO111" s="899"/>
      <c r="DP111" s="899"/>
      <c r="DQ111" s="899" t="s">
        <v>407</v>
      </c>
      <c r="DR111" s="899"/>
      <c r="DS111" s="899"/>
      <c r="DT111" s="899"/>
      <c r="DU111" s="899"/>
      <c r="DV111" s="876" t="s">
        <v>407</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407</v>
      </c>
      <c r="AB112" s="862"/>
      <c r="AC112" s="862"/>
      <c r="AD112" s="862"/>
      <c r="AE112" s="863"/>
      <c r="AF112" s="864" t="s">
        <v>407</v>
      </c>
      <c r="AG112" s="862"/>
      <c r="AH112" s="862"/>
      <c r="AI112" s="862"/>
      <c r="AJ112" s="863"/>
      <c r="AK112" s="864" t="s">
        <v>407</v>
      </c>
      <c r="AL112" s="862"/>
      <c r="AM112" s="862"/>
      <c r="AN112" s="862"/>
      <c r="AO112" s="863"/>
      <c r="AP112" s="909" t="s">
        <v>407</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1003045</v>
      </c>
      <c r="BR112" s="899"/>
      <c r="BS112" s="899"/>
      <c r="BT112" s="899"/>
      <c r="BU112" s="899"/>
      <c r="BV112" s="899">
        <v>952838</v>
      </c>
      <c r="BW112" s="899"/>
      <c r="BX112" s="899"/>
      <c r="BY112" s="899"/>
      <c r="BZ112" s="899"/>
      <c r="CA112" s="899">
        <v>863935</v>
      </c>
      <c r="CB112" s="899"/>
      <c r="CC112" s="899"/>
      <c r="CD112" s="899"/>
      <c r="CE112" s="899"/>
      <c r="CF112" s="960">
        <v>53.8</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407</v>
      </c>
      <c r="DH112" s="899"/>
      <c r="DI112" s="899"/>
      <c r="DJ112" s="899"/>
      <c r="DK112" s="899"/>
      <c r="DL112" s="899" t="s">
        <v>407</v>
      </c>
      <c r="DM112" s="899"/>
      <c r="DN112" s="899"/>
      <c r="DO112" s="899"/>
      <c r="DP112" s="899"/>
      <c r="DQ112" s="899" t="s">
        <v>407</v>
      </c>
      <c r="DR112" s="899"/>
      <c r="DS112" s="899"/>
      <c r="DT112" s="899"/>
      <c r="DU112" s="899"/>
      <c r="DV112" s="876" t="s">
        <v>407</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117342</v>
      </c>
      <c r="AB113" s="1008"/>
      <c r="AC113" s="1008"/>
      <c r="AD113" s="1008"/>
      <c r="AE113" s="1009"/>
      <c r="AF113" s="1010">
        <v>112728</v>
      </c>
      <c r="AG113" s="1008"/>
      <c r="AH113" s="1008"/>
      <c r="AI113" s="1008"/>
      <c r="AJ113" s="1009"/>
      <c r="AK113" s="1010">
        <v>113928</v>
      </c>
      <c r="AL113" s="1008"/>
      <c r="AM113" s="1008"/>
      <c r="AN113" s="1008"/>
      <c r="AO113" s="1009"/>
      <c r="AP113" s="1011">
        <v>7.1</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298912</v>
      </c>
      <c r="BR113" s="899"/>
      <c r="BS113" s="899"/>
      <c r="BT113" s="899"/>
      <c r="BU113" s="899"/>
      <c r="BV113" s="899">
        <v>256682</v>
      </c>
      <c r="BW113" s="899"/>
      <c r="BX113" s="899"/>
      <c r="BY113" s="899"/>
      <c r="BZ113" s="899"/>
      <c r="CA113" s="899">
        <v>213052</v>
      </c>
      <c r="CB113" s="899"/>
      <c r="CC113" s="899"/>
      <c r="CD113" s="899"/>
      <c r="CE113" s="899"/>
      <c r="CF113" s="960">
        <v>13.3</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407</v>
      </c>
      <c r="DH113" s="862"/>
      <c r="DI113" s="862"/>
      <c r="DJ113" s="862"/>
      <c r="DK113" s="863"/>
      <c r="DL113" s="864" t="s">
        <v>407</v>
      </c>
      <c r="DM113" s="862"/>
      <c r="DN113" s="862"/>
      <c r="DO113" s="862"/>
      <c r="DP113" s="863"/>
      <c r="DQ113" s="864" t="s">
        <v>407</v>
      </c>
      <c r="DR113" s="862"/>
      <c r="DS113" s="862"/>
      <c r="DT113" s="862"/>
      <c r="DU113" s="863"/>
      <c r="DV113" s="909" t="s">
        <v>407</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43605</v>
      </c>
      <c r="AB114" s="862"/>
      <c r="AC114" s="862"/>
      <c r="AD114" s="862"/>
      <c r="AE114" s="863"/>
      <c r="AF114" s="864">
        <v>44812</v>
      </c>
      <c r="AG114" s="862"/>
      <c r="AH114" s="862"/>
      <c r="AI114" s="862"/>
      <c r="AJ114" s="863"/>
      <c r="AK114" s="864">
        <v>45376</v>
      </c>
      <c r="AL114" s="862"/>
      <c r="AM114" s="862"/>
      <c r="AN114" s="862"/>
      <c r="AO114" s="863"/>
      <c r="AP114" s="909">
        <v>2.8</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1101574</v>
      </c>
      <c r="BR114" s="899"/>
      <c r="BS114" s="899"/>
      <c r="BT114" s="899"/>
      <c r="BU114" s="899"/>
      <c r="BV114" s="899">
        <v>1091445</v>
      </c>
      <c r="BW114" s="899"/>
      <c r="BX114" s="899"/>
      <c r="BY114" s="899"/>
      <c r="BZ114" s="899"/>
      <c r="CA114" s="899">
        <v>1107588</v>
      </c>
      <c r="CB114" s="899"/>
      <c r="CC114" s="899"/>
      <c r="CD114" s="899"/>
      <c r="CE114" s="899"/>
      <c r="CF114" s="960">
        <v>69</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407</v>
      </c>
      <c r="DH114" s="862"/>
      <c r="DI114" s="862"/>
      <c r="DJ114" s="862"/>
      <c r="DK114" s="863"/>
      <c r="DL114" s="864" t="s">
        <v>407</v>
      </c>
      <c r="DM114" s="862"/>
      <c r="DN114" s="862"/>
      <c r="DO114" s="862"/>
      <c r="DP114" s="863"/>
      <c r="DQ114" s="864" t="s">
        <v>407</v>
      </c>
      <c r="DR114" s="862"/>
      <c r="DS114" s="862"/>
      <c r="DT114" s="862"/>
      <c r="DU114" s="863"/>
      <c r="DV114" s="909" t="s">
        <v>407</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407</v>
      </c>
      <c r="AB115" s="1008"/>
      <c r="AC115" s="1008"/>
      <c r="AD115" s="1008"/>
      <c r="AE115" s="1009"/>
      <c r="AF115" s="1010" t="s">
        <v>407</v>
      </c>
      <c r="AG115" s="1008"/>
      <c r="AH115" s="1008"/>
      <c r="AI115" s="1008"/>
      <c r="AJ115" s="1009"/>
      <c r="AK115" s="1010" t="s">
        <v>407</v>
      </c>
      <c r="AL115" s="1008"/>
      <c r="AM115" s="1008"/>
      <c r="AN115" s="1008"/>
      <c r="AO115" s="1009"/>
      <c r="AP115" s="1011" t="s">
        <v>407</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15764</v>
      </c>
      <c r="BR115" s="899"/>
      <c r="BS115" s="899"/>
      <c r="BT115" s="899"/>
      <c r="BU115" s="899"/>
      <c r="BV115" s="899">
        <v>11205</v>
      </c>
      <c r="BW115" s="899"/>
      <c r="BX115" s="899"/>
      <c r="BY115" s="899"/>
      <c r="BZ115" s="899"/>
      <c r="CA115" s="899">
        <v>6636</v>
      </c>
      <c r="CB115" s="899"/>
      <c r="CC115" s="899"/>
      <c r="CD115" s="899"/>
      <c r="CE115" s="899"/>
      <c r="CF115" s="960">
        <v>0.4</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407</v>
      </c>
      <c r="DH115" s="862"/>
      <c r="DI115" s="862"/>
      <c r="DJ115" s="862"/>
      <c r="DK115" s="863"/>
      <c r="DL115" s="864" t="s">
        <v>407</v>
      </c>
      <c r="DM115" s="862"/>
      <c r="DN115" s="862"/>
      <c r="DO115" s="862"/>
      <c r="DP115" s="863"/>
      <c r="DQ115" s="864" t="s">
        <v>407</v>
      </c>
      <c r="DR115" s="862"/>
      <c r="DS115" s="862"/>
      <c r="DT115" s="862"/>
      <c r="DU115" s="863"/>
      <c r="DV115" s="909" t="s">
        <v>438</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407</v>
      </c>
      <c r="AB116" s="862"/>
      <c r="AC116" s="862"/>
      <c r="AD116" s="862"/>
      <c r="AE116" s="863"/>
      <c r="AF116" s="864" t="s">
        <v>407</v>
      </c>
      <c r="AG116" s="862"/>
      <c r="AH116" s="862"/>
      <c r="AI116" s="862"/>
      <c r="AJ116" s="863"/>
      <c r="AK116" s="864" t="s">
        <v>407</v>
      </c>
      <c r="AL116" s="862"/>
      <c r="AM116" s="862"/>
      <c r="AN116" s="862"/>
      <c r="AO116" s="863"/>
      <c r="AP116" s="909" t="s">
        <v>407</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407</v>
      </c>
      <c r="BR116" s="899"/>
      <c r="BS116" s="899"/>
      <c r="BT116" s="899"/>
      <c r="BU116" s="899"/>
      <c r="BV116" s="899" t="s">
        <v>407</v>
      </c>
      <c r="BW116" s="899"/>
      <c r="BX116" s="899"/>
      <c r="BY116" s="899"/>
      <c r="BZ116" s="899"/>
      <c r="CA116" s="899" t="s">
        <v>407</v>
      </c>
      <c r="CB116" s="899"/>
      <c r="CC116" s="899"/>
      <c r="CD116" s="899"/>
      <c r="CE116" s="899"/>
      <c r="CF116" s="960" t="s">
        <v>407</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407</v>
      </c>
      <c r="DH116" s="862"/>
      <c r="DI116" s="862"/>
      <c r="DJ116" s="862"/>
      <c r="DK116" s="863"/>
      <c r="DL116" s="864" t="s">
        <v>407</v>
      </c>
      <c r="DM116" s="862"/>
      <c r="DN116" s="862"/>
      <c r="DO116" s="862"/>
      <c r="DP116" s="863"/>
      <c r="DQ116" s="864" t="s">
        <v>407</v>
      </c>
      <c r="DR116" s="862"/>
      <c r="DS116" s="862"/>
      <c r="DT116" s="862"/>
      <c r="DU116" s="863"/>
      <c r="DV116" s="909" t="s">
        <v>407</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621652</v>
      </c>
      <c r="AB117" s="994"/>
      <c r="AC117" s="994"/>
      <c r="AD117" s="994"/>
      <c r="AE117" s="995"/>
      <c r="AF117" s="996">
        <v>690201</v>
      </c>
      <c r="AG117" s="994"/>
      <c r="AH117" s="994"/>
      <c r="AI117" s="994"/>
      <c r="AJ117" s="995"/>
      <c r="AK117" s="996">
        <v>764972</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460</v>
      </c>
      <c r="BW117" s="899"/>
      <c r="BX117" s="899"/>
      <c r="BY117" s="899"/>
      <c r="BZ117" s="899"/>
      <c r="CA117" s="899" t="s">
        <v>460</v>
      </c>
      <c r="CB117" s="899"/>
      <c r="CC117" s="899"/>
      <c r="CD117" s="899"/>
      <c r="CE117" s="899"/>
      <c r="CF117" s="960" t="s">
        <v>461</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460</v>
      </c>
      <c r="DH117" s="862"/>
      <c r="DI117" s="862"/>
      <c r="DJ117" s="862"/>
      <c r="DK117" s="863"/>
      <c r="DL117" s="864" t="s">
        <v>461</v>
      </c>
      <c r="DM117" s="862"/>
      <c r="DN117" s="862"/>
      <c r="DO117" s="862"/>
      <c r="DP117" s="863"/>
      <c r="DQ117" s="864" t="s">
        <v>461</v>
      </c>
      <c r="DR117" s="862"/>
      <c r="DS117" s="862"/>
      <c r="DT117" s="862"/>
      <c r="DU117" s="863"/>
      <c r="DV117" s="909" t="s">
        <v>461</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305</v>
      </c>
      <c r="AG118" s="987"/>
      <c r="AH118" s="987"/>
      <c r="AI118" s="987"/>
      <c r="AJ118" s="988"/>
      <c r="AK118" s="989" t="s">
        <v>304</v>
      </c>
      <c r="AL118" s="987"/>
      <c r="AM118" s="987"/>
      <c r="AN118" s="987"/>
      <c r="AO118" s="988"/>
      <c r="AP118" s="990" t="s">
        <v>431</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407</v>
      </c>
      <c r="BW118" s="930"/>
      <c r="BX118" s="930"/>
      <c r="BY118" s="930"/>
      <c r="BZ118" s="930"/>
      <c r="CA118" s="930" t="s">
        <v>438</v>
      </c>
      <c r="CB118" s="930"/>
      <c r="CC118" s="930"/>
      <c r="CD118" s="930"/>
      <c r="CE118" s="930"/>
      <c r="CF118" s="960" t="s">
        <v>464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460</v>
      </c>
      <c r="DH118" s="862"/>
      <c r="DI118" s="862"/>
      <c r="DJ118" s="862"/>
      <c r="DK118" s="863"/>
      <c r="DL118" s="864" t="s">
        <v>460</v>
      </c>
      <c r="DM118" s="862"/>
      <c r="DN118" s="862"/>
      <c r="DO118" s="862"/>
      <c r="DP118" s="863"/>
      <c r="DQ118" s="864" t="s">
        <v>461</v>
      </c>
      <c r="DR118" s="862"/>
      <c r="DS118" s="862"/>
      <c r="DT118" s="862"/>
      <c r="DU118" s="863"/>
      <c r="DV118" s="909" t="s">
        <v>460</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407</v>
      </c>
      <c r="AB119" s="980"/>
      <c r="AC119" s="980"/>
      <c r="AD119" s="980"/>
      <c r="AE119" s="981"/>
      <c r="AF119" s="982" t="s">
        <v>407</v>
      </c>
      <c r="AG119" s="980"/>
      <c r="AH119" s="980"/>
      <c r="AI119" s="980"/>
      <c r="AJ119" s="981"/>
      <c r="AK119" s="982" t="s">
        <v>460</v>
      </c>
      <c r="AL119" s="980"/>
      <c r="AM119" s="980"/>
      <c r="AN119" s="980"/>
      <c r="AO119" s="981"/>
      <c r="AP119" s="983" t="s">
        <v>460</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466</v>
      </c>
      <c r="BP119" s="963"/>
      <c r="BQ119" s="967">
        <v>6626477</v>
      </c>
      <c r="BR119" s="930"/>
      <c r="BS119" s="930"/>
      <c r="BT119" s="930"/>
      <c r="BU119" s="930"/>
      <c r="BV119" s="930">
        <v>6471304</v>
      </c>
      <c r="BW119" s="930"/>
      <c r="BX119" s="930"/>
      <c r="BY119" s="930"/>
      <c r="BZ119" s="930"/>
      <c r="CA119" s="930">
        <v>6666926</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468</v>
      </c>
      <c r="DH119" s="845"/>
      <c r="DI119" s="845"/>
      <c r="DJ119" s="845"/>
      <c r="DK119" s="846"/>
      <c r="DL119" s="847" t="s">
        <v>468</v>
      </c>
      <c r="DM119" s="845"/>
      <c r="DN119" s="845"/>
      <c r="DO119" s="845"/>
      <c r="DP119" s="846"/>
      <c r="DQ119" s="847" t="s">
        <v>438</v>
      </c>
      <c r="DR119" s="845"/>
      <c r="DS119" s="845"/>
      <c r="DT119" s="845"/>
      <c r="DU119" s="846"/>
      <c r="DV119" s="933" t="s">
        <v>468</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469</v>
      </c>
      <c r="AB120" s="862"/>
      <c r="AC120" s="862"/>
      <c r="AD120" s="862"/>
      <c r="AE120" s="863"/>
      <c r="AF120" s="864" t="s">
        <v>460</v>
      </c>
      <c r="AG120" s="862"/>
      <c r="AH120" s="862"/>
      <c r="AI120" s="862"/>
      <c r="AJ120" s="863"/>
      <c r="AK120" s="864" t="s">
        <v>460</v>
      </c>
      <c r="AL120" s="862"/>
      <c r="AM120" s="862"/>
      <c r="AN120" s="862"/>
      <c r="AO120" s="863"/>
      <c r="AP120" s="909" t="s">
        <v>438</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2628999</v>
      </c>
      <c r="BR120" s="927"/>
      <c r="BS120" s="927"/>
      <c r="BT120" s="927"/>
      <c r="BU120" s="927"/>
      <c r="BV120" s="927">
        <v>2681165</v>
      </c>
      <c r="BW120" s="927"/>
      <c r="BX120" s="927"/>
      <c r="BY120" s="927"/>
      <c r="BZ120" s="927"/>
      <c r="CA120" s="927">
        <v>2282473</v>
      </c>
      <c r="CB120" s="927"/>
      <c r="CC120" s="927"/>
      <c r="CD120" s="927"/>
      <c r="CE120" s="927"/>
      <c r="CF120" s="951">
        <v>142.1</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716169</v>
      </c>
      <c r="DH120" s="927"/>
      <c r="DI120" s="927"/>
      <c r="DJ120" s="927"/>
      <c r="DK120" s="927"/>
      <c r="DL120" s="927">
        <v>706944</v>
      </c>
      <c r="DM120" s="927"/>
      <c r="DN120" s="927"/>
      <c r="DO120" s="927"/>
      <c r="DP120" s="927"/>
      <c r="DQ120" s="927">
        <v>574183</v>
      </c>
      <c r="DR120" s="927"/>
      <c r="DS120" s="927"/>
      <c r="DT120" s="927"/>
      <c r="DU120" s="927"/>
      <c r="DV120" s="928">
        <v>35.799999999999997</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460</v>
      </c>
      <c r="AG121" s="862"/>
      <c r="AH121" s="862"/>
      <c r="AI121" s="862"/>
      <c r="AJ121" s="863"/>
      <c r="AK121" s="864" t="s">
        <v>464</v>
      </c>
      <c r="AL121" s="862"/>
      <c r="AM121" s="862"/>
      <c r="AN121" s="862"/>
      <c r="AO121" s="863"/>
      <c r="AP121" s="909" t="s">
        <v>468</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1185</v>
      </c>
      <c r="BR121" s="899"/>
      <c r="BS121" s="899"/>
      <c r="BT121" s="899"/>
      <c r="BU121" s="899"/>
      <c r="BV121" s="899" t="s">
        <v>438</v>
      </c>
      <c r="BW121" s="899"/>
      <c r="BX121" s="899"/>
      <c r="BY121" s="899"/>
      <c r="BZ121" s="899"/>
      <c r="CA121" s="899" t="s">
        <v>460</v>
      </c>
      <c r="CB121" s="899"/>
      <c r="CC121" s="899"/>
      <c r="CD121" s="899"/>
      <c r="CE121" s="899"/>
      <c r="CF121" s="960" t="s">
        <v>460</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270954</v>
      </c>
      <c r="DH121" s="899"/>
      <c r="DI121" s="899"/>
      <c r="DJ121" s="899"/>
      <c r="DK121" s="899"/>
      <c r="DL121" s="899">
        <v>234474</v>
      </c>
      <c r="DM121" s="899"/>
      <c r="DN121" s="899"/>
      <c r="DO121" s="899"/>
      <c r="DP121" s="899"/>
      <c r="DQ121" s="899">
        <v>282329</v>
      </c>
      <c r="DR121" s="899"/>
      <c r="DS121" s="899"/>
      <c r="DT121" s="899"/>
      <c r="DU121" s="899"/>
      <c r="DV121" s="876">
        <v>17.600000000000001</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460</v>
      </c>
      <c r="AB122" s="862"/>
      <c r="AC122" s="862"/>
      <c r="AD122" s="862"/>
      <c r="AE122" s="863"/>
      <c r="AF122" s="864" t="s">
        <v>468</v>
      </c>
      <c r="AG122" s="862"/>
      <c r="AH122" s="862"/>
      <c r="AI122" s="862"/>
      <c r="AJ122" s="863"/>
      <c r="AK122" s="864" t="s">
        <v>461</v>
      </c>
      <c r="AL122" s="862"/>
      <c r="AM122" s="862"/>
      <c r="AN122" s="862"/>
      <c r="AO122" s="863"/>
      <c r="AP122" s="909" t="s">
        <v>461</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4291222</v>
      </c>
      <c r="BR122" s="930"/>
      <c r="BS122" s="930"/>
      <c r="BT122" s="930"/>
      <c r="BU122" s="930"/>
      <c r="BV122" s="930">
        <v>4118957</v>
      </c>
      <c r="BW122" s="930"/>
      <c r="BX122" s="930"/>
      <c r="BY122" s="930"/>
      <c r="BZ122" s="930"/>
      <c r="CA122" s="930">
        <v>4355518</v>
      </c>
      <c r="CB122" s="930"/>
      <c r="CC122" s="930"/>
      <c r="CD122" s="930"/>
      <c r="CE122" s="930"/>
      <c r="CF122" s="931">
        <v>271.2</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15922</v>
      </c>
      <c r="DH122" s="899"/>
      <c r="DI122" s="899"/>
      <c r="DJ122" s="899"/>
      <c r="DK122" s="899"/>
      <c r="DL122" s="899">
        <v>11420</v>
      </c>
      <c r="DM122" s="899"/>
      <c r="DN122" s="899"/>
      <c r="DO122" s="899"/>
      <c r="DP122" s="899"/>
      <c r="DQ122" s="899">
        <v>7423</v>
      </c>
      <c r="DR122" s="899"/>
      <c r="DS122" s="899"/>
      <c r="DT122" s="899"/>
      <c r="DU122" s="899"/>
      <c r="DV122" s="876">
        <v>0.5</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460</v>
      </c>
      <c r="AB123" s="862"/>
      <c r="AC123" s="862"/>
      <c r="AD123" s="862"/>
      <c r="AE123" s="863"/>
      <c r="AF123" s="864" t="s">
        <v>460</v>
      </c>
      <c r="AG123" s="862"/>
      <c r="AH123" s="862"/>
      <c r="AI123" s="862"/>
      <c r="AJ123" s="863"/>
      <c r="AK123" s="864" t="s">
        <v>460</v>
      </c>
      <c r="AL123" s="862"/>
      <c r="AM123" s="862"/>
      <c r="AN123" s="862"/>
      <c r="AO123" s="863"/>
      <c r="AP123" s="909" t="s">
        <v>407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479</v>
      </c>
      <c r="BP123" s="963"/>
      <c r="BQ123" s="917">
        <v>6921406</v>
      </c>
      <c r="BR123" s="918"/>
      <c r="BS123" s="918"/>
      <c r="BT123" s="918"/>
      <c r="BU123" s="918"/>
      <c r="BV123" s="918">
        <v>6800122</v>
      </c>
      <c r="BW123" s="918"/>
      <c r="BX123" s="918"/>
      <c r="BY123" s="918"/>
      <c r="BZ123" s="918"/>
      <c r="CA123" s="918">
        <v>6637991</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438</v>
      </c>
      <c r="DH123" s="862"/>
      <c r="DI123" s="862"/>
      <c r="DJ123" s="862"/>
      <c r="DK123" s="863"/>
      <c r="DL123" s="864" t="s">
        <v>438</v>
      </c>
      <c r="DM123" s="862"/>
      <c r="DN123" s="862"/>
      <c r="DO123" s="862"/>
      <c r="DP123" s="863"/>
      <c r="DQ123" s="864" t="s">
        <v>460</v>
      </c>
      <c r="DR123" s="862"/>
      <c r="DS123" s="862"/>
      <c r="DT123" s="862"/>
      <c r="DU123" s="863"/>
      <c r="DV123" s="909" t="s">
        <v>438</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468</v>
      </c>
      <c r="AB124" s="862"/>
      <c r="AC124" s="862"/>
      <c r="AD124" s="862"/>
      <c r="AE124" s="863"/>
      <c r="AF124" s="864" t="s">
        <v>438</v>
      </c>
      <c r="AG124" s="862"/>
      <c r="AH124" s="862"/>
      <c r="AI124" s="862"/>
      <c r="AJ124" s="863"/>
      <c r="AK124" s="864" t="s">
        <v>438</v>
      </c>
      <c r="AL124" s="862"/>
      <c r="AM124" s="862"/>
      <c r="AN124" s="862"/>
      <c r="AO124" s="863"/>
      <c r="AP124" s="909" t="s">
        <v>460</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468</v>
      </c>
      <c r="BR124" s="916"/>
      <c r="BS124" s="916"/>
      <c r="BT124" s="916"/>
      <c r="BU124" s="916"/>
      <c r="BV124" s="916" t="s">
        <v>468</v>
      </c>
      <c r="BW124" s="916"/>
      <c r="BX124" s="916"/>
      <c r="BY124" s="916"/>
      <c r="BZ124" s="916"/>
      <c r="CA124" s="916">
        <v>1.8</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483</v>
      </c>
      <c r="DH124" s="845"/>
      <c r="DI124" s="845"/>
      <c r="DJ124" s="845"/>
      <c r="DK124" s="846"/>
      <c r="DL124" s="847" t="s">
        <v>460</v>
      </c>
      <c r="DM124" s="845"/>
      <c r="DN124" s="845"/>
      <c r="DO124" s="845"/>
      <c r="DP124" s="846"/>
      <c r="DQ124" s="847" t="s">
        <v>468</v>
      </c>
      <c r="DR124" s="845"/>
      <c r="DS124" s="845"/>
      <c r="DT124" s="845"/>
      <c r="DU124" s="846"/>
      <c r="DV124" s="933" t="s">
        <v>460</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468</v>
      </c>
      <c r="AG125" s="862"/>
      <c r="AH125" s="862"/>
      <c r="AI125" s="862"/>
      <c r="AJ125" s="863"/>
      <c r="AK125" s="864" t="s">
        <v>460</v>
      </c>
      <c r="AL125" s="862"/>
      <c r="AM125" s="862"/>
      <c r="AN125" s="862"/>
      <c r="AO125" s="863"/>
      <c r="AP125" s="909" t="s">
        <v>460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461</v>
      </c>
      <c r="DH125" s="927"/>
      <c r="DI125" s="927"/>
      <c r="DJ125" s="927"/>
      <c r="DK125" s="927"/>
      <c r="DL125" s="927" t="s">
        <v>407</v>
      </c>
      <c r="DM125" s="927"/>
      <c r="DN125" s="927"/>
      <c r="DO125" s="927"/>
      <c r="DP125" s="927"/>
      <c r="DQ125" s="927" t="s">
        <v>460</v>
      </c>
      <c r="DR125" s="927"/>
      <c r="DS125" s="927"/>
      <c r="DT125" s="927"/>
      <c r="DU125" s="927"/>
      <c r="DV125" s="928" t="s">
        <v>461</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468</v>
      </c>
      <c r="AB126" s="862"/>
      <c r="AC126" s="862"/>
      <c r="AD126" s="862"/>
      <c r="AE126" s="863"/>
      <c r="AF126" s="864" t="s">
        <v>468</v>
      </c>
      <c r="AG126" s="862"/>
      <c r="AH126" s="862"/>
      <c r="AI126" s="862"/>
      <c r="AJ126" s="863"/>
      <c r="AK126" s="864" t="s">
        <v>460</v>
      </c>
      <c r="AL126" s="862"/>
      <c r="AM126" s="862"/>
      <c r="AN126" s="862"/>
      <c r="AO126" s="863"/>
      <c r="AP126" s="909" t="s">
        <v>461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460</v>
      </c>
      <c r="DH126" s="899"/>
      <c r="DI126" s="899"/>
      <c r="DJ126" s="899"/>
      <c r="DK126" s="899"/>
      <c r="DL126" s="899" t="s">
        <v>483</v>
      </c>
      <c r="DM126" s="899"/>
      <c r="DN126" s="899"/>
      <c r="DO126" s="899"/>
      <c r="DP126" s="899"/>
      <c r="DQ126" s="899" t="s">
        <v>460</v>
      </c>
      <c r="DR126" s="899"/>
      <c r="DS126" s="899"/>
      <c r="DT126" s="899"/>
      <c r="DU126" s="899"/>
      <c r="DV126" s="876" t="s">
        <v>461</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438</v>
      </c>
      <c r="AB127" s="862"/>
      <c r="AC127" s="862"/>
      <c r="AD127" s="862"/>
      <c r="AE127" s="863"/>
      <c r="AF127" s="864" t="s">
        <v>464</v>
      </c>
      <c r="AG127" s="862"/>
      <c r="AH127" s="862"/>
      <c r="AI127" s="862"/>
      <c r="AJ127" s="863"/>
      <c r="AK127" s="864" t="s">
        <v>468</v>
      </c>
      <c r="AL127" s="862"/>
      <c r="AM127" s="862"/>
      <c r="AN127" s="862"/>
      <c r="AO127" s="863"/>
      <c r="AP127" s="909" t="s">
        <v>468</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460</v>
      </c>
      <c r="DH127" s="899"/>
      <c r="DI127" s="899"/>
      <c r="DJ127" s="899"/>
      <c r="DK127" s="899"/>
      <c r="DL127" s="899" t="s">
        <v>468</v>
      </c>
      <c r="DM127" s="899"/>
      <c r="DN127" s="899"/>
      <c r="DO127" s="899"/>
      <c r="DP127" s="899"/>
      <c r="DQ127" s="899" t="s">
        <v>460</v>
      </c>
      <c r="DR127" s="899"/>
      <c r="DS127" s="899"/>
      <c r="DT127" s="899"/>
      <c r="DU127" s="899"/>
      <c r="DV127" s="876" t="s">
        <v>461</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1240</v>
      </c>
      <c r="AB128" s="883"/>
      <c r="AC128" s="883"/>
      <c r="AD128" s="883"/>
      <c r="AE128" s="884"/>
      <c r="AF128" s="885" t="s">
        <v>460</v>
      </c>
      <c r="AG128" s="883"/>
      <c r="AH128" s="883"/>
      <c r="AI128" s="883"/>
      <c r="AJ128" s="884"/>
      <c r="AK128" s="885" t="s">
        <v>468</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464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v>15764</v>
      </c>
      <c r="DH128" s="873"/>
      <c r="DI128" s="873"/>
      <c r="DJ128" s="873"/>
      <c r="DK128" s="873"/>
      <c r="DL128" s="873">
        <v>11205</v>
      </c>
      <c r="DM128" s="873"/>
      <c r="DN128" s="873"/>
      <c r="DO128" s="873"/>
      <c r="DP128" s="873"/>
      <c r="DQ128" s="873">
        <v>6636</v>
      </c>
      <c r="DR128" s="873"/>
      <c r="DS128" s="873"/>
      <c r="DT128" s="873"/>
      <c r="DU128" s="873"/>
      <c r="DV128" s="874">
        <v>0.4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2093128</v>
      </c>
      <c r="AB129" s="862"/>
      <c r="AC129" s="862"/>
      <c r="AD129" s="862"/>
      <c r="AE129" s="863"/>
      <c r="AF129" s="864">
        <v>2074539</v>
      </c>
      <c r="AG129" s="862"/>
      <c r="AH129" s="862"/>
      <c r="AI129" s="862"/>
      <c r="AJ129" s="863"/>
      <c r="AK129" s="864">
        <v>2179425</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461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471633</v>
      </c>
      <c r="AB130" s="862"/>
      <c r="AC130" s="862"/>
      <c r="AD130" s="862"/>
      <c r="AE130" s="863"/>
      <c r="AF130" s="864">
        <v>462146</v>
      </c>
      <c r="AG130" s="862"/>
      <c r="AH130" s="862"/>
      <c r="AI130" s="862"/>
      <c r="AJ130" s="863"/>
      <c r="AK130" s="864">
        <v>573673</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11.7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1621495</v>
      </c>
      <c r="AB131" s="845"/>
      <c r="AC131" s="845"/>
      <c r="AD131" s="845"/>
      <c r="AE131" s="846"/>
      <c r="AF131" s="847">
        <v>1612393</v>
      </c>
      <c r="AG131" s="845"/>
      <c r="AH131" s="845"/>
      <c r="AI131" s="845"/>
      <c r="AJ131" s="846"/>
      <c r="AK131" s="847">
        <v>1605752</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9.1754214469999997</v>
      </c>
      <c r="AB132" s="825"/>
      <c r="AC132" s="825"/>
      <c r="AD132" s="825"/>
      <c r="AE132" s="826"/>
      <c r="AF132" s="827">
        <v>14.14388428</v>
      </c>
      <c r="AG132" s="825"/>
      <c r="AH132" s="825"/>
      <c r="AI132" s="825"/>
      <c r="AJ132" s="826"/>
      <c r="AK132" s="827">
        <v>11.913358970000001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8.4</v>
      </c>
      <c r="AB133" s="804"/>
      <c r="AC133" s="804"/>
      <c r="AD133" s="804"/>
      <c r="AE133" s="805"/>
      <c r="AF133" s="803">
        <v>10.7</v>
      </c>
      <c r="AG133" s="804"/>
      <c r="AH133" s="804"/>
      <c r="AI133" s="804"/>
      <c r="AJ133" s="805"/>
      <c r="AK133" s="803">
        <v>11.7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grtKNmO1kTkl0LP/pj8mOT7tJypg4822FVPoeG/RecO1jQYkUs5vefzMK9EKo35B+kn083LtJKbXP6LH23rOQ==" saltValue="Wn8nYcV/mBt34fkDrvWY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b8u2Oc/5opiSwp9hzox7cPAOoLzDPgDFGyI2sKn8bAA+5I2WI3S8Qs7SQk/E334u6igvEB5mf6zAFG2H7/Q6g==" saltValue="WJm0zSgNw7KAirD9R8fM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vmfRoub1dj3uyZ/TgYQFyZBdIbCUSIHJycTefC4GwpIHR7OchMvJ4W2GN24pAOSqOx+LLJjE1x4qraMpEABbg==" saltValue="ZwuAcSneFLwOfiBvGiqJF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587235</v>
      </c>
      <c r="AP9" s="313">
        <v>156763</v>
      </c>
      <c r="AQ9" s="314">
        <v>218185</v>
      </c>
      <c r="AR9" s="315">
        <v>-28.2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28203</v>
      </c>
      <c r="AP10" s="316">
        <v>7529</v>
      </c>
      <c r="AQ10" s="317">
        <v>27381</v>
      </c>
      <c r="AR10" s="318">
        <v>-72.5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70999</v>
      </c>
      <c r="AP11" s="316">
        <v>18953</v>
      </c>
      <c r="AQ11" s="317">
        <v>25697</v>
      </c>
      <c r="AR11" s="318">
        <v>-26.2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4081</v>
      </c>
      <c r="AP12" s="316">
        <v>1089</v>
      </c>
      <c r="AQ12" s="317">
        <v>4359</v>
      </c>
      <c r="AR12" s="318">
        <v>-75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50318</v>
      </c>
      <c r="AP14" s="316">
        <v>13432</v>
      </c>
      <c r="AQ14" s="317">
        <v>8999</v>
      </c>
      <c r="AR14" s="318">
        <v>49.3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28556</v>
      </c>
      <c r="AP15" s="316">
        <v>7623</v>
      </c>
      <c r="AQ15" s="317">
        <v>6052</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-38012</v>
      </c>
      <c r="AP16" s="316">
        <v>-10147</v>
      </c>
      <c r="AQ16" s="317">
        <v>-19480</v>
      </c>
      <c r="AR16" s="318">
        <v>-47.9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731380</v>
      </c>
      <c r="AP17" s="316">
        <v>195243</v>
      </c>
      <c r="AQ17" s="317">
        <v>271195</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15.22</v>
      </c>
      <c r="AP21" s="329">
        <v>25.46</v>
      </c>
      <c r="AQ21" s="330">
        <v>-10.24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90.3</v>
      </c>
      <c r="AP22" s="334">
        <v>93.7</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605668</v>
      </c>
      <c r="AP32" s="343">
        <v>161684</v>
      </c>
      <c r="AQ32" s="344">
        <v>157756</v>
      </c>
      <c r="AR32" s="345">
        <v>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113928</v>
      </c>
      <c r="AP35" s="343">
        <v>30413</v>
      </c>
      <c r="AQ35" s="344">
        <v>29837</v>
      </c>
      <c r="AR35" s="345">
        <v>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45376</v>
      </c>
      <c r="AP36" s="343">
        <v>12113</v>
      </c>
      <c r="AQ36" s="344">
        <v>5452</v>
      </c>
      <c r="AR36" s="345">
        <v>122.2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520</v>
      </c>
      <c r="AP37" s="343" t="s">
        <v>520</v>
      </c>
      <c r="AQ37" s="344">
        <v>1300</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36</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t="s">
        <v>520</v>
      </c>
      <c r="AP39" s="343" t="s">
        <v>520</v>
      </c>
      <c r="AQ39" s="344">
        <v>-9131</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-573673</v>
      </c>
      <c r="AP40" s="343">
        <v>-153143</v>
      </c>
      <c r="AQ40" s="344">
        <v>-138994</v>
      </c>
      <c r="AR40" s="345">
        <v>10.199999999999999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191299</v>
      </c>
      <c r="AP41" s="343">
        <v>51068</v>
      </c>
      <c r="AQ41" s="344">
        <v>46254</v>
      </c>
      <c r="AR41" s="345">
        <v>10.4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387898</v>
      </c>
      <c r="AN51" s="365">
        <v>103855</v>
      </c>
      <c r="AO51" s="366">
        <v>-52.1</v>
      </c>
      <c r="AP51" s="367">
        <v>287914</v>
      </c>
      <c r="AQ51" s="368">
        <v>-0.2</v>
      </c>
      <c r="AR51" s="369">
        <v>-51.9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328162</v>
      </c>
      <c r="AN52" s="373">
        <v>87861</v>
      </c>
      <c r="AO52" s="374">
        <v>-55.1</v>
      </c>
      <c r="AP52" s="375">
        <v>146531</v>
      </c>
      <c r="AQ52" s="376">
        <v>3.5</v>
      </c>
      <c r="AR52" s="377">
        <v>-58.6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1327278</v>
      </c>
      <c r="AN53" s="365">
        <v>355267</v>
      </c>
      <c r="AO53" s="366">
        <v>242.1</v>
      </c>
      <c r="AP53" s="367">
        <v>310300</v>
      </c>
      <c r="AQ53" s="368">
        <v>7.8</v>
      </c>
      <c r="AR53" s="369">
        <v>234.3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1214202</v>
      </c>
      <c r="AN54" s="373">
        <v>325001</v>
      </c>
      <c r="AO54" s="374">
        <v>269.89999999999998</v>
      </c>
      <c r="AP54" s="375">
        <v>157576</v>
      </c>
      <c r="AQ54" s="376">
        <v>7.5</v>
      </c>
      <c r="AR54" s="377">
        <v>262.39999999999998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804057</v>
      </c>
      <c r="AN55" s="365">
        <v>216144</v>
      </c>
      <c r="AO55" s="366">
        <v>-39.200000000000003</v>
      </c>
      <c r="AP55" s="367">
        <v>317319</v>
      </c>
      <c r="AQ55" s="368">
        <v>2.2999999999999998</v>
      </c>
      <c r="AR55" s="369">
        <v>-41.5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734651</v>
      </c>
      <c r="AN56" s="373">
        <v>197487</v>
      </c>
      <c r="AO56" s="374">
        <v>-39.200000000000003</v>
      </c>
      <c r="AP56" s="375">
        <v>164214</v>
      </c>
      <c r="AQ56" s="376">
        <v>4.2</v>
      </c>
      <c r="AR56" s="377">
        <v>-43.4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519815</v>
      </c>
      <c r="AN57" s="365">
        <v>139361</v>
      </c>
      <c r="AO57" s="366">
        <v>-35.5</v>
      </c>
      <c r="AP57" s="367">
        <v>289738</v>
      </c>
      <c r="AQ57" s="368">
        <v>-8.6999999999999993</v>
      </c>
      <c r="AR57" s="369">
        <v>-26.8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519815</v>
      </c>
      <c r="AN58" s="373">
        <v>139361</v>
      </c>
      <c r="AO58" s="374">
        <v>-29.4</v>
      </c>
      <c r="AP58" s="375">
        <v>156238</v>
      </c>
      <c r="AQ58" s="376">
        <v>-4.9000000000000004</v>
      </c>
      <c r="AR58" s="377">
        <v>-24.5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1264198</v>
      </c>
      <c r="AN59" s="365">
        <v>337479</v>
      </c>
      <c r="AO59" s="366">
        <v>142.19999999999999</v>
      </c>
      <c r="AP59" s="367">
        <v>316937</v>
      </c>
      <c r="AQ59" s="368">
        <v>9.4</v>
      </c>
      <c r="AR59" s="369">
        <v>132.80000000000001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1048601</v>
      </c>
      <c r="AN60" s="373">
        <v>279926</v>
      </c>
      <c r="AO60" s="374">
        <v>100.9</v>
      </c>
      <c r="AP60" s="375">
        <v>199150</v>
      </c>
      <c r="AQ60" s="376">
        <v>27.5</v>
      </c>
      <c r="AR60" s="377">
        <v>73.400000000000006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860649</v>
      </c>
      <c r="AN61" s="380">
        <v>230421</v>
      </c>
      <c r="AO61" s="381">
        <v>51.5</v>
      </c>
      <c r="AP61" s="382">
        <v>304442</v>
      </c>
      <c r="AQ61" s="383">
        <v>2.1</v>
      </c>
      <c r="AR61" s="369">
        <v>49.4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769086</v>
      </c>
      <c r="AN62" s="373">
        <v>205927</v>
      </c>
      <c r="AO62" s="374">
        <v>49.4</v>
      </c>
      <c r="AP62" s="375">
        <v>164742</v>
      </c>
      <c r="AQ62" s="376">
        <v>7.6</v>
      </c>
      <c r="AR62" s="377">
        <v>41.8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fRG5kTfTyBJk4iv5ow55/Mvb/wtWR1gig1AC0yi/IZm8pHY6+EC+dSpUqlGf8kxgRqMZLJWYhzPvj83dbwPSQ==" saltValue="vJvDjXIdEXoz5rMsBDxT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HN+PUUjLFjudlTd35NghRYG3TlQJsbSezaZI8jC/Pl+0f8jfBbZdOwuKUgqM/ajutoqcOEbCeiP01+kg8G/3ig==" saltValue="2XMymcIoSSsa7upoOu+Z2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ObVwF56Wq+fx8ABMhfsRRVniyB5A036p+ofOHKNy2OVuQuxcOOWBYbySL9pfBjt8vVOQxvH7VvJLDgwirm+ZBQ==" saltValue="8UTun1g1ZmjFOHEyMyEbA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37.75</v>
      </c>
      <c r="G47" s="12">
        <v>33.33</v>
      </c>
      <c r="H47" s="12">
        <v>29.67</v>
      </c>
      <c r="I47" s="12">
        <v>30.72</v>
      </c>
      <c r="J47" s="13">
        <v>28.07</v>
      </c>
    </row>
    <row r="48" spans="2:10" ht="57.75" customHeight="1" x14ac:dyDescent="0.15">
      <c r="B48" s="14"/>
      <c r="C48" s="1238" t="s">
        <v>4</v>
      </c>
      <c r="D48" s="1238"/>
      <c r="E48" s="1239"/>
      <c r="F48" s="15">
        <v>6.48</v>
      </c>
      <c r="G48" s="16">
        <v>5.95</v>
      </c>
      <c r="H48" s="16">
        <v>6.76</v>
      </c>
      <c r="I48" s="16">
        <v>6.23</v>
      </c>
      <c r="J48" s="17">
        <v>6.88</v>
      </c>
    </row>
    <row r="49" spans="2:10" ht="57.75" customHeight="1" thickBot="1" x14ac:dyDescent="0.2">
      <c r="B49" s="18"/>
      <c r="C49" s="1240" t="s">
        <v>5</v>
      </c>
      <c r="D49" s="1240"/>
      <c r="E49" s="1241"/>
      <c r="F49" s="19" t="s">
        <v>566</v>
      </c>
      <c r="G49" s="20" t="s">
        <v>567</v>
      </c>
      <c r="H49" s="20" t="s">
        <v>568</v>
      </c>
      <c r="I49" s="20" t="s">
        <v>569</v>
      </c>
      <c r="J49" s="21" t="s">
        <v>570</v>
      </c>
    </row>
    <row r="50" spans="2:10" ht="13.5" customHeight="1" x14ac:dyDescent="0.15"/>
  </sheetData>
  <sheetProtection algorithmName="SHA-512" hashValue="HiuE9uUqcYEuJaSeWdwZuIUlfq/Ag8w707trE+WFTvhojsPjvJ+erHBgXPcoH6yvAPuH8GP7PU6IYKEv4zOIZg==" saltValue="2DFu1qIOXOnvsU2UZauJ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2021-10-13T08:50:40Z</cp:lastPrinted>
  <dcterms:created xsi:type="dcterms:W3CDTF">2021-02-05T02:41:44Z</dcterms:created>
  <dcterms:modified xsi:type="dcterms:W3CDTF">2021-10-15T07:44:43Z</dcterms:modified>
  <cp:category/>
</cp:coreProperties>
</file>