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9長野\"/>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BE37" i="9"/>
  <c r="BE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U34" i="9" l="1"/>
  <c r="U35" i="9" l="1"/>
  <c r="U36" i="9" s="1"/>
  <c r="U37" i="9" s="1"/>
  <c r="AM34" i="9"/>
  <c r="AM35" i="9" s="1"/>
  <c r="AM36" i="9" s="1"/>
  <c r="AM37" i="9" s="1"/>
  <c r="BE34" i="9" l="1"/>
  <c r="BE35" i="9" s="1"/>
  <c r="BW34" i="9" l="1"/>
  <c r="BW35" i="9" s="1"/>
  <c r="BW36" i="9" s="1"/>
  <c r="BW37" i="9" s="1"/>
  <c r="BW38" i="9" s="1"/>
  <c r="BW39" i="9" s="1"/>
  <c r="BW40" i="9" s="1"/>
  <c r="BW41" i="9" s="1"/>
  <c r="BW42" i="9" s="1"/>
  <c r="BW43"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<sst xmlns="http://schemas.openxmlformats.org/spreadsheetml/2006/main" count="1100" uniqueCount="592">
  <si>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</si>
  <si>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</si>
  <si>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</si>
  <si>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</si>
  <si>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</si>
  <si>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</si>
  <si>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</si>
  <si>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</si>
  <si>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</si>
  <si>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</si>
  <si>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</si>
  <si>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</si>
  <si>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</si>
  <si>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</si>
  <si>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</si>
  <si>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</si>
  <si>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</si>
  <si>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</si>
  <si>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</si>
  <si>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</si>
  <si>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</si>
  <si>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</si>
  <si>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</si>
  <si>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</si>
  <si>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</si>
  <si>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</si>
  <si>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</si>
  <si>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</si>
  <si>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</si>
  <si>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</si>
  <si>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</si>
  <si>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</si>
  <si>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</si>
  <si>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</si>
  <si>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</si>
  <si>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</si>
  <si>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</si>
  <si>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</si>
  <si>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</si>
  <si>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</si>
  <si>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</si>
  <si>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</si>
  <si>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</si>
  <si>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</si>
  <si>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</si>
  <si>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</si>
  <si>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</si>
  <si>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</si>
  <si>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</si>
  <si>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</si>
  <si>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</si>
  <si>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</si>
  <si>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</si>
  <si>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</si>
  <si>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</si>
  <si>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</si>
  <si>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</si>
  <si>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</si>
  <si>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</si>
  <si>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</si>
  <si>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</si>
  <si>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</si>
  <si>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</si>
  <si>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</si>
  <si>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</si>
  <si>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</si>
  <si>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</si>
  <si>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</si>
  <si>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</si>
  <si>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</si>
  <si>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</si>
  <si>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</si>
  <si>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</si>
  <si>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</si>
  <si>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</si>
  <si>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</si>
  <si>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</si>
  <si>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</si>
  <si>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</si>
  <si>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</si>
  <si>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</si>
  <si>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</si>
  <si>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</si>
  <si>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</si>
  <si>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</si>
  <si>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</si>
  <si>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</si>
  <si>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</si>
  <si>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</si>
  <si>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</si>
  <si>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</si>
  <si>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</si>
  <si>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</si>
  <si>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</si>
  <si>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</si>
  <si>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</si>
  <si>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</si>
  <si>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</si>
  <si>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</si>
  <si>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</si>
  <si>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</si>
  <si>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</si>
  <si>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</si>
  <si>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</si>
  <si>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</si>
  <si>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</si>
  <si>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</si>
  <si>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</si>
  <si>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</si>
  <si>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</si>
  <si>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</si>
  <si>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</si>
  <si>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</si>
  <si>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</si>
  <si>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</si>
  <si>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</si>
  <si>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</si>
  <si>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</si>
  <si>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</si>
  <si>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</si>
  <si>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</si>
  <si>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</si>
  <si>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</si>
  <si>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</si>
  <si>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</si>
  <si>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</si>
  <si>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</si>
  <si>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</si>
  <si>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</si>
  <si>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</si>
  <si>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</si>
  <si>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</si>
  <si>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</si>
  <si>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</si>
  <si>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</si>
  <si>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</si>
  <si>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</si>
  <si>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</si>
  <si>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</si>
  <si>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</si>
  <si>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</si>
  <si>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</si>
  <si>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</si>
  <si>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</si>
  <si>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</si>
  <si>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</si>
  <si>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</si>
  <si>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</si>
  <si>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</si>
  <si>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</si>
  <si>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</si>
  <si>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</si>
  <si>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</si>
  <si>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</si>
  <si>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</si>
  <si>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</si>
  <si>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</si>
  <si>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</si>
  <si>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</si>
  <si>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</si>
  <si>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</si>
  <si>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</si>
  <si>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</si>
  <si>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</si>
  <si>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</si>
  <si>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</si>
  <si>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</si>
  <si>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</si>
  <si>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</si>
  <si>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</si>
  <si>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</si>
  <si>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</si>
  <si>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</si>
  <si>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</si>
  <si>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</si>
  <si>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</si>
  <si>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</si>
  <si>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</si>
  <si>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</si>
  <si>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</si>
  <si>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</si>
  <si>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</si>
  <si>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</si>
  <si>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</si>
  <si>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</si>
  <si>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</si>
  <si>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</si>
  <si>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</si>
  <si>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</si>
  <si>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</si>
  <si>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</si>
  <si>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</si>
  <si>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</si>
  <si>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</si>
  <si>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</si>
  <si>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長野県長野市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</si>
  <si>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</si>
  <si>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</si>
  <si>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</si>
  <si>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</si>
  <si>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</si>
  <si>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</si>
  <si>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</si>
  <si>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</si>
  <si>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</si>
  <si>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</si>
  <si>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</si>
  <si>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</si>
  <si>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</si>
  <si>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</si>
  <si>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</si>
  <si>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</si>
  <si>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</si>
  <si>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</si>
  <si>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</si>
  <si>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</si>
  <si>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</si>
  <si>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</si>
  <si>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</si>
  <si>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</si>
  <si>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</si>
  <si>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</si>
  <si>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</si>
  <si>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</si>
  <si>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</si>
  <si>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</si>
  <si>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</si>
  <si>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</si>
  <si>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</si>
  <si>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</si>
  <si>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</si>
  <si>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</si>
  <si>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</si>
  <si>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</si>
  <si>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</si>
  <si>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</si>
  <si>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</si>
  <si>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</si>
  <si>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</si>
  <si>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</si>
  <si>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</si>
  <si>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</si>
  <si>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</si>
  <si>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</si>
  <si>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</si>
  <si>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</si>
  <si>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</si>
  <si>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</si>
  <si>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</si>
  <si>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</si>
  <si>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</si>
  <si>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</si>
  <si>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</si>
  <si>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</si>
  <si>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</si>
  <si>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</si>
  <si>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</si>
  <si>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</si>
  <si>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</si>
  <si>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</si>
  <si>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</si>
  <si>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</si>
  <si>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</si>
  <si>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</si>
  <si>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</si>
  <si>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</si>
  <si>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</si>
  <si>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</si>
  <si>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</si>
  <si>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</si>
  <si>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</si>
  <si>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</si>
  <si>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</si>
  <si>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</si>
  <si>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</si>
  <si>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</si>
  <si>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</si>
  <si>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</si>
  <si>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</si>
  <si>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</si>
  <si>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</si>
  <si>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</si>
  <si>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</si>
  <si>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</si>
  <si>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</si>
  <si>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</si>
  <si>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</si>
  <si>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</si>
  <si>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</si>
  <si>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</si>
  <si>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</si>
  <si>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</si>
  <si>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</si>
  <si>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</si>
  <si>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</si>
  <si>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</si>
  <si>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</si>
  <si>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</si>
  <si>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</si>
  <si>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</si>
  <si>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</si>
  <si>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</si>
  <si>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</si>
  <si>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</si>
  <si>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</si>
  <si>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</si>
  <si>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</si>
  <si>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</si>
  <si>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</si>
  <si>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</si>
  <si>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</si>
  <si>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</si>
  <si>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</si>
  <si>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</si>
  <si>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</si>
  <si>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</si>
  <si>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</si>
  <si>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</si>
  <si>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</si>
  <si>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</si>
  <si>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</si>
  <si>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</si>
  <si>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</si>
  <si>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</si>
  <si>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</si>
  <si>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</si>
  <si>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</si>
  <si>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</si>
  <si>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</si>
  <si>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</si>
  <si>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</si>
  <si>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</si>
  <si>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</si>
  <si>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</si>
  <si>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</si>
  <si>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</si>
  <si>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</si>
  <si>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</si>
  <si>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</si>
  <si>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</si>
  <si>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</si>
  <si>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</si>
  <si>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</si>
  <si>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</si>
  <si>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長野県長野市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</si>
  <si>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</si>
  <si>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</si>
  <si>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</si>
  <si>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</si>
  <si>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</si>
  <si>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</si>
  <si>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</si>
  <si>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</si>
  <si>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</si>
  <si>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</si>
  <si>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</si>
  <si>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</si>
  <si>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</si>
  <si>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</si>
  <si>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</si>
  <si>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</si>
  <si>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</si>
  <si>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</si>
  <si>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</si>
  <si>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</si>
  <si>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</si>
  <si>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</si>
  <si>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授産施設特別会計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</si>
  <si>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</si>
  <si>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</si>
  <si>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</si>
  <si>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</si>
  <si>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</si>
  <si>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</si>
  <si>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</si>
  <si>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</si>
  <si>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</si>
  <si>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</si>
  <si>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</si>
  <si>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</si>
  <si>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</si>
  <si>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</si>
  <si>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</si>
  <si>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</si>
  <si>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</si>
  <si>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</si>
  <si>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</si>
  <si>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</si>
  <si>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</si>
  <si>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戸隠観光施設事業会計</t>
    <phoneticPr fontId="5"/>
  </si>
  <si>
    <t>産業団地事業会計</t>
    <phoneticPr fontId="5"/>
  </si>
  <si>
    <t>飯綱高原スキー場事業特別会計</t>
    <phoneticPr fontId="5"/>
  </si>
  <si>
    <t>法非適用企業</t>
    <phoneticPr fontId="5"/>
  </si>
  <si>
    <t>鬼無里大岡観光施設事業特別会計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</si>
  <si>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</si>
  <si>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</si>
  <si>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</si>
  <si>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</si>
  <si>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</si>
  <si>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</si>
  <si>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</si>
  <si>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</si>
  <si>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</si>
  <si>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</si>
  <si>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</si>
  <si>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</si>
  <si>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</si>
  <si>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</si>
  <si>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</si>
  <si>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</si>
  <si>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</si>
  <si>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</si>
  <si>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</si>
  <si>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</si>
  <si>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</si>
  <si>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</si>
  <si>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</si>
  <si>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</si>
  <si>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</si>
  <si>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</si>
  <si>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</si>
  <si>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</si>
  <si>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</si>
  <si>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</si>
  <si>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</si>
  <si>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</si>
  <si>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</si>
  <si>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</si>
  <si>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</si>
  <si>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</si>
  <si>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</si>
  <si>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</si>
  <si>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</si>
  <si>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</si>
  <si>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</si>
  <si>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</si>
  <si>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</si>
  <si>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</si>
  <si>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</si>
  <si>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</si>
  <si>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</si>
  <si>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</si>
  <si>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</si>
  <si>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</si>
  <si>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</si>
  <si>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</si>
  <si>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</si>
  <si>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</si>
  <si>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</si>
  <si>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</si>
  <si>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</si>
  <si>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</si>
  <si>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</si>
  <si>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</si>
  <si>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</si>
  <si>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</si>
  <si>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</si>
  <si>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</si>
  <si>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</si>
  <si>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</si>
  <si>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</si>
  <si>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</si>
  <si>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</si>
  <si>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</si>
  <si>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</si>
  <si>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</si>
  <si>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</si>
  <si>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</si>
  <si>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</si>
  <si>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</si>
  <si>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</si>
  <si>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</si>
  <si>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</si>
  <si>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</si>
  <si>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</si>
  <si>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</si>
  <si>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</si>
  <si>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</si>
  <si>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</si>
  <si>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</si>
  <si>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</si>
  <si>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</si>
  <si>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</si>
  <si>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</si>
  <si>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</si>
  <si>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</si>
  <si>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</si>
  <si>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</si>
  <si>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</si>
  <si>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</si>
  <si>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</si>
  <si>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</si>
  <si>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</si>
  <si>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</si>
  <si>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</si>
  <si>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</si>
  <si>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</si>
  <si>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</si>
  <si>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</si>
  <si>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</si>
  <si>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</si>
  <si>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</si>
  <si>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</si>
  <si>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</si>
  <si>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</si>
  <si>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</si>
  <si>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</si>
  <si>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</si>
  <si>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</si>
  <si>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</si>
  <si>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</si>
  <si>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</si>
  <si>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</si>
  <si>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</si>
  <si>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</si>
  <si>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</si>
  <si>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</si>
  <si>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</si>
  <si>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</si>
  <si>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</si>
  <si>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</si>
  <si>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</si>
  <si>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</si>
  <si>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</si>
  <si>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</si>
  <si>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</si>
  <si>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</si>
  <si>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</si>
  <si>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</si>
  <si>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1.79</t>
  </si>
  <si>
    <t>▲ 0.76</t>
  </si>
  <si>
    <t>▲ 0.52</t>
  </si>
  <si>
    <t>▲ 1.83</t>
  </si>
  <si>
    <t>水道事業会計</t>
  </si>
  <si>
    <t>下水道事業会計</t>
  </si>
  <si>
    <t>一般会計</t>
  </si>
  <si>
    <t>産業団地事業会計</t>
  </si>
  <si>
    <t>介護保険特別会計</t>
  </si>
  <si>
    <t>国民健康保険特別会計</t>
  </si>
  <si>
    <t>戸隠観光施設事業会計</t>
  </si>
  <si>
    <t>授産施設特別会計</t>
  </si>
  <si>
    <t>その他会計（赤字）</t>
  </si>
  <si>
    <t>その他会計（黒字）</t>
  </si>
  <si>
    <t>-</t>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</si>
  <si>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</si>
  <si>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</si>
  <si>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</si>
  <si>
    <t>　（長野地域ふるさと事業特別会計）</t>
  </si>
  <si>
    <t>　（ごみ処理施設事業特別会計）</t>
  </si>
  <si>
    <t>須高行政事務組合</t>
    <rPh sb="0" eb="1">
      <t>ス</t>
    </rPh>
    <rPh sb="1" eb="2">
      <t>コウ</t>
    </rPh>
    <rPh sb="2" eb="4">
      <t>ギョウセイ</t>
    </rPh>
    <rPh sb="4" eb="6">
      <t>ジム</t>
    </rPh>
    <rPh sb="6" eb="8">
      <t>クミアイ</t>
    </rPh>
    <phoneticPr fontId="2"/>
  </si>
  <si>
    <t>千曲衛生施設組合</t>
    <rPh sb="0" eb="2">
      <t>チクマ</t>
    </rPh>
    <rPh sb="2" eb="4">
      <t>エイセイ</t>
    </rPh>
    <rPh sb="4" eb="6">
      <t>シセツ</t>
    </rPh>
    <rPh sb="6" eb="8">
      <t>クミアイ</t>
    </rPh>
    <phoneticPr fontId="2"/>
  </si>
  <si>
    <t>長野県後期高齢者医療広域連合</t>
  </si>
  <si>
    <t>　（一般会計）</t>
  </si>
  <si>
    <t>　（後期高齢者医療等別会計）</t>
  </si>
  <si>
    <t>長水部分林組合</t>
    <rPh sb="0" eb="1">
      <t>ナガ</t>
    </rPh>
    <rPh sb="1" eb="2">
      <t>ミズ</t>
    </rPh>
    <rPh sb="2" eb="4">
      <t>ブブン</t>
    </rPh>
    <rPh sb="4" eb="5">
      <t>ハヤシ</t>
    </rPh>
    <rPh sb="5" eb="7">
      <t>クミアイ</t>
    </rPh>
    <phoneticPr fontId="2"/>
  </si>
  <si>
    <t>長野県地方税滞納整理機構</t>
  </si>
  <si>
    <t>北信保健衛生施設組合</t>
  </si>
  <si>
    <t>　（斎場事業特別会計）</t>
  </si>
  <si>
    <t>　（じん芥処理事業特別会計）</t>
  </si>
  <si>
    <t>長野県市町村自治振興組合</t>
  </si>
  <si>
    <t>長野市勤労者共済会</t>
  </si>
  <si>
    <t>長野市スポーツ協会</t>
  </si>
  <si>
    <t>長野市土地開発公社</t>
    <rPh sb="0" eb="2">
      <t>ナガノ</t>
    </rPh>
    <rPh sb="2" eb="3">
      <t>シ</t>
    </rPh>
    <rPh sb="3" eb="5">
      <t>トチ</t>
    </rPh>
    <rPh sb="5" eb="7">
      <t>カイハツ</t>
    </rPh>
    <rPh sb="7" eb="9">
      <t>コウシャ</t>
    </rPh>
    <phoneticPr fontId="5"/>
  </si>
  <si>
    <t>長野市農業公社</t>
    <rPh sb="0" eb="2">
      <t>ナガノ</t>
    </rPh>
    <rPh sb="2" eb="3">
      <t>シ</t>
    </rPh>
    <rPh sb="3" eb="5">
      <t>ノウギョウ</t>
    </rPh>
    <rPh sb="5" eb="7">
      <t>コウシャ</t>
    </rPh>
    <phoneticPr fontId="5"/>
  </si>
  <si>
    <t>長野市開発公社</t>
    <rPh sb="0" eb="2">
      <t>ナガノ</t>
    </rPh>
    <rPh sb="2" eb="3">
      <t>シ</t>
    </rPh>
    <rPh sb="3" eb="5">
      <t>カイハツ</t>
    </rPh>
    <rPh sb="5" eb="7">
      <t>コウシャ</t>
    </rPh>
    <phoneticPr fontId="5"/>
  </si>
  <si>
    <t>ながの観光コンベンションビューロー</t>
    <rPh sb="3" eb="5">
      <t>カンコウ</t>
    </rPh>
    <phoneticPr fontId="5"/>
  </si>
  <si>
    <t>長野市文化芸術振興財団</t>
    <rPh sb="0" eb="2">
      <t>ナガノ</t>
    </rPh>
    <rPh sb="2" eb="3">
      <t>シ</t>
    </rPh>
    <rPh sb="3" eb="5">
      <t>ブンカ</t>
    </rPh>
    <rPh sb="5" eb="7">
      <t>ゲイジュツ</t>
    </rPh>
    <rPh sb="7" eb="9">
      <t>シンコウ</t>
    </rPh>
    <rPh sb="9" eb="11">
      <t>ザイダン</t>
    </rPh>
    <phoneticPr fontId="2"/>
  </si>
  <si>
    <t>○</t>
    <phoneticPr fontId="2"/>
  </si>
  <si>
    <t>長野市民病院</t>
    <phoneticPr fontId="2"/>
  </si>
  <si>
    <t>-</t>
    <phoneticPr fontId="2"/>
  </si>
  <si>
    <t>エムウェーブ</t>
    <phoneticPr fontId="2"/>
  </si>
  <si>
    <t>ながの緑育協会</t>
    <phoneticPr fontId="2"/>
  </si>
  <si>
    <t>長野電鉄</t>
    <phoneticPr fontId="2"/>
  </si>
  <si>
    <t>電算</t>
    <phoneticPr fontId="2"/>
  </si>
  <si>
    <t>まちづくり長野</t>
    <phoneticPr fontId="2"/>
  </si>
  <si>
    <t>長野パルセイロ・アスレチッククラブ</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</si>
  <si>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</si>
  <si>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</si>
  <si>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</si>
  <si>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</si>
  <si>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</si>
  <si>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</si>
  <si>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</si>
  <si>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</si>
  <si>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</si>
  <si>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</si>
  <si>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</si>
  <si>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</si>
  <si>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</si>
  <si>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</si>
  <si>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地方債など現在抱えている負債の大きさを財政規模に対する割合で表した将来負担比率とともに、資産の償却度合を示す有形固定資産減価償却率を組み合わせることで、「将来世代の負担の度合」と、「将来残る資産はどのくらいあるか」という資産形成度が得られる。２か年の推移では、長野市は類似団体に比べ将来負担が少なく、資産全体として緩やかに償却が進んでいる。</t>
    <phoneticPr fontId="5"/>
  </si>
  <si>
    <t>地方債の現在高は平成25年度以降のプロジェクト事業の本格化に伴う増加の見込みであり、さらに、財政調整基金が少子高齢社会到来に伴う経常的経費増加により減少する見込みであることから、将来負担比率は今後も増加する見込みである。実質公債費比率の要素である公債費（元利償還金）については、行財政改革の推進や効率的な財政運営等により地方債発行を抑制してきた結果、現時点では減少傾向にあるため、財政健全化に向け推移しているが、平成25年度以降のプロジェクト事業の本格化に伴い、平成29年度以降、その償還が始まることから、今後は上昇に転ずる見込みがあるため、更なる効率的な財政運営等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</si>
</sst>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1B87-4C98-8C05-901BF08F68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61344</c:v>
                </c:pt>
                <c:pt idx="1">
                  <c:v>86241</c:v>
                </c:pt>
                <c:pt idx="2">
                  <c:v>115635</c:v>
                </c:pt>
                <c:pt idx="3">
                  <c:v>90572</c:v>
                </c:pt>
                <c:pt idx="4">
                  <c:v>62601</c:v>
                </c:pt>
              </c:numCache>
            </c:numRef>
          </c:val>
          <c:smooth val="0"/>
          <c:extLst>
            <c:ext xmlns:c16="http://schemas.microsoft.com/office/drawing/2014/chart" uri="{C3380CC4-5D6E-409C-BE32-E72D297353CC}">
              <c16:uniqueId val="{00000001-1B87-4C98-8C05-901BF08F6826}"/>
            </c:ext>
          </c:extLst>
        </c:ser>
        <c:dLbls>
          <c:showLegendKey val="0"/>
          <c:showVal val="0"/>
          <c:showCatName val="0"/>
          <c:showSerName val="0"/>
          <c:showPercent val="0"/>
          <c:showBubbleSize val="0"/>
        </c:dLbls>
        <c:marker val="1"/>
        <c:smooth val="0"/>
        <c:axId val="537104568"/>
        <c:axId val="537104960"/>
      </c:lineChart>
      <c:catAx>
        <c:axId val="537104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7104960"/>
        <c:crosses val="autoZero"/>
        <c:auto val="1"/>
        <c:lblAlgn val="ctr"/>
        <c:lblOffset val="100"/>
        <c:tickLblSkip val="1"/>
        <c:tickMarkSkip val="1"/>
        <c:noMultiLvlLbl val="0"/>
      </c:catAx>
      <c:valAx>
        <c:axId val="5371049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7104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1.0900000000000001</c:v>
                </c:pt>
                <c:pt idx="1">
                  <c:v>2.12</c:v>
                </c:pt>
                <c:pt idx="2">
                  <c:v>2.0299999999999998</c:v>
                </c:pt>
                <c:pt idx="3">
                  <c:v>2.4700000000000002</c:v>
                </c:pt>
                <c:pt idx="4">
                  <c:v>2.29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17.54</c:v>
                </c:pt>
                <c:pt idx="1">
                  <c:v>17.489999999999998</c:v>
                </c:pt>
                <c:pt idx="2">
                  <c:v>17.75</c:v>
                </c:pt>
                <c:pt idx="3">
                  <c:v>18.37</c:v>
                </c:pt>
                <c:pt idx="4">
                  <c:v>18.420000000000002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88508976"/>
        <c:axId val="388509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-1.79</c:v>
                </c:pt>
                <c:pt idx="1">
                  <c:v>0.79</c:v>
                </c:pt>
                <c:pt idx="2">
                  <c:v>-0.76</c:v>
                </c:pt>
                <c:pt idx="3">
                  <c:v>-0.52</c:v>
                </c:pt>
                <c:pt idx="4">
                  <c:v>-1.83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88508976"/>
        <c:axId val="388509368"/>
      </c:lineChart>
      <c:catAx>
        <c:axId val="38850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8509368"/>
        <c:crosses val="autoZero"/>
        <c:auto val="1"/>
        <c:lblAlgn val="ctr"/>
        <c:lblOffset val="100"/>
        <c:tickLblSkip val="1"/>
        <c:tickMarkSkip val="1"/>
        <c:noMultiLvlLbl val="0"/>
      </c:catAx>
      <c:valAx>
        <c:axId val="388509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50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4.3099999999999996</c:v>
                </c:pt>
                <c:pt idx="2">
                  <c:v>#N/A</c:v>
                </c:pt>
                <c:pt idx="3">
                  <c:v>4.88</c:v>
                </c:pt>
                <c:pt idx="4">
                  <c:v>#N/A</c:v>
                </c:pt>
                <c:pt idx="5">
                  <c:v>5.59</c:v>
                </c:pt>
                <c:pt idx="6">
                  <c:v>#N/A</c:v>
                </c:pt>
                <c:pt idx="7">
                  <c:v>5.76</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授産施設特別会計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戸隠観光施設事業会計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1.32</c:v>
                </c:pt>
                <c:pt idx="2">
                  <c:v>#N/A</c:v>
                </c:pt>
                <c:pt idx="3">
                  <c:v>1.34</c:v>
                </c:pt>
                <c:pt idx="4">
                  <c:v>#N/A</c:v>
                </c:pt>
                <c:pt idx="5">
                  <c:v>1.0900000000000001</c:v>
                </c:pt>
                <c:pt idx="6">
                  <c:v>#N/A</c:v>
                </c:pt>
                <c:pt idx="7">
                  <c:v>0.21</c:v>
                </c:pt>
                <c:pt idx="8">
                  <c:v>#N/A</c:v>
                </c:pt>
                <c:pt idx="9">
                  <c:v>0.12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0.18</c:v>
                </c:pt>
                <c:pt idx="4">
                  <c:v>#N/A</c:v>
                </c:pt>
                <c:pt idx="5">
                  <c:v>0.17</c:v>
                </c:pt>
                <c:pt idx="6">
                  <c:v>#N/A</c:v>
                </c:pt>
                <c:pt idx="7">
                  <c:v>0.4</c:v>
                </c:pt>
                <c:pt idx="8">
                  <c:v>#N/A</c:v>
                </c:pt>
                <c:pt idx="9">
                  <c:v>1.04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産業団地事業会計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1.18</c:v>
                </c:pt>
                <c:pt idx="6">
                  <c:v>#N/A</c:v>
                </c:pt>
                <c:pt idx="7">
                  <c:v>1.66</c:v>
                </c:pt>
                <c:pt idx="8">
                  <c:v>#N/A</c:v>
                </c:pt>
                <c:pt idx="9">
                  <c:v>1.67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1.0900000000000001</c:v>
                </c:pt>
                <c:pt idx="2">
                  <c:v>#N/A</c:v>
                </c:pt>
                <c:pt idx="3">
                  <c:v>2.11</c:v>
                </c:pt>
                <c:pt idx="4">
                  <c:v>#N/A</c:v>
                </c:pt>
                <c:pt idx="5">
                  <c:v>2.0299999999999998</c:v>
                </c:pt>
                <c:pt idx="6">
                  <c:v>#N/A</c:v>
                </c:pt>
                <c:pt idx="7">
                  <c:v>2.46</c:v>
                </c:pt>
                <c:pt idx="8">
                  <c:v>#N/A</c:v>
                </c:pt>
                <c:pt idx="9">
                  <c:v>2.2799999999999998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7.81</c:v>
                </c:pt>
                <c:pt idx="2">
                  <c:v>#N/A</c:v>
                </c:pt>
                <c:pt idx="3">
                  <c:v>7.47</c:v>
                </c:pt>
                <c:pt idx="4">
                  <c:v>#N/A</c:v>
                </c:pt>
                <c:pt idx="5">
                  <c:v>7.26</c:v>
                </c:pt>
                <c:pt idx="6">
                  <c:v>#N/A</c:v>
                </c:pt>
                <c:pt idx="7">
                  <c:v>7.33</c:v>
                </c:pt>
                <c:pt idx="8">
                  <c:v>#N/A</c:v>
                </c:pt>
                <c:pt idx="9">
                  <c:v>7.32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6.99</c:v>
                </c:pt>
                <c:pt idx="2">
                  <c:v>#N/A</c:v>
                </c:pt>
                <c:pt idx="3">
                  <c:v>8.43</c:v>
                </c:pt>
                <c:pt idx="4">
                  <c:v>#N/A</c:v>
                </c:pt>
                <c:pt idx="5">
                  <c:v>9.19</c:v>
                </c:pt>
                <c:pt idx="6">
                  <c:v>#N/A</c:v>
                </c:pt>
                <c:pt idx="7">
                  <c:v>10.66</c:v>
                </c:pt>
                <c:pt idx="8">
                  <c:v>#N/A</c:v>
                </c:pt>
                <c:pt idx="9">
                  <c:v>12.42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2862296"/>
        <c:axId val="462862688"/>
      </c:barChart>
      <c:catAx>
        <c:axId val="46286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862688"/>
        <c:crosses val="autoZero"/>
        <c:auto val="1"/>
        <c:lblAlgn val="ctr"/>
        <c:lblOffset val="100"/>
        <c:tickLblSkip val="1"/>
        <c:tickMarkSkip val="1"/>
        <c:noMultiLvlLbl val="0"/>
      </c:catAx>
      <c:valAx>
        <c:axId val="46286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862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18997</c:v>
                </c:pt>
                <c:pt idx="5">
                  <c:v>20304</c:v>
                </c:pt>
                <c:pt idx="8">
                  <c:v>20493</c:v>
                </c:pt>
                <c:pt idx="11">
                  <c:v>18822</c:v>
                </c:pt>
                <c:pt idx="14">
                  <c:v>18388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503</c:v>
                </c:pt>
                <c:pt idx="3">
                  <c:v>396</c:v>
                </c:pt>
                <c:pt idx="6">
                  <c:v>285</c:v>
                </c:pt>
                <c:pt idx="9">
                  <c:v>294</c:v>
                </c:pt>
                <c:pt idx="12">
                  <c:v>190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63</c:v>
                </c:pt>
                <c:pt idx="3">
                  <c:v>49</c:v>
                </c:pt>
                <c:pt idx="6">
                  <c:v>50</c:v>
                </c:pt>
                <c:pt idx="9">
                  <c:v>51</c:v>
                </c:pt>
                <c:pt idx="12">
                  <c:v>50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5601</c:v>
                </c:pt>
                <c:pt idx="3">
                  <c:v>5797</c:v>
                </c:pt>
                <c:pt idx="6">
                  <c:v>5754</c:v>
                </c:pt>
                <c:pt idx="9">
                  <c:v>5839</c:v>
                </c:pt>
                <c:pt idx="12">
                  <c:v>5292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19544</c:v>
                </c:pt>
                <c:pt idx="3">
                  <c:v>18150</c:v>
                </c:pt>
                <c:pt idx="6">
                  <c:v>16370</c:v>
                </c:pt>
                <c:pt idx="9">
                  <c:v>14313</c:v>
                </c:pt>
                <c:pt idx="12">
                  <c:v>13894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45050656"/>
        <c:axId val="545051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6714</c:v>
                </c:pt>
                <c:pt idx="2">
                  <c:v>#N/A</c:v>
                </c:pt>
                <c:pt idx="3">
                  <c:v>#N/A</c:v>
                </c:pt>
                <c:pt idx="4">
                  <c:v>4088</c:v>
                </c:pt>
                <c:pt idx="5">
                  <c:v>#N/A</c:v>
                </c:pt>
                <c:pt idx="6">
                  <c:v>#N/A</c:v>
                </c:pt>
                <c:pt idx="7">
                  <c:v>1966</c:v>
                </c:pt>
                <c:pt idx="8">
                  <c:v>#N/A</c:v>
                </c:pt>
                <c:pt idx="9">
                  <c:v>#N/A</c:v>
                </c:pt>
                <c:pt idx="10">
                  <c:v>1675</c:v>
                </c:pt>
                <c:pt idx="11">
                  <c:v>#N/A</c:v>
                </c:pt>
                <c:pt idx="12">
                  <c:v>#N/A</c:v>
                </c:pt>
                <c:pt idx="13">
                  <c:v>1038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45050656"/>
        <c:axId val="545051048"/>
      </c:lineChart>
      <c:catAx>
        <c:axId val="54505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051048"/>
        <c:crosses val="autoZero"/>
        <c:auto val="1"/>
        <c:lblAlgn val="ctr"/>
        <c:lblOffset val="100"/>
        <c:tickLblSkip val="1"/>
        <c:tickMarkSkip val="1"/>
        <c:noMultiLvlLbl val="0"/>
      </c:catAx>
      <c:valAx>
        <c:axId val="545051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05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157617</c:v>
                </c:pt>
                <c:pt idx="5">
                  <c:v>160126</c:v>
                </c:pt>
                <c:pt idx="8">
                  <c:v>160523</c:v>
                </c:pt>
                <c:pt idx="11">
                  <c:v>161840</c:v>
                </c:pt>
                <c:pt idx="14">
                  <c:v>167036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26882</c:v>
                </c:pt>
                <c:pt idx="5">
                  <c:v>24474</c:v>
                </c:pt>
                <c:pt idx="8">
                  <c:v>23548</c:v>
                </c:pt>
                <c:pt idx="11">
                  <c:v>23209</c:v>
                </c:pt>
                <c:pt idx="14">
                  <c:v>25659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32867</c:v>
                </c:pt>
                <c:pt idx="5">
                  <c:v>32952</c:v>
                </c:pt>
                <c:pt idx="8">
                  <c:v>32928</c:v>
                </c:pt>
                <c:pt idx="11">
                  <c:v>31961</c:v>
                </c:pt>
                <c:pt idx="14">
                  <c:v>31502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3364</c:v>
                </c:pt>
                <c:pt idx="3">
                  <c:v>1310</c:v>
                </c:pt>
                <c:pt idx="6">
                  <c:v>2160</c:v>
                </c:pt>
                <c:pt idx="9">
                  <c:v>2053</c:v>
                </c:pt>
                <c:pt idx="12">
                  <c:v>817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24220</c:v>
                </c:pt>
                <c:pt idx="3">
                  <c:v>23444</c:v>
                </c:pt>
                <c:pt idx="6">
                  <c:v>22278</c:v>
                </c:pt>
                <c:pt idx="9">
                  <c:v>21584</c:v>
                </c:pt>
                <c:pt idx="12">
                  <c:v>22502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424</c:v>
                </c:pt>
                <c:pt idx="3">
                  <c:v>361</c:v>
                </c:pt>
                <c:pt idx="6">
                  <c:v>301</c:v>
                </c:pt>
                <c:pt idx="9">
                  <c:v>282</c:v>
                </c:pt>
                <c:pt idx="12">
                  <c:v>739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72799</c:v>
                </c:pt>
                <c:pt idx="3">
                  <c:v>70454</c:v>
                </c:pt>
                <c:pt idx="6">
                  <c:v>68361</c:v>
                </c:pt>
                <c:pt idx="9">
                  <c:v>66500</c:v>
                </c:pt>
                <c:pt idx="12">
                  <c:v>58304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3872</c:v>
                </c:pt>
                <c:pt idx="3">
                  <c:v>3513</c:v>
                </c:pt>
                <c:pt idx="6">
                  <c:v>3988</c:v>
                </c:pt>
                <c:pt idx="9">
                  <c:v>3815</c:v>
                </c:pt>
                <c:pt idx="12">
                  <c:v>4369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131096</c:v>
                </c:pt>
                <c:pt idx="3">
                  <c:v>133331</c:v>
                </c:pt>
                <c:pt idx="6">
                  <c:v>140882</c:v>
                </c:pt>
                <c:pt idx="9">
                  <c:v>150598</c:v>
                </c:pt>
                <c:pt idx="12">
                  <c:v>161827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2861904"/>
        <c:axId val="462861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18408</c:v>
                </c:pt>
                <c:pt idx="2">
                  <c:v>#N/A</c:v>
                </c:pt>
                <c:pt idx="3">
                  <c:v>#N/A</c:v>
                </c:pt>
                <c:pt idx="4">
                  <c:v>14862</c:v>
                </c:pt>
                <c:pt idx="5">
                  <c:v>#N/A</c:v>
                </c:pt>
                <c:pt idx="6">
                  <c:v>#N/A</c:v>
                </c:pt>
                <c:pt idx="7">
                  <c:v>20971</c:v>
                </c:pt>
                <c:pt idx="8">
                  <c:v>#N/A</c:v>
                </c:pt>
                <c:pt idx="9">
                  <c:v>#N/A</c:v>
                </c:pt>
                <c:pt idx="10">
                  <c:v>27822</c:v>
                </c:pt>
                <c:pt idx="11">
                  <c:v>#N/A</c:v>
                </c:pt>
                <c:pt idx="12">
                  <c:v>#N/A</c:v>
                </c:pt>
                <c:pt idx="13">
                  <c:v>24361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2861904"/>
        <c:axId val="462861512"/>
      </c:lineChart>
      <c:catAx>
        <c:axId val="46286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2861512"/>
        <c:crosses val="autoZero"/>
        <c:auto val="1"/>
        <c:lblAlgn val="ctr"/>
        <c:lblOffset val="100"/>
        <c:tickLblSkip val="1"/>
        <c:tickMarkSkip val="1"/>
        <c:noMultiLvlLbl val="0"/>
      </c:catAx>
      <c:valAx>
        <c:axId val="462861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86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{FAED034B-4362-4492-8651-8A470C6A81F4}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{CB0EA842-9781-44B7-ABF1-37F3D9D23238}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{AD261738-F1CA-4589-B53B-44176EEE3974}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{F3853EF9-8A12-4467-937C-10939538BFA8}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{CE23D46B-5F0F-4840-9001-4CB6283E9221}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60.1</c:v>
                </c:pt>
                <c:pt idx="4">
                  <c:v>61</c:v>
                </c:pt>
              </c:numCache>
            </c:numRef>
          </c:xVal>
          <c:yVal>
            <c:numRef>
              <c:f>公会計指標分析・財政指標組合せ分析表!$K$51:$O$51</c:f>
              <c:numCache>
                <c:formatCode>#,##0.0;"▲ "#,##0.0</c:formatCode>
                <c:ptCount val="5"/>
                <c:pt idx="3">
                  <c:v>37.700000000000003</c:v>
                </c:pt>
                <c:pt idx="4">
                  <c:v>33.799999999999997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{AC39DA18-C46F-408B-B6E8-700E7F75D0D9}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{7CBC1AB5-7C01-4F23-BC50-9D8266A31998}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{30107DCE-9A7C-4C40-B595-F5C3274CE001}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{9CF79541-B10F-4634-83D6-91CECD2EC1FC}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{0653D13E-83CD-4E85-BB47-1C38D4C77906}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45052224"/>
        <c:axId val="388510544"/>
      </c:scatterChart>
      <c:valAx>
        <c:axId val="545052224"/>
        <c:scaling>
          <c:orientation val="minMax"/>
          <c:max val="62.300000000000004"/>
          <c:min val="59.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510544"/>
        <c:crosses val="autoZero"/>
        <c:crossBetween val="midCat"/>
      </c:valAx>
      <c:valAx>
        <c:axId val="388510544"/>
        <c:scaling>
          <c:orientation val="minMax"/>
          <c:max val="42.7"/>
          <c:min val="3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5052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{E21F86A0-A5E2-4FA5-A917-9CF40AF12729}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{E8D2F7FA-E146-4AF1-9CF2-403983A4213F}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{53C9FFF3-E7F9-42E5-9826-3ACD100E500C}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{D8B78489-E75D-4F29-BC20-FA56E0385EEE}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{2E050928-D24C-4D6D-A5BD-4ED7E6651530}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8.1</c:v>
                </c:pt>
                <c:pt idx="2">
                  <c:v>5.7</c:v>
                </c:pt>
                <c:pt idx="3">
                  <c:v>3.4</c:v>
                </c:pt>
                <c:pt idx="4">
                  <c:v>2.1</c:v>
                </c:pt>
              </c:numCache>
            </c:numRef>
          </c:xVal>
          <c:yVal>
            <c:numRef>
              <c:f>公会計指標分析・財政指標組合せ分析表!$K$73:$O$73</c:f>
              <c:numCache>
                <c:formatCode>#,##0.0;"▲ "#,##0.0</c:formatCode>
                <c:ptCount val="5"/>
                <c:pt idx="0">
                  <c:v>24.9</c:v>
                </c:pt>
                <c:pt idx="1">
                  <c:v>19.899999999999999</c:v>
                </c:pt>
                <c:pt idx="2">
                  <c:v>28.2</c:v>
                </c:pt>
                <c:pt idx="3">
                  <c:v>37.700000000000003</c:v>
                </c:pt>
                <c:pt idx="4">
                  <c:v>33.799999999999997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{78E54539-4FCC-44D8-9DCF-50A3B9E08D81}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{FB49E7BB-09B2-451E-A46D-4A34C194196A}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{99B2D822-8134-443A-BC11-D9D81ED88DF4}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{66C755C5-6AC7-47B5-A22B-DDD68649C587}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{F89F6C9E-6390-42DF-A665-D96956DE4A68}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1082624"/>
        <c:axId val="461083016"/>
      </c:scatterChart>
      <c:valAx>
        <c:axId val="461082624"/>
        <c:scaling>
          <c:orientation val="minMax"/>
          <c:max val="10.799999999999999"/>
          <c:min val="1.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083016"/>
        <c:crosses val="autoZero"/>
        <c:crossBetween val="midCat"/>
      </c:valAx>
      <c:valAx>
        <c:axId val="461083016"/>
        <c:scaling>
          <c:orientation val="minMax"/>
          <c:max val="7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082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公債費（元利償還金）については、行財政改革の推進や効率的な財政運営等により</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債発行を抑制してきた結果、現時点では減少傾向にあるが、平成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年度以降のプロジェクト事業の本格化に伴い、建設事業債の発行が大幅に増加し、平成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年度以降、その償還が始まることから、今後は上昇に転ずる見込である。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地方債の現在高は、平成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のプロジェクト事業の本格化に伴い増加しており、また、今後は、長野広域連合で実施するごみ処理施設建設に伴う負担金が大幅に増加する見込である。さらには、プロジェクト事業実施に備え蓄えてきた基金の減少のほか、財政調整基金も少子高齢社会到来に伴う経常的経費増加により減少する見込であることから、将来負担比率の分子全体としては今後も増加する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382,001
378,474
834.81
151,091,384
147,714,759
1,985,048
86,592,996
152,778,145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33.8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有形固定資産減価償却率は、有形固定資産のうち償却対象資産の減価償却がどの程度進んでいるかを表す指標であるが、平成</a:t>
          </a:r>
          <a:r>
            <a:rPr kumimoji="1" lang="en-US" altLang="ja-JP" sz="1100">
              <a:latin typeface="ＭＳ Ｐゴシック"/>
            </a:rPr>
            <a:t>27</a:t>
          </a:r>
          <a:r>
            <a:rPr kumimoji="1" lang="ja-JP" altLang="en-US" sz="1100">
              <a:latin typeface="ＭＳ Ｐゴシック"/>
            </a:rPr>
            <a:t>年度から平成</a:t>
          </a:r>
          <a:r>
            <a:rPr kumimoji="1" lang="en-US" altLang="ja-JP" sz="1100">
              <a:latin typeface="ＭＳ Ｐゴシック"/>
            </a:rPr>
            <a:t>28</a:t>
          </a:r>
          <a:r>
            <a:rPr kumimoji="1" lang="ja-JP" altLang="en-US" sz="1100">
              <a:latin typeface="ＭＳ Ｐゴシック"/>
            </a:rPr>
            <a:t>年度に類似団体平均が</a:t>
          </a:r>
          <a:r>
            <a:rPr kumimoji="1" lang="en-US" altLang="ja-JP" sz="1100">
              <a:latin typeface="ＭＳ Ｐゴシック"/>
            </a:rPr>
            <a:t>1.9</a:t>
          </a:r>
          <a:r>
            <a:rPr kumimoji="1" lang="ja-JP" altLang="en-US" sz="1100">
              <a:latin typeface="ＭＳ Ｐゴシック"/>
            </a:rPr>
            <a:t>ポイント上昇したのに対し、長野市は</a:t>
          </a:r>
          <a:r>
            <a:rPr kumimoji="1" lang="en-US" altLang="ja-JP" sz="1100">
              <a:latin typeface="ＭＳ Ｐゴシック"/>
            </a:rPr>
            <a:t>0.9</a:t>
          </a:r>
          <a:r>
            <a:rPr kumimoji="1" lang="ja-JP" altLang="en-US" sz="1100">
              <a:latin typeface="ＭＳ Ｐゴシック"/>
            </a:rPr>
            <a:t>ポイントの上昇に留まった。これは、給食センターなどの大規模施設のしゅん工や学校の体育館の老朽施設を除却した影響などにより、分子の減価償却累計額が減少したためである。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33799</xdr:rowOff>
    </xdr:from>
    <xdr:ext cx="405111" cy="259045"/>
    <xdr:sp macro="" textlink="">
      <xdr:nvSpPr>
        <xdr:cNvPr id="67" name="有形固定資産減価償却率平均値テキスト"/>
        <xdr:cNvSpPr txBox="1"/>
      </xdr:nvSpPr>
      <xdr:spPr>
        <a:xfrm>
          <a:off x="4813300" y="595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58420</xdr:rowOff>
    </xdr:from>
    <xdr:to>
      <xdr:col>3</xdr:col>
      <xdr:colOff>1222375</xdr:colOff>
      <xdr:row>31</xdr:row>
      <xdr:rowOff>160020</xdr:rowOff>
    </xdr:to>
    <xdr:sp macro="" textlink="">
      <xdr:nvSpPr>
        <xdr:cNvPr id="75" name="円/楕円 74"/>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36847</xdr:rowOff>
    </xdr:from>
    <xdr:ext cx="405111" cy="259045"/>
    <xdr:sp macro="" textlink="">
      <xdr:nvSpPr>
        <xdr:cNvPr id="76" name="有形固定資産減価償却率該当値テキスト"/>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97282</xdr:rowOff>
    </xdr:from>
    <xdr:to>
      <xdr:col>3</xdr:col>
      <xdr:colOff>511175</xdr:colOff>
      <xdr:row>32</xdr:row>
      <xdr:rowOff>27432</xdr:rowOff>
    </xdr:to>
    <xdr:sp macro="" textlink="">
      <xdr:nvSpPr>
        <xdr:cNvPr id="77" name="円/楕円 76"/>
        <xdr:cNvSpPr/>
      </xdr:nvSpPr>
      <xdr:spPr>
        <a:xfrm>
          <a:off x="4000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109220</xdr:rowOff>
    </xdr:from>
    <xdr:to>
      <xdr:col>3</xdr:col>
      <xdr:colOff>1171575</xdr:colOff>
      <xdr:row>31</xdr:row>
      <xdr:rowOff>148082</xdr:rowOff>
    </xdr:to>
    <xdr:cxnSp macro="">
      <xdr:nvCxnSpPr>
        <xdr:cNvPr id="78" name="直線コネクタ 77"/>
        <xdr:cNvCxnSpPr/>
      </xdr:nvCxnSpPr>
      <xdr:spPr>
        <a:xfrm flipV="1">
          <a:off x="4051300" y="620522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39641</xdr:rowOff>
    </xdr:from>
    <xdr:ext cx="405111" cy="259045"/>
    <xdr:sp macro="" textlink="">
      <xdr:nvSpPr>
        <xdr:cNvPr id="79"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18559</xdr:rowOff>
    </xdr:from>
    <xdr:ext cx="405111" cy="259045"/>
    <xdr:sp macro="" textlink="">
      <xdr:nvSpPr>
        <xdr:cNvPr id="80" name="n_1mainValue有形固定資産減価償却率"/>
        <xdr:cNvSpPr txBox="1"/>
      </xdr:nvSpPr>
      <xdr:spPr>
        <a:xfrm>
          <a:off x="3836043"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382,001
378,474
834.81
151,091,384
147,714,759
1,985,048
86,592,996
152,778,145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33.8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8" name="円/楕円 67"/>
        <xdr:cNvSpPr/>
      </xdr:nvSpPr>
      <xdr:spPr>
        <a:xfrm>
          <a:off x="4584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160291</xdr:rowOff>
    </xdr:from>
    <xdr:ext cx="405111" cy="259045"/>
    <xdr:sp macro="" textlink="">
      <xdr:nvSpPr>
        <xdr:cNvPr id="69" name="【道路】&#10;有形固定資産減価償却率該当値テキスト"/>
        <xdr:cNvSpPr txBox="1"/>
      </xdr:nvSpPr>
      <xdr:spPr>
        <a:xfrm>
          <a:off x="4724400" y="633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169418</xdr:rowOff>
    </xdr:from>
    <xdr:to>
      <xdr:col>5</xdr:col>
      <xdr:colOff>409575</xdr:colOff>
      <xdr:row>38</xdr:row>
      <xdr:rowOff>99568</xdr:rowOff>
    </xdr:to>
    <xdr:sp macro="" textlink="">
      <xdr:nvSpPr>
        <xdr:cNvPr id="70" name="円/楕円 69"/>
        <xdr:cNvSpPr/>
      </xdr:nvSpPr>
      <xdr:spPr>
        <a:xfrm>
          <a:off x="3746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16764</xdr:rowOff>
    </xdr:from>
    <xdr:to>
      <xdr:col>6</xdr:col>
      <xdr:colOff>511175</xdr:colOff>
      <xdr:row>38</xdr:row>
      <xdr:rowOff>48768</xdr:rowOff>
    </xdr:to>
    <xdr:cxnSp macro="">
      <xdr:nvCxnSpPr>
        <xdr:cNvPr id="71" name="直線コネクタ 70"/>
        <xdr:cNvCxnSpPr/>
      </xdr:nvCxnSpPr>
      <xdr:spPr>
        <a:xfrm flipV="1">
          <a:off x="3797300" y="65318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8399</xdr:rowOff>
    </xdr:from>
    <xdr:ext cx="405111" cy="259045"/>
    <xdr:sp macro="" textlink="">
      <xdr:nvSpPr>
        <xdr:cNvPr id="72" name="n_1aveValue【道路】&#10;有形固定資産減価償却率"/>
        <xdr:cNvSpPr txBox="1"/>
      </xdr:nvSpPr>
      <xdr:spPr>
        <a:xfrm>
          <a:off x="3582043"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116095</xdr:rowOff>
    </xdr:from>
    <xdr:ext cx="405111" cy="259045"/>
    <xdr:sp macro="" textlink="">
      <xdr:nvSpPr>
        <xdr:cNvPr id="73" name="n_1mainValue【道路】&#10;有形固定資産減価償却率"/>
        <xdr:cNvSpPr txBox="1"/>
      </xdr:nvSpPr>
      <xdr:spPr>
        <a:xfrm>
          <a:off x="3582043"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125747</xdr:rowOff>
    </xdr:from>
    <xdr:ext cx="469744" cy="259045"/>
    <xdr:sp macro="" textlink="">
      <xdr:nvSpPr>
        <xdr:cNvPr id="104" name="【道路】&#10;一人当たり延長平均値テキスト"/>
        <xdr:cNvSpPr txBox="1"/>
      </xdr:nvSpPr>
      <xdr:spPr>
        <a:xfrm>
          <a:off x="105664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37810</xdr:rowOff>
    </xdr:from>
    <xdr:to>
      <xdr:col>15</xdr:col>
      <xdr:colOff>231775</xdr:colOff>
      <xdr:row>33</xdr:row>
      <xdr:rowOff>139410</xdr:rowOff>
    </xdr:to>
    <xdr:sp macro="" textlink="">
      <xdr:nvSpPr>
        <xdr:cNvPr id="112" name="円/楕円 111"/>
        <xdr:cNvSpPr/>
      </xdr:nvSpPr>
      <xdr:spPr>
        <a:xfrm>
          <a:off x="10426700" y="56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162287</xdr:rowOff>
    </xdr:from>
    <xdr:ext cx="534377" cy="259045"/>
    <xdr:sp macro="" textlink="">
      <xdr:nvSpPr>
        <xdr:cNvPr id="113" name="【道路】&#10;一人当たり延長該当値テキスト"/>
        <xdr:cNvSpPr txBox="1"/>
      </xdr:nvSpPr>
      <xdr:spPr>
        <a:xfrm>
          <a:off x="10566400" y="564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46301</xdr:rowOff>
    </xdr:from>
    <xdr:to>
      <xdr:col>14</xdr:col>
      <xdr:colOff>79375</xdr:colOff>
      <xdr:row>33</xdr:row>
      <xdr:rowOff>147901</xdr:rowOff>
    </xdr:to>
    <xdr:sp macro="" textlink="">
      <xdr:nvSpPr>
        <xdr:cNvPr id="114" name="円/楕円 113"/>
        <xdr:cNvSpPr/>
      </xdr:nvSpPr>
      <xdr:spPr>
        <a:xfrm>
          <a:off x="9588500" y="57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88610</xdr:rowOff>
    </xdr:from>
    <xdr:to>
      <xdr:col>15</xdr:col>
      <xdr:colOff>180975</xdr:colOff>
      <xdr:row>33</xdr:row>
      <xdr:rowOff>97101</xdr:rowOff>
    </xdr:to>
    <xdr:cxnSp macro="">
      <xdr:nvCxnSpPr>
        <xdr:cNvPr id="115" name="直線コネクタ 114"/>
        <xdr:cNvCxnSpPr/>
      </xdr:nvCxnSpPr>
      <xdr:spPr>
        <a:xfrm flipV="1">
          <a:off x="9639300" y="5746460"/>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22333</xdr:rowOff>
    </xdr:from>
    <xdr:ext cx="469744" cy="259045"/>
    <xdr:sp macro="" textlink="">
      <xdr:nvSpPr>
        <xdr:cNvPr id="116" name="n_1aveValue【道路】&#10;一人当たり延長"/>
        <xdr:cNvSpPr txBox="1"/>
      </xdr:nvSpPr>
      <xdr:spPr>
        <a:xfrm>
          <a:off x="93917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164428</xdr:rowOff>
    </xdr:from>
    <xdr:ext cx="534377" cy="259045"/>
    <xdr:sp macro="" textlink="">
      <xdr:nvSpPr>
        <xdr:cNvPr id="117" name="n_1mainValue【道路】&#10;一人当たり延長"/>
        <xdr:cNvSpPr txBox="1"/>
      </xdr:nvSpPr>
      <xdr:spPr>
        <a:xfrm>
          <a:off x="9359410" y="54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26941</xdr:rowOff>
    </xdr:from>
    <xdr:ext cx="405111" cy="259045"/>
    <xdr:sp macro="" textlink="">
      <xdr:nvSpPr>
        <xdr:cNvPr id="145" name="【橋りょう・トンネル】&#10;有形固定資産減価償却率平均値テキスト"/>
        <xdr:cNvSpPr txBox="1"/>
      </xdr:nvSpPr>
      <xdr:spPr>
        <a:xfrm>
          <a:off x="4724400" y="997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13208</xdr:rowOff>
    </xdr:from>
    <xdr:to>
      <xdr:col>6</xdr:col>
      <xdr:colOff>561975</xdr:colOff>
      <xdr:row>59</xdr:row>
      <xdr:rowOff>114808</xdr:rowOff>
    </xdr:to>
    <xdr:sp macro="" textlink="">
      <xdr:nvSpPr>
        <xdr:cNvPr id="153" name="円/楕円 152"/>
        <xdr:cNvSpPr/>
      </xdr:nvSpPr>
      <xdr:spPr>
        <a:xfrm>
          <a:off x="45847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163085</xdr:rowOff>
    </xdr:from>
    <xdr:ext cx="405111" cy="259045"/>
    <xdr:sp macro="" textlink="">
      <xdr:nvSpPr>
        <xdr:cNvPr id="154" name="【橋りょう・トンネル】&#10;有形固定資産減価償却率該当値テキスト"/>
        <xdr:cNvSpPr txBox="1"/>
      </xdr:nvSpPr>
      <xdr:spPr>
        <a:xfrm>
          <a:off x="4724400"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45212</xdr:rowOff>
    </xdr:from>
    <xdr:to>
      <xdr:col>5</xdr:col>
      <xdr:colOff>409575</xdr:colOff>
      <xdr:row>59</xdr:row>
      <xdr:rowOff>146812</xdr:rowOff>
    </xdr:to>
    <xdr:sp macro="" textlink="">
      <xdr:nvSpPr>
        <xdr:cNvPr id="155" name="円/楕円 154"/>
        <xdr:cNvSpPr/>
      </xdr:nvSpPr>
      <xdr:spPr>
        <a:xfrm>
          <a:off x="3746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64008</xdr:rowOff>
    </xdr:from>
    <xdr:to>
      <xdr:col>6</xdr:col>
      <xdr:colOff>511175</xdr:colOff>
      <xdr:row>59</xdr:row>
      <xdr:rowOff>96012</xdr:rowOff>
    </xdr:to>
    <xdr:cxnSp macro="">
      <xdr:nvCxnSpPr>
        <xdr:cNvPr id="156" name="直線コネクタ 155"/>
        <xdr:cNvCxnSpPr/>
      </xdr:nvCxnSpPr>
      <xdr:spPr>
        <a:xfrm flipV="1">
          <a:off x="3797300" y="1017955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153941</xdr:rowOff>
    </xdr:from>
    <xdr:ext cx="405111" cy="259045"/>
    <xdr:sp macro="" textlink="">
      <xdr:nvSpPr>
        <xdr:cNvPr id="157"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163339</xdr:rowOff>
    </xdr:from>
    <xdr:ext cx="405111" cy="259045"/>
    <xdr:sp macro="" textlink="">
      <xdr:nvSpPr>
        <xdr:cNvPr id="158" name="n_1mainValue【橋りょう・トンネル】&#10;有形固定資産減価償却率"/>
        <xdr:cNvSpPr txBox="1"/>
      </xdr:nvSpPr>
      <xdr:spPr>
        <a:xfrm>
          <a:off x="3582043"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85"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45541</xdr:rowOff>
    </xdr:from>
    <xdr:to>
      <xdr:col>15</xdr:col>
      <xdr:colOff>231775</xdr:colOff>
      <xdr:row>60</xdr:row>
      <xdr:rowOff>147141</xdr:rowOff>
    </xdr:to>
    <xdr:sp macro="" textlink="">
      <xdr:nvSpPr>
        <xdr:cNvPr id="193" name="円/楕円 192"/>
        <xdr:cNvSpPr/>
      </xdr:nvSpPr>
      <xdr:spPr>
        <a:xfrm>
          <a:off x="10426700" y="103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68418</xdr:rowOff>
    </xdr:from>
    <xdr:ext cx="599010" cy="259045"/>
    <xdr:sp macro="" textlink="">
      <xdr:nvSpPr>
        <xdr:cNvPr id="194" name="【橋りょう・トンネル】&#10;一人当たり有形固定資産（償却資産）額該当値テキスト"/>
        <xdr:cNvSpPr txBox="1"/>
      </xdr:nvSpPr>
      <xdr:spPr>
        <a:xfrm>
          <a:off x="10566400" y="1018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128,928</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52298</xdr:rowOff>
    </xdr:from>
    <xdr:to>
      <xdr:col>14</xdr:col>
      <xdr:colOff>79375</xdr:colOff>
      <xdr:row>60</xdr:row>
      <xdr:rowOff>153898</xdr:rowOff>
    </xdr:to>
    <xdr:sp macro="" textlink="">
      <xdr:nvSpPr>
        <xdr:cNvPr id="195" name="円/楕円 194"/>
        <xdr:cNvSpPr/>
      </xdr:nvSpPr>
      <xdr:spPr>
        <a:xfrm>
          <a:off x="95885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96341</xdr:rowOff>
    </xdr:from>
    <xdr:to>
      <xdr:col>15</xdr:col>
      <xdr:colOff>180975</xdr:colOff>
      <xdr:row>60</xdr:row>
      <xdr:rowOff>103098</xdr:rowOff>
    </xdr:to>
    <xdr:cxnSp macro="">
      <xdr:nvCxnSpPr>
        <xdr:cNvPr id="196" name="直線コネクタ 195"/>
        <xdr:cNvCxnSpPr/>
      </xdr:nvCxnSpPr>
      <xdr:spPr>
        <a:xfrm flipV="1">
          <a:off x="9639300" y="10383341"/>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61</xdr:row>
      <xdr:rowOff>113570</xdr:rowOff>
    </xdr:from>
    <xdr:ext cx="534377" cy="259045"/>
    <xdr:sp macro="" textlink="">
      <xdr:nvSpPr>
        <xdr:cNvPr id="197" name="n_1aveValue【橋りょう・トンネル】&#10;一人当たり有形固定資産（償却資産）額"/>
        <xdr:cNvSpPr txBox="1"/>
      </xdr:nvSpPr>
      <xdr:spPr>
        <a:xfrm>
          <a:off x="93594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170425</xdr:rowOff>
    </xdr:from>
    <xdr:ext cx="599010" cy="259045"/>
    <xdr:sp macro="" textlink="">
      <xdr:nvSpPr>
        <xdr:cNvPr id="198" name="n_1mainValue【橋りょう・トンネル】&#10;一人当たり有形固定資産（償却資産）額"/>
        <xdr:cNvSpPr txBox="1"/>
      </xdr:nvSpPr>
      <xdr:spPr>
        <a:xfrm>
          <a:off x="9327094" y="1011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30"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85271</xdr:rowOff>
    </xdr:from>
    <xdr:to>
      <xdr:col>6</xdr:col>
      <xdr:colOff>561975</xdr:colOff>
      <xdr:row>81</xdr:row>
      <xdr:rowOff>15421</xdr:rowOff>
    </xdr:to>
    <xdr:sp macro="" textlink="">
      <xdr:nvSpPr>
        <xdr:cNvPr id="238" name="円/楕円 237"/>
        <xdr:cNvSpPr/>
      </xdr:nvSpPr>
      <xdr:spPr>
        <a:xfrm>
          <a:off x="4584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108148</xdr:rowOff>
    </xdr:from>
    <xdr:ext cx="405111" cy="259045"/>
    <xdr:sp macro="" textlink="">
      <xdr:nvSpPr>
        <xdr:cNvPr id="239" name="【公営住宅】&#10;有形固定資産減価償却率該当値テキスト"/>
        <xdr:cNvSpPr txBox="1"/>
      </xdr:nvSpPr>
      <xdr:spPr>
        <a:xfrm>
          <a:off x="4724400" y="1365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144055</xdr:rowOff>
    </xdr:from>
    <xdr:to>
      <xdr:col>5</xdr:col>
      <xdr:colOff>409575</xdr:colOff>
      <xdr:row>81</xdr:row>
      <xdr:rowOff>74205</xdr:rowOff>
    </xdr:to>
    <xdr:sp macro="" textlink="">
      <xdr:nvSpPr>
        <xdr:cNvPr id="240" name="円/楕円 239"/>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136071</xdr:rowOff>
    </xdr:from>
    <xdr:to>
      <xdr:col>6</xdr:col>
      <xdr:colOff>511175</xdr:colOff>
      <xdr:row>81</xdr:row>
      <xdr:rowOff>23405</xdr:rowOff>
    </xdr:to>
    <xdr:cxnSp macro="">
      <xdr:nvCxnSpPr>
        <xdr:cNvPr id="241" name="直線コネクタ 240"/>
        <xdr:cNvCxnSpPr/>
      </xdr:nvCxnSpPr>
      <xdr:spPr>
        <a:xfrm flipV="1">
          <a:off x="3797300" y="1385207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71863</xdr:rowOff>
    </xdr:from>
    <xdr:ext cx="405111" cy="259045"/>
    <xdr:sp macro="" textlink="">
      <xdr:nvSpPr>
        <xdr:cNvPr id="242" name="n_1aveValue【公営住宅】&#10;有形固定資産減価償却率"/>
        <xdr:cNvSpPr txBox="1"/>
      </xdr:nvSpPr>
      <xdr:spPr>
        <a:xfrm>
          <a:off x="3582043"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90732</xdr:rowOff>
    </xdr:from>
    <xdr:ext cx="405111" cy="259045"/>
    <xdr:sp macro="" textlink="">
      <xdr:nvSpPr>
        <xdr:cNvPr id="243" name="n_1mainValue【公営住宅】&#10;有形固定資産減価償却率"/>
        <xdr:cNvSpPr txBox="1"/>
      </xdr:nvSpPr>
      <xdr:spPr>
        <a:xfrm>
          <a:off x="3582043"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72"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110489</xdr:rowOff>
    </xdr:from>
    <xdr:to>
      <xdr:col>15</xdr:col>
      <xdr:colOff>231775</xdr:colOff>
      <xdr:row>82</xdr:row>
      <xdr:rowOff>40639</xdr:rowOff>
    </xdr:to>
    <xdr:sp macro="" textlink="">
      <xdr:nvSpPr>
        <xdr:cNvPr id="280" name="円/楕円 279"/>
        <xdr:cNvSpPr/>
      </xdr:nvSpPr>
      <xdr:spPr>
        <a:xfrm>
          <a:off x="104267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133366</xdr:rowOff>
    </xdr:from>
    <xdr:ext cx="469744" cy="259045"/>
    <xdr:sp macro="" textlink="">
      <xdr:nvSpPr>
        <xdr:cNvPr id="281" name="【公営住宅】&#10;一人当たり面積該当値テキスト"/>
        <xdr:cNvSpPr txBox="1"/>
      </xdr:nvSpPr>
      <xdr:spPr>
        <a:xfrm>
          <a:off x="10566400" y="1384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0.638</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110489</xdr:rowOff>
    </xdr:from>
    <xdr:to>
      <xdr:col>14</xdr:col>
      <xdr:colOff>79375</xdr:colOff>
      <xdr:row>82</xdr:row>
      <xdr:rowOff>40639</xdr:rowOff>
    </xdr:to>
    <xdr:sp macro="" textlink="">
      <xdr:nvSpPr>
        <xdr:cNvPr id="282" name="円/楕円 281"/>
        <xdr:cNvSpPr/>
      </xdr:nvSpPr>
      <xdr:spPr>
        <a:xfrm>
          <a:off x="95885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161289</xdr:rowOff>
    </xdr:from>
    <xdr:to>
      <xdr:col>15</xdr:col>
      <xdr:colOff>180975</xdr:colOff>
      <xdr:row>81</xdr:row>
      <xdr:rowOff>161289</xdr:rowOff>
    </xdr:to>
    <xdr:cxnSp macro="">
      <xdr:nvCxnSpPr>
        <xdr:cNvPr id="283" name="直線コネクタ 282"/>
        <xdr:cNvCxnSpPr/>
      </xdr:nvCxnSpPr>
      <xdr:spPr>
        <a:xfrm>
          <a:off x="9639300" y="14048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17797</xdr:rowOff>
    </xdr:from>
    <xdr:ext cx="469744" cy="259045"/>
    <xdr:sp macro="" textlink="">
      <xdr:nvSpPr>
        <xdr:cNvPr id="284"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31766</xdr:rowOff>
    </xdr:from>
    <xdr:ext cx="469744" cy="259045"/>
    <xdr:sp macro="" textlink="">
      <xdr:nvSpPr>
        <xdr:cNvPr id="285" name="n_1mainValue【公営住宅】&#10;一人当たり面積"/>
        <xdr:cNvSpPr txBox="1"/>
      </xdr:nvSpPr>
      <xdr:spPr>
        <a:xfrm>
          <a:off x="9391727" y="140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4" name="テキスト ボックス 31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4" name="テキスト ボックス 32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6" name="テキスト ボックス 32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28" name="直線コネクタ 327"/>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29"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30" name="直線コネクタ 32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31"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32" name="直線コネクタ 331"/>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333"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34" name="フローチャート : 判断 333"/>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35" name="フローチャート : 判断 334"/>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10704</xdr:rowOff>
    </xdr:from>
    <xdr:to>
      <xdr:col>23</xdr:col>
      <xdr:colOff>568325</xdr:colOff>
      <xdr:row>35</xdr:row>
      <xdr:rowOff>112304</xdr:rowOff>
    </xdr:to>
    <xdr:sp macro="" textlink="">
      <xdr:nvSpPr>
        <xdr:cNvPr id="341" name="円/楕円 340"/>
        <xdr:cNvSpPr/>
      </xdr:nvSpPr>
      <xdr:spPr>
        <a:xfrm>
          <a:off x="162687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33581</xdr:rowOff>
    </xdr:from>
    <xdr:ext cx="405111" cy="259045"/>
    <xdr:sp macro="" textlink="">
      <xdr:nvSpPr>
        <xdr:cNvPr id="342" name="【認定こども園・幼稚園・保育所】&#10;有形固定資産減価償却率該当値テキスト"/>
        <xdr:cNvSpPr txBox="1"/>
      </xdr:nvSpPr>
      <xdr:spPr>
        <a:xfrm>
          <a:off x="16408400" y="586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79284</xdr:rowOff>
    </xdr:from>
    <xdr:to>
      <xdr:col>22</xdr:col>
      <xdr:colOff>415925</xdr:colOff>
      <xdr:row>36</xdr:row>
      <xdr:rowOff>9434</xdr:rowOff>
    </xdr:to>
    <xdr:sp macro="" textlink="">
      <xdr:nvSpPr>
        <xdr:cNvPr id="343" name="円/楕円 342"/>
        <xdr:cNvSpPr/>
      </xdr:nvSpPr>
      <xdr:spPr>
        <a:xfrm>
          <a:off x="15430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61504</xdr:rowOff>
    </xdr:from>
    <xdr:to>
      <xdr:col>23</xdr:col>
      <xdr:colOff>517525</xdr:colOff>
      <xdr:row>35</xdr:row>
      <xdr:rowOff>130084</xdr:rowOff>
    </xdr:to>
    <xdr:cxnSp macro="">
      <xdr:nvCxnSpPr>
        <xdr:cNvPr id="344" name="直線コネクタ 343"/>
        <xdr:cNvCxnSpPr/>
      </xdr:nvCxnSpPr>
      <xdr:spPr>
        <a:xfrm flipV="1">
          <a:off x="15481300" y="606225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114861</xdr:rowOff>
    </xdr:from>
    <xdr:ext cx="405111" cy="259045"/>
    <xdr:sp macro="" textlink="">
      <xdr:nvSpPr>
        <xdr:cNvPr id="345" name="n_1aveValue【認定こども園・幼稚園・保育所】&#10;有形固定資産減価償却率"/>
        <xdr:cNvSpPr txBox="1"/>
      </xdr:nvSpPr>
      <xdr:spPr>
        <a:xfrm>
          <a:off x="15266043"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25961</xdr:rowOff>
    </xdr:from>
    <xdr:ext cx="405111" cy="259045"/>
    <xdr:sp macro="" textlink="">
      <xdr:nvSpPr>
        <xdr:cNvPr id="346" name="n_1mainValue【認定こども園・幼稚園・保育所】&#10;有形固定資産減価償却率"/>
        <xdr:cNvSpPr txBox="1"/>
      </xdr:nvSpPr>
      <xdr:spPr>
        <a:xfrm>
          <a:off x="15266043"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8" name="テキスト ボックス 3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0" name="テキスト ボックス 3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2" name="テキスト ボックス 3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4" name="テキスト ボックス 3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6" name="テキスト ボックス 3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70" name="直線コネクタ 369"/>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71"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72" name="直線コネクタ 37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73"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74" name="直線コネクタ 373"/>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375" name="【認定こども園・幼稚園・保育所】&#10;一人当たり面積平均値テキスト"/>
        <xdr:cNvSpPr txBox="1"/>
      </xdr:nvSpPr>
      <xdr:spPr>
        <a:xfrm>
          <a:off x="222504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76" name="フローチャート : 判断 375"/>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77" name="フローチャート : 判断 376"/>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63500</xdr:rowOff>
    </xdr:from>
    <xdr:to>
      <xdr:col>32</xdr:col>
      <xdr:colOff>238125</xdr:colOff>
      <xdr:row>38</xdr:row>
      <xdr:rowOff>165100</xdr:rowOff>
    </xdr:to>
    <xdr:sp macro="" textlink="">
      <xdr:nvSpPr>
        <xdr:cNvPr id="383" name="円/楕円 382"/>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86377</xdr:rowOff>
    </xdr:from>
    <xdr:ext cx="469744" cy="259045"/>
    <xdr:sp macro="" textlink="">
      <xdr:nvSpPr>
        <xdr:cNvPr id="384" name="【認定こども園・幼稚園・保育所】&#10;一人当たり面積該当値テキスト"/>
        <xdr:cNvSpPr txBox="1"/>
      </xdr:nvSpPr>
      <xdr:spPr>
        <a:xfrm>
          <a:off x="222504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71120</xdr:rowOff>
    </xdr:from>
    <xdr:to>
      <xdr:col>31</xdr:col>
      <xdr:colOff>85725</xdr:colOff>
      <xdr:row>39</xdr:row>
      <xdr:rowOff>1270</xdr:rowOff>
    </xdr:to>
    <xdr:sp macro="" textlink="">
      <xdr:nvSpPr>
        <xdr:cNvPr id="385" name="円/楕円 384"/>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114300</xdr:rowOff>
    </xdr:from>
    <xdr:to>
      <xdr:col>32</xdr:col>
      <xdr:colOff>187325</xdr:colOff>
      <xdr:row>38</xdr:row>
      <xdr:rowOff>121920</xdr:rowOff>
    </xdr:to>
    <xdr:cxnSp macro="">
      <xdr:nvCxnSpPr>
        <xdr:cNvPr id="386" name="直線コネクタ 385"/>
        <xdr:cNvCxnSpPr/>
      </xdr:nvCxnSpPr>
      <xdr:spPr>
        <a:xfrm flipV="1">
          <a:off x="21323300" y="6629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129557</xdr:rowOff>
    </xdr:from>
    <xdr:ext cx="469744" cy="259045"/>
    <xdr:sp macro="" textlink="">
      <xdr:nvSpPr>
        <xdr:cNvPr id="387"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17797</xdr:rowOff>
    </xdr:from>
    <xdr:ext cx="469744" cy="259045"/>
    <xdr:sp macro="" textlink="">
      <xdr:nvSpPr>
        <xdr:cNvPr id="388" name="n_1main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9" name="テキスト ボックス 3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0" name="直線コネクタ 3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1" name="テキスト ボックス 40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2" name="直線コネクタ 4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3" name="テキスト ボックス 4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4" name="直線コネクタ 4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5" name="テキスト ボックス 4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6" name="直線コネクタ 4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7" name="テキスト ボックス 40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11" name="直線コネクタ 410"/>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12"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13" name="直線コネクタ 412"/>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14"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15" name="直線コネクタ 414"/>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16" name="【学校施設】&#10;有形固定資産減価償却率平均値テキスト"/>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17" name="フローチャート : 判断 416"/>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18" name="フローチャート : 判断 417"/>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47498</xdr:rowOff>
    </xdr:from>
    <xdr:to>
      <xdr:col>23</xdr:col>
      <xdr:colOff>568325</xdr:colOff>
      <xdr:row>61</xdr:row>
      <xdr:rowOff>149098</xdr:rowOff>
    </xdr:to>
    <xdr:sp macro="" textlink="">
      <xdr:nvSpPr>
        <xdr:cNvPr id="424" name="円/楕円 423"/>
        <xdr:cNvSpPr/>
      </xdr:nvSpPr>
      <xdr:spPr>
        <a:xfrm>
          <a:off x="16268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133875</xdr:rowOff>
    </xdr:from>
    <xdr:ext cx="405111" cy="259045"/>
    <xdr:sp macro="" textlink="">
      <xdr:nvSpPr>
        <xdr:cNvPr id="425" name="【学校施設】&#10;有形固定資産減価償却率該当値テキスト"/>
        <xdr:cNvSpPr txBox="1"/>
      </xdr:nvSpPr>
      <xdr:spPr>
        <a:xfrm>
          <a:off x="16408400" y="10420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38354</xdr:rowOff>
    </xdr:from>
    <xdr:to>
      <xdr:col>22</xdr:col>
      <xdr:colOff>415925</xdr:colOff>
      <xdr:row>61</xdr:row>
      <xdr:rowOff>139954</xdr:rowOff>
    </xdr:to>
    <xdr:sp macro="" textlink="">
      <xdr:nvSpPr>
        <xdr:cNvPr id="426" name="円/楕円 425"/>
        <xdr:cNvSpPr/>
      </xdr:nvSpPr>
      <xdr:spPr>
        <a:xfrm>
          <a:off x="1543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89154</xdr:rowOff>
    </xdr:from>
    <xdr:to>
      <xdr:col>23</xdr:col>
      <xdr:colOff>517525</xdr:colOff>
      <xdr:row>61</xdr:row>
      <xdr:rowOff>98298</xdr:rowOff>
    </xdr:to>
    <xdr:cxnSp macro="">
      <xdr:nvCxnSpPr>
        <xdr:cNvPr id="427" name="直線コネクタ 426"/>
        <xdr:cNvCxnSpPr/>
      </xdr:nvCxnSpPr>
      <xdr:spPr>
        <a:xfrm>
          <a:off x="15481300" y="10547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76471</xdr:rowOff>
    </xdr:from>
    <xdr:ext cx="405111" cy="259045"/>
    <xdr:sp macro="" textlink="">
      <xdr:nvSpPr>
        <xdr:cNvPr id="428"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131081</xdr:rowOff>
    </xdr:from>
    <xdr:ext cx="405111" cy="259045"/>
    <xdr:sp macro="" textlink="">
      <xdr:nvSpPr>
        <xdr:cNvPr id="429" name="n_1mainValue【学校施設】&#10;有形固定資産減価償却率"/>
        <xdr:cNvSpPr txBox="1"/>
      </xdr:nvSpPr>
      <xdr:spPr>
        <a:xfrm>
          <a:off x="15266043"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1" name="直線コネクタ 4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2" name="テキスト ボックス 4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3" name="直線コネクタ 4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4" name="テキスト ボックス 4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5" name="直線コネクタ 4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6" name="テキスト ボックス 4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7" name="直線コネクタ 4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8" name="テキスト ボックス 4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9" name="直線コネクタ 4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0" name="テキスト ボックス 4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54" name="直線コネクタ 453"/>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55"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56" name="直線コネクタ 455"/>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57"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58" name="直線コネクタ 457"/>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459"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60" name="フローチャート : 判断 459"/>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61" name="フローチャート : 判断 460"/>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109220</xdr:rowOff>
    </xdr:from>
    <xdr:to>
      <xdr:col>32</xdr:col>
      <xdr:colOff>238125</xdr:colOff>
      <xdr:row>57</xdr:row>
      <xdr:rowOff>39370</xdr:rowOff>
    </xdr:to>
    <xdr:sp macro="" textlink="">
      <xdr:nvSpPr>
        <xdr:cNvPr id="467" name="円/楕円 466"/>
        <xdr:cNvSpPr/>
      </xdr:nvSpPr>
      <xdr:spPr>
        <a:xfrm>
          <a:off x="22110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24147</xdr:rowOff>
    </xdr:from>
    <xdr:ext cx="469744" cy="259045"/>
    <xdr:sp macro="" textlink="">
      <xdr:nvSpPr>
        <xdr:cNvPr id="468" name="【学校施設】&#10;一人当たり面積該当値テキスト"/>
        <xdr:cNvSpPr txBox="1"/>
      </xdr:nvSpPr>
      <xdr:spPr>
        <a:xfrm>
          <a:off x="22250400" y="96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141605</xdr:rowOff>
    </xdr:from>
    <xdr:to>
      <xdr:col>31</xdr:col>
      <xdr:colOff>85725</xdr:colOff>
      <xdr:row>57</xdr:row>
      <xdr:rowOff>71755</xdr:rowOff>
    </xdr:to>
    <xdr:sp macro="" textlink="">
      <xdr:nvSpPr>
        <xdr:cNvPr id="469" name="円/楕円 468"/>
        <xdr:cNvSpPr/>
      </xdr:nvSpPr>
      <xdr:spPr>
        <a:xfrm>
          <a:off x="21272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160020</xdr:rowOff>
    </xdr:from>
    <xdr:to>
      <xdr:col>32</xdr:col>
      <xdr:colOff>187325</xdr:colOff>
      <xdr:row>57</xdr:row>
      <xdr:rowOff>20955</xdr:rowOff>
    </xdr:to>
    <xdr:cxnSp macro="">
      <xdr:nvCxnSpPr>
        <xdr:cNvPr id="470" name="直線コネクタ 469"/>
        <xdr:cNvCxnSpPr/>
      </xdr:nvCxnSpPr>
      <xdr:spPr>
        <a:xfrm flipV="1">
          <a:off x="21323300" y="97612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471"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88282</xdr:rowOff>
    </xdr:from>
    <xdr:ext cx="469744" cy="259045"/>
    <xdr:sp macro="" textlink="">
      <xdr:nvSpPr>
        <xdr:cNvPr id="472" name="n_1mainValue【学校施設】&#10;一人当たり面積"/>
        <xdr:cNvSpPr txBox="1"/>
      </xdr:nvSpPr>
      <xdr:spPr>
        <a:xfrm>
          <a:off x="21075727" y="951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4" name="直線コネクタ 4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5" name="テキスト ボックス 48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6" name="直線コネクタ 4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7" name="テキスト ボックス 4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8" name="直線コネクタ 4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9" name="テキスト ボックス 4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0" name="直線コネクタ 4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1" name="テキスト ボックス 4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2" name="直線コネクタ 4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3" name="テキスト ボックス 4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4" name="直線コネクタ 4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5" name="テキスト ボックス 49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99" name="直線コネクタ 49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0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01" name="直線コネクタ 50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0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03" name="直線コネクタ 50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80027</xdr:rowOff>
    </xdr:from>
    <xdr:ext cx="405111" cy="259045"/>
    <xdr:sp macro="" textlink="">
      <xdr:nvSpPr>
        <xdr:cNvPr id="504" name="【児童館】&#10;有形固定資産減価償却率平均値テキスト"/>
        <xdr:cNvSpPr txBox="1"/>
      </xdr:nvSpPr>
      <xdr:spPr>
        <a:xfrm>
          <a:off x="16408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05" name="フローチャート : 判断 50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06" name="フローチャート : 判断 50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54248</xdr:rowOff>
    </xdr:from>
    <xdr:to>
      <xdr:col>23</xdr:col>
      <xdr:colOff>568325</xdr:colOff>
      <xdr:row>81</xdr:row>
      <xdr:rowOff>155848</xdr:rowOff>
    </xdr:to>
    <xdr:sp macro="" textlink="">
      <xdr:nvSpPr>
        <xdr:cNvPr id="512" name="円/楕円 511"/>
        <xdr:cNvSpPr/>
      </xdr:nvSpPr>
      <xdr:spPr>
        <a:xfrm>
          <a:off x="16268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77125</xdr:rowOff>
    </xdr:from>
    <xdr:ext cx="405111" cy="259045"/>
    <xdr:sp macro="" textlink="">
      <xdr:nvSpPr>
        <xdr:cNvPr id="513" name="【児童館】&#10;有形固定資産減価償却率該当値テキスト"/>
        <xdr:cNvSpPr txBox="1"/>
      </xdr:nvSpPr>
      <xdr:spPr>
        <a:xfrm>
          <a:off x="16408400"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119562</xdr:rowOff>
    </xdr:from>
    <xdr:to>
      <xdr:col>22</xdr:col>
      <xdr:colOff>415925</xdr:colOff>
      <xdr:row>82</xdr:row>
      <xdr:rowOff>49712</xdr:rowOff>
    </xdr:to>
    <xdr:sp macro="" textlink="">
      <xdr:nvSpPr>
        <xdr:cNvPr id="514" name="円/楕円 513"/>
        <xdr:cNvSpPr/>
      </xdr:nvSpPr>
      <xdr:spPr>
        <a:xfrm>
          <a:off x="15430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105048</xdr:rowOff>
    </xdr:from>
    <xdr:to>
      <xdr:col>23</xdr:col>
      <xdr:colOff>517525</xdr:colOff>
      <xdr:row>81</xdr:row>
      <xdr:rowOff>170362</xdr:rowOff>
    </xdr:to>
    <xdr:cxnSp macro="">
      <xdr:nvCxnSpPr>
        <xdr:cNvPr id="515" name="直線コネクタ 514"/>
        <xdr:cNvCxnSpPr/>
      </xdr:nvCxnSpPr>
      <xdr:spPr>
        <a:xfrm flipV="1">
          <a:off x="15481300" y="1399249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21245</xdr:rowOff>
    </xdr:from>
    <xdr:ext cx="405111" cy="259045"/>
    <xdr:sp macro="" textlink="">
      <xdr:nvSpPr>
        <xdr:cNvPr id="516" name="n_1aveValue【児童館】&#10;有形固定資産減価償却率"/>
        <xdr:cNvSpPr txBox="1"/>
      </xdr:nvSpPr>
      <xdr:spPr>
        <a:xfrm>
          <a:off x="15266043"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66239</xdr:rowOff>
    </xdr:from>
    <xdr:ext cx="405111" cy="259045"/>
    <xdr:sp macro="" textlink="">
      <xdr:nvSpPr>
        <xdr:cNvPr id="517" name="n_1mainValue【児童館】&#10;有形固定資産減価償却率"/>
        <xdr:cNvSpPr txBox="1"/>
      </xdr:nvSpPr>
      <xdr:spPr>
        <a:xfrm>
          <a:off x="15266043"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8" name="直線コネクタ 5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9" name="テキスト ボックス 5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0" name="直線コネクタ 5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1" name="テキスト ボックス 5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2" name="直線コネクタ 5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3" name="テキスト ボックス 5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4" name="直線コネクタ 5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5" name="テキスト ボックス 5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6" name="直線コネクタ 5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7" name="テキスト ボックス 5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41" name="直線コネクタ 540"/>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42"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43" name="直線コネクタ 54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44"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45" name="直線コネクタ 544"/>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46"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7" name="フローチャート : 判断 54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48" name="フローチャート : 判断 547"/>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25400</xdr:rowOff>
    </xdr:from>
    <xdr:to>
      <xdr:col>32</xdr:col>
      <xdr:colOff>238125</xdr:colOff>
      <xdr:row>78</xdr:row>
      <xdr:rowOff>127000</xdr:rowOff>
    </xdr:to>
    <xdr:sp macro="" textlink="">
      <xdr:nvSpPr>
        <xdr:cNvPr id="554" name="円/楕円 553"/>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149877</xdr:rowOff>
    </xdr:from>
    <xdr:ext cx="469744" cy="259045"/>
    <xdr:sp macro="" textlink="">
      <xdr:nvSpPr>
        <xdr:cNvPr id="555" name="【児童館】&#10;一人当たり面積該当値テキスト"/>
        <xdr:cNvSpPr txBox="1"/>
      </xdr:nvSpPr>
      <xdr:spPr>
        <a:xfrm>
          <a:off x="222504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63500</xdr:rowOff>
    </xdr:from>
    <xdr:to>
      <xdr:col>31</xdr:col>
      <xdr:colOff>85725</xdr:colOff>
      <xdr:row>78</xdr:row>
      <xdr:rowOff>165100</xdr:rowOff>
    </xdr:to>
    <xdr:sp macro="" textlink="">
      <xdr:nvSpPr>
        <xdr:cNvPr id="556" name="円/楕円 555"/>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76200</xdr:rowOff>
    </xdr:from>
    <xdr:to>
      <xdr:col>32</xdr:col>
      <xdr:colOff>187325</xdr:colOff>
      <xdr:row>78</xdr:row>
      <xdr:rowOff>114300</xdr:rowOff>
    </xdr:to>
    <xdr:cxnSp macro="">
      <xdr:nvCxnSpPr>
        <xdr:cNvPr id="557" name="直線コネクタ 556"/>
        <xdr:cNvCxnSpPr/>
      </xdr:nvCxnSpPr>
      <xdr:spPr>
        <a:xfrm flipV="1">
          <a:off x="21323300" y="1344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3827</xdr:rowOff>
    </xdr:from>
    <xdr:ext cx="469744" cy="259045"/>
    <xdr:sp macro="" textlink="">
      <xdr:nvSpPr>
        <xdr:cNvPr id="558"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10177</xdr:rowOff>
    </xdr:from>
    <xdr:ext cx="469744" cy="259045"/>
    <xdr:sp macro="" textlink="">
      <xdr:nvSpPr>
        <xdr:cNvPr id="559" name="n_1mainValue【児童館】&#10;一人当たり面積"/>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84" name="直線コネクタ 583"/>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5"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6" name="直線コネクタ 58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87"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88" name="直線コネクタ 5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589"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90" name="フローチャート : 判断 589"/>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91" name="フローチャート : 判断 590"/>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597" name="円/楕円 596"/>
        <xdr:cNvSpPr/>
      </xdr:nvSpPr>
      <xdr:spPr>
        <a:xfrm>
          <a:off x="16268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122572</xdr:rowOff>
    </xdr:from>
    <xdr:ext cx="405111" cy="259045"/>
    <xdr:sp macro="" textlink="">
      <xdr:nvSpPr>
        <xdr:cNvPr id="598" name="【公民館】&#10;有形固定資産減価償却率該当値テキスト"/>
        <xdr:cNvSpPr txBox="1"/>
      </xdr:nvSpPr>
      <xdr:spPr>
        <a:xfrm>
          <a:off x="16408400"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137795</xdr:rowOff>
    </xdr:from>
    <xdr:to>
      <xdr:col>22</xdr:col>
      <xdr:colOff>415925</xdr:colOff>
      <xdr:row>105</xdr:row>
      <xdr:rowOff>67945</xdr:rowOff>
    </xdr:to>
    <xdr:sp macro="" textlink="">
      <xdr:nvSpPr>
        <xdr:cNvPr id="599" name="円/楕円 598"/>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150495</xdr:rowOff>
    </xdr:from>
    <xdr:to>
      <xdr:col>23</xdr:col>
      <xdr:colOff>517525</xdr:colOff>
      <xdr:row>105</xdr:row>
      <xdr:rowOff>17145</xdr:rowOff>
    </xdr:to>
    <xdr:cxnSp macro="">
      <xdr:nvCxnSpPr>
        <xdr:cNvPr id="600" name="直線コネクタ 599"/>
        <xdr:cNvCxnSpPr/>
      </xdr:nvCxnSpPr>
      <xdr:spPr>
        <a:xfrm flipV="1">
          <a:off x="15481300" y="17981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76216</xdr:rowOff>
    </xdr:from>
    <xdr:ext cx="405111" cy="259045"/>
    <xdr:sp macro="" textlink="">
      <xdr:nvSpPr>
        <xdr:cNvPr id="601"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84472</xdr:rowOff>
    </xdr:from>
    <xdr:ext cx="405111" cy="259045"/>
    <xdr:sp macro="" textlink="">
      <xdr:nvSpPr>
        <xdr:cNvPr id="602" name="n_1mainValue【公民館】&#10;有形固定資産減価償却率"/>
        <xdr:cNvSpPr txBox="1"/>
      </xdr:nvSpPr>
      <xdr:spPr>
        <a:xfrm>
          <a:off x="15266043"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28" name="直線コネクタ 627"/>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29"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30" name="直線コネクタ 629"/>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631"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632" name="直線コネクタ 631"/>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123570</xdr:rowOff>
    </xdr:from>
    <xdr:ext cx="469744" cy="259045"/>
    <xdr:sp macro="" textlink="">
      <xdr:nvSpPr>
        <xdr:cNvPr id="633" name="【公民館】&#10;一人当たり面積平均値テキスト"/>
        <xdr:cNvSpPr txBox="1"/>
      </xdr:nvSpPr>
      <xdr:spPr>
        <a:xfrm>
          <a:off x="22250400" y="1795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634" name="フローチャート : 判断 633"/>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635" name="フローチャート : 判断 634"/>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47171</xdr:rowOff>
    </xdr:from>
    <xdr:to>
      <xdr:col>32</xdr:col>
      <xdr:colOff>238125</xdr:colOff>
      <xdr:row>100</xdr:row>
      <xdr:rowOff>148771</xdr:rowOff>
    </xdr:to>
    <xdr:sp macro="" textlink="">
      <xdr:nvSpPr>
        <xdr:cNvPr id="641" name="円/楕円 640"/>
        <xdr:cNvSpPr/>
      </xdr:nvSpPr>
      <xdr:spPr>
        <a:xfrm>
          <a:off x="22110700" y="171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198</xdr:rowOff>
    </xdr:from>
    <xdr:ext cx="469744" cy="259045"/>
    <xdr:sp macro="" textlink="">
      <xdr:nvSpPr>
        <xdr:cNvPr id="642" name="【公民館】&#10;一人当たり面積該当値テキスト"/>
        <xdr:cNvSpPr txBox="1"/>
      </xdr:nvSpPr>
      <xdr:spPr>
        <a:xfrm>
          <a:off x="22250400" y="1714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47171</xdr:rowOff>
    </xdr:from>
    <xdr:to>
      <xdr:col>31</xdr:col>
      <xdr:colOff>85725</xdr:colOff>
      <xdr:row>100</xdr:row>
      <xdr:rowOff>148771</xdr:rowOff>
    </xdr:to>
    <xdr:sp macro="" textlink="">
      <xdr:nvSpPr>
        <xdr:cNvPr id="643" name="円/楕円 642"/>
        <xdr:cNvSpPr/>
      </xdr:nvSpPr>
      <xdr:spPr>
        <a:xfrm>
          <a:off x="21272500" y="171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97971</xdr:rowOff>
    </xdr:from>
    <xdr:to>
      <xdr:col>32</xdr:col>
      <xdr:colOff>187325</xdr:colOff>
      <xdr:row>100</xdr:row>
      <xdr:rowOff>97971</xdr:rowOff>
    </xdr:to>
    <xdr:cxnSp macro="">
      <xdr:nvCxnSpPr>
        <xdr:cNvPr id="644" name="直線コネクタ 643"/>
        <xdr:cNvCxnSpPr/>
      </xdr:nvCxnSpPr>
      <xdr:spPr>
        <a:xfrm>
          <a:off x="21323300" y="17242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131734</xdr:rowOff>
    </xdr:from>
    <xdr:ext cx="469744" cy="259045"/>
    <xdr:sp macro="" textlink="">
      <xdr:nvSpPr>
        <xdr:cNvPr id="645" name="n_1aveValue【公民館】&#10;一人当たり面積"/>
        <xdr:cNvSpPr txBox="1"/>
      </xdr:nvSpPr>
      <xdr:spPr>
        <a:xfrm>
          <a:off x="21075727" y="181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165298</xdr:rowOff>
    </xdr:from>
    <xdr:ext cx="469744" cy="259045"/>
    <xdr:sp macro="" textlink="">
      <xdr:nvSpPr>
        <xdr:cNvPr id="646" name="n_1mainValue【公民館】&#10;一人当たり面積"/>
        <xdr:cNvSpPr txBox="1"/>
      </xdr:nvSpPr>
      <xdr:spPr>
        <a:xfrm>
          <a:off x="21075727" y="1696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道路台帳整備前に築造された路線は、取得日（減価償却開始日）が不明であったため、統計資料から市道延長の増加がピークであった昭和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年を一律設定している。従って有形固定資産減価償却率の分析（活用）には注意が必要である。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は、給食センターなどの大規模施設のしゅん工及び小学校体育館などの老朽施設の除却などにより前年度を下回っており、また、類似団体平均を大きく下回ることとなったものと想定される。</a:t>
          </a:r>
          <a:endParaRPr lang="ja-JP" altLang="ja-JP" sz="1400">
            <a:effectLst/>
          </a:endParaRPr>
        </a:p>
        <a:p>
          <a:r>
            <a:rPr kumimoji="1" lang="ja-JP" altLang="ja-JP" sz="1100">
              <a:solidFill>
                <a:schemeClr val="dk1"/>
              </a:solidFill>
              <a:effectLst/>
              <a:latin typeface="+mn-lt"/>
              <a:ea typeface="+mn-ea"/>
              <a:cs typeface="+mn-cs"/>
            </a:rPr>
            <a:t>これ以外の分類に類似団体平均を大きく下回る分類はない。これに対して一人当たり面積が類似団体平均を大きく上回る分類が多い。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382,001
378,474
834.81
151,091,384
147,714,759
1,985,048
86,592,996
152,778,145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33.8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113030</xdr:rowOff>
    </xdr:from>
    <xdr:to>
      <xdr:col>6</xdr:col>
      <xdr:colOff>561975</xdr:colOff>
      <xdr:row>34</xdr:row>
      <xdr:rowOff>43180</xdr:rowOff>
    </xdr:to>
    <xdr:sp macro="" textlink="">
      <xdr:nvSpPr>
        <xdr:cNvPr id="69" name="円/楕円 68"/>
        <xdr:cNvSpPr/>
      </xdr:nvSpPr>
      <xdr:spPr>
        <a:xfrm>
          <a:off x="45847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27957</xdr:rowOff>
    </xdr:from>
    <xdr:ext cx="405111" cy="259045"/>
    <xdr:sp macro="" textlink="">
      <xdr:nvSpPr>
        <xdr:cNvPr id="70" name="【図書館】&#10;有形固定資産減価償却率該当値テキスト"/>
        <xdr:cNvSpPr txBox="1"/>
      </xdr:nvSpPr>
      <xdr:spPr>
        <a:xfrm>
          <a:off x="47244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153035</xdr:rowOff>
    </xdr:from>
    <xdr:to>
      <xdr:col>5</xdr:col>
      <xdr:colOff>409575</xdr:colOff>
      <xdr:row>34</xdr:row>
      <xdr:rowOff>83185</xdr:rowOff>
    </xdr:to>
    <xdr:sp macro="" textlink="">
      <xdr:nvSpPr>
        <xdr:cNvPr id="71" name="円/楕円 70"/>
        <xdr:cNvSpPr/>
      </xdr:nvSpPr>
      <xdr:spPr>
        <a:xfrm>
          <a:off x="3746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163830</xdr:rowOff>
    </xdr:from>
    <xdr:to>
      <xdr:col>6</xdr:col>
      <xdr:colOff>511175</xdr:colOff>
      <xdr:row>34</xdr:row>
      <xdr:rowOff>32385</xdr:rowOff>
    </xdr:to>
    <xdr:cxnSp macro="">
      <xdr:nvCxnSpPr>
        <xdr:cNvPr id="72" name="直線コネクタ 71"/>
        <xdr:cNvCxnSpPr/>
      </xdr:nvCxnSpPr>
      <xdr:spPr>
        <a:xfrm flipV="1">
          <a:off x="3797300" y="58216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87647</xdr:rowOff>
    </xdr:from>
    <xdr:ext cx="405111" cy="259045"/>
    <xdr:sp macro="" textlink="">
      <xdr:nvSpPr>
        <xdr:cNvPr id="73"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99712</xdr:rowOff>
    </xdr:from>
    <xdr:ext cx="405111" cy="259045"/>
    <xdr:sp macro="" textlink="">
      <xdr:nvSpPr>
        <xdr:cNvPr id="74" name="n_1mainValue【図書館】&#10;有形固定資産減価償却率"/>
        <xdr:cNvSpPr txBox="1"/>
      </xdr:nvSpPr>
      <xdr:spPr>
        <a:xfrm>
          <a:off x="3582043"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3"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11" name="円/楕円 110"/>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99077</xdr:rowOff>
    </xdr:from>
    <xdr:ext cx="469744" cy="259045"/>
    <xdr:sp macro="" textlink="">
      <xdr:nvSpPr>
        <xdr:cNvPr id="112" name="【図書館】&#10;一人当たり面積該当値テキスト"/>
        <xdr:cNvSpPr txBox="1"/>
      </xdr:nvSpPr>
      <xdr:spPr>
        <a:xfrm>
          <a:off x="105664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120650</xdr:rowOff>
    </xdr:from>
    <xdr:to>
      <xdr:col>14</xdr:col>
      <xdr:colOff>79375</xdr:colOff>
      <xdr:row>38</xdr:row>
      <xdr:rowOff>50800</xdr:rowOff>
    </xdr:to>
    <xdr:sp macro="" textlink="">
      <xdr:nvSpPr>
        <xdr:cNvPr id="113" name="円/楕円 112"/>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0</xdr:rowOff>
    </xdr:from>
    <xdr:to>
      <xdr:col>15</xdr:col>
      <xdr:colOff>180975</xdr:colOff>
      <xdr:row>38</xdr:row>
      <xdr:rowOff>0</xdr:rowOff>
    </xdr:to>
    <xdr:cxnSp macro="">
      <xdr:nvCxnSpPr>
        <xdr:cNvPr id="114" name="直線コネクタ 113"/>
        <xdr:cNvCxnSpPr/>
      </xdr:nvCxnSpPr>
      <xdr:spPr>
        <a:xfrm>
          <a:off x="9639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48277</xdr:rowOff>
    </xdr:from>
    <xdr:ext cx="469744" cy="259045"/>
    <xdr:sp macro="" textlink="">
      <xdr:nvSpPr>
        <xdr:cNvPr id="115"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41927</xdr:rowOff>
    </xdr:from>
    <xdr:ext cx="469744" cy="259045"/>
    <xdr:sp macro="" textlink="">
      <xdr:nvSpPr>
        <xdr:cNvPr id="116" name="n_1main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44"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65786</xdr:rowOff>
    </xdr:from>
    <xdr:to>
      <xdr:col>6</xdr:col>
      <xdr:colOff>561975</xdr:colOff>
      <xdr:row>59</xdr:row>
      <xdr:rowOff>167386</xdr:rowOff>
    </xdr:to>
    <xdr:sp macro="" textlink="">
      <xdr:nvSpPr>
        <xdr:cNvPr id="152" name="円/楕円 151"/>
        <xdr:cNvSpPr/>
      </xdr:nvSpPr>
      <xdr:spPr>
        <a:xfrm>
          <a:off x="4584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88663</xdr:rowOff>
    </xdr:from>
    <xdr:ext cx="405111" cy="259045"/>
    <xdr:sp macro="" textlink="">
      <xdr:nvSpPr>
        <xdr:cNvPr id="153" name="【体育館・プール】&#10;有形固定資産減価償却率該当値テキスト"/>
        <xdr:cNvSpPr txBox="1"/>
      </xdr:nvSpPr>
      <xdr:spPr>
        <a:xfrm>
          <a:off x="4724400" y="1003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81788</xdr:rowOff>
    </xdr:from>
    <xdr:to>
      <xdr:col>5</xdr:col>
      <xdr:colOff>409575</xdr:colOff>
      <xdr:row>60</xdr:row>
      <xdr:rowOff>11938</xdr:rowOff>
    </xdr:to>
    <xdr:sp macro="" textlink="">
      <xdr:nvSpPr>
        <xdr:cNvPr id="154" name="円/楕円 153"/>
        <xdr:cNvSpPr/>
      </xdr:nvSpPr>
      <xdr:spPr>
        <a:xfrm>
          <a:off x="3746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116586</xdr:rowOff>
    </xdr:from>
    <xdr:to>
      <xdr:col>6</xdr:col>
      <xdr:colOff>511175</xdr:colOff>
      <xdr:row>59</xdr:row>
      <xdr:rowOff>132588</xdr:rowOff>
    </xdr:to>
    <xdr:cxnSp macro="">
      <xdr:nvCxnSpPr>
        <xdr:cNvPr id="155" name="直線コネクタ 154"/>
        <xdr:cNvCxnSpPr/>
      </xdr:nvCxnSpPr>
      <xdr:spPr>
        <a:xfrm flipV="1">
          <a:off x="3797300" y="1023213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19321</xdr:rowOff>
    </xdr:from>
    <xdr:ext cx="405111" cy="259045"/>
    <xdr:sp macro="" textlink="">
      <xdr:nvSpPr>
        <xdr:cNvPr id="156"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3065</xdr:rowOff>
    </xdr:from>
    <xdr:ext cx="405111" cy="259045"/>
    <xdr:sp macro="" textlink="">
      <xdr:nvSpPr>
        <xdr:cNvPr id="157" name="n_1mainValue【体育館・プール】&#10;有形固定資産減価償却率"/>
        <xdr:cNvSpPr txBox="1"/>
      </xdr:nvSpPr>
      <xdr:spPr>
        <a:xfrm>
          <a:off x="3582043"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84"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47498</xdr:rowOff>
    </xdr:from>
    <xdr:to>
      <xdr:col>15</xdr:col>
      <xdr:colOff>231775</xdr:colOff>
      <xdr:row>57</xdr:row>
      <xdr:rowOff>149098</xdr:rowOff>
    </xdr:to>
    <xdr:sp macro="" textlink="">
      <xdr:nvSpPr>
        <xdr:cNvPr id="192" name="円/楕円 191"/>
        <xdr:cNvSpPr/>
      </xdr:nvSpPr>
      <xdr:spPr>
        <a:xfrm>
          <a:off x="104267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525</xdr:rowOff>
    </xdr:from>
    <xdr:ext cx="469744" cy="259045"/>
    <xdr:sp macro="" textlink="">
      <xdr:nvSpPr>
        <xdr:cNvPr id="193" name="【体育館・プール】&#10;一人当たり面積該当値テキスト"/>
        <xdr:cNvSpPr txBox="1"/>
      </xdr:nvSpPr>
      <xdr:spPr>
        <a:xfrm>
          <a:off x="10566400" y="977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84074</xdr:rowOff>
    </xdr:from>
    <xdr:to>
      <xdr:col>14</xdr:col>
      <xdr:colOff>79375</xdr:colOff>
      <xdr:row>58</xdr:row>
      <xdr:rowOff>14224</xdr:rowOff>
    </xdr:to>
    <xdr:sp macro="" textlink="">
      <xdr:nvSpPr>
        <xdr:cNvPr id="194" name="円/楕円 193"/>
        <xdr:cNvSpPr/>
      </xdr:nvSpPr>
      <xdr:spPr>
        <a:xfrm>
          <a:off x="9588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98298</xdr:rowOff>
    </xdr:from>
    <xdr:to>
      <xdr:col>15</xdr:col>
      <xdr:colOff>180975</xdr:colOff>
      <xdr:row>57</xdr:row>
      <xdr:rowOff>134874</xdr:rowOff>
    </xdr:to>
    <xdr:cxnSp macro="">
      <xdr:nvCxnSpPr>
        <xdr:cNvPr id="195" name="直線コネクタ 194"/>
        <xdr:cNvCxnSpPr/>
      </xdr:nvCxnSpPr>
      <xdr:spPr>
        <a:xfrm flipV="1">
          <a:off x="9639300" y="98709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163085</xdr:rowOff>
    </xdr:from>
    <xdr:ext cx="469744" cy="259045"/>
    <xdr:sp macro="" textlink="">
      <xdr:nvSpPr>
        <xdr:cNvPr id="196"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56</xdr:row>
      <xdr:rowOff>30751</xdr:rowOff>
    </xdr:from>
    <xdr:ext cx="469744" cy="259045"/>
    <xdr:sp macro="" textlink="">
      <xdr:nvSpPr>
        <xdr:cNvPr id="197" name="n_1mainValue【体育館・プール】&#10;一人当たり面積"/>
        <xdr:cNvSpPr txBox="1"/>
      </xdr:nvSpPr>
      <xdr:spPr>
        <a:xfrm>
          <a:off x="93917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29"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98334</xdr:rowOff>
    </xdr:from>
    <xdr:to>
      <xdr:col>6</xdr:col>
      <xdr:colOff>561975</xdr:colOff>
      <xdr:row>81</xdr:row>
      <xdr:rowOff>28484</xdr:rowOff>
    </xdr:to>
    <xdr:sp macro="" textlink="">
      <xdr:nvSpPr>
        <xdr:cNvPr id="237" name="円/楕円 236"/>
        <xdr:cNvSpPr/>
      </xdr:nvSpPr>
      <xdr:spPr>
        <a:xfrm>
          <a:off x="4584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121211</xdr:rowOff>
    </xdr:from>
    <xdr:ext cx="405111" cy="259045"/>
    <xdr:sp macro="" textlink="">
      <xdr:nvSpPr>
        <xdr:cNvPr id="238" name="【福祉施設】&#10;有形固定資産減価償却率該当値テキスト"/>
        <xdr:cNvSpPr txBox="1"/>
      </xdr:nvSpPr>
      <xdr:spPr>
        <a:xfrm>
          <a:off x="47244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160382</xdr:rowOff>
    </xdr:from>
    <xdr:to>
      <xdr:col>5</xdr:col>
      <xdr:colOff>409575</xdr:colOff>
      <xdr:row>81</xdr:row>
      <xdr:rowOff>90532</xdr:rowOff>
    </xdr:to>
    <xdr:sp macro="" textlink="">
      <xdr:nvSpPr>
        <xdr:cNvPr id="239" name="円/楕円 238"/>
        <xdr:cNvSpPr/>
      </xdr:nvSpPr>
      <xdr:spPr>
        <a:xfrm>
          <a:off x="3746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149134</xdr:rowOff>
    </xdr:from>
    <xdr:to>
      <xdr:col>6</xdr:col>
      <xdr:colOff>511175</xdr:colOff>
      <xdr:row>81</xdr:row>
      <xdr:rowOff>39732</xdr:rowOff>
    </xdr:to>
    <xdr:cxnSp macro="">
      <xdr:nvCxnSpPr>
        <xdr:cNvPr id="240" name="直線コネクタ 239"/>
        <xdr:cNvCxnSpPr/>
      </xdr:nvCxnSpPr>
      <xdr:spPr>
        <a:xfrm flipV="1">
          <a:off x="3797300" y="13865134"/>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94722</xdr:rowOff>
    </xdr:from>
    <xdr:ext cx="405111" cy="259045"/>
    <xdr:sp macro="" textlink="">
      <xdr:nvSpPr>
        <xdr:cNvPr id="241"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107059</xdr:rowOff>
    </xdr:from>
    <xdr:ext cx="405111" cy="259045"/>
    <xdr:sp macro="" textlink="">
      <xdr:nvSpPr>
        <xdr:cNvPr id="242" name="n_1mainValue【福祉施設】&#10;有形固定資産減価償却率"/>
        <xdr:cNvSpPr txBox="1"/>
      </xdr:nvSpPr>
      <xdr:spPr>
        <a:xfrm>
          <a:off x="3582043"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71"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44450</xdr:rowOff>
    </xdr:from>
    <xdr:to>
      <xdr:col>15</xdr:col>
      <xdr:colOff>231775</xdr:colOff>
      <xdr:row>79</xdr:row>
      <xdr:rowOff>146050</xdr:rowOff>
    </xdr:to>
    <xdr:sp macro="" textlink="">
      <xdr:nvSpPr>
        <xdr:cNvPr id="279" name="円/楕円 278"/>
        <xdr:cNvSpPr/>
      </xdr:nvSpPr>
      <xdr:spPr>
        <a:xfrm>
          <a:off x="10426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67327</xdr:rowOff>
    </xdr:from>
    <xdr:ext cx="469744" cy="259045"/>
    <xdr:sp macro="" textlink="">
      <xdr:nvSpPr>
        <xdr:cNvPr id="280" name="【福祉施設】&#10;一人当たり面積該当値テキスト"/>
        <xdr:cNvSpPr txBox="1"/>
      </xdr:nvSpPr>
      <xdr:spPr>
        <a:xfrm>
          <a:off x="105664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57150</xdr:rowOff>
    </xdr:from>
    <xdr:to>
      <xdr:col>14</xdr:col>
      <xdr:colOff>79375</xdr:colOff>
      <xdr:row>79</xdr:row>
      <xdr:rowOff>158750</xdr:rowOff>
    </xdr:to>
    <xdr:sp macro="" textlink="">
      <xdr:nvSpPr>
        <xdr:cNvPr id="281" name="円/楕円 280"/>
        <xdr:cNvSpPr/>
      </xdr:nvSpPr>
      <xdr:spPr>
        <a:xfrm>
          <a:off x="9588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95250</xdr:rowOff>
    </xdr:from>
    <xdr:to>
      <xdr:col>15</xdr:col>
      <xdr:colOff>180975</xdr:colOff>
      <xdr:row>79</xdr:row>
      <xdr:rowOff>107950</xdr:rowOff>
    </xdr:to>
    <xdr:cxnSp macro="">
      <xdr:nvCxnSpPr>
        <xdr:cNvPr id="282" name="直線コネクタ 281"/>
        <xdr:cNvCxnSpPr/>
      </xdr:nvCxnSpPr>
      <xdr:spPr>
        <a:xfrm flipV="1">
          <a:off x="9639300" y="1363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86377</xdr:rowOff>
    </xdr:from>
    <xdr:ext cx="469744" cy="259045"/>
    <xdr:sp macro="" textlink="">
      <xdr:nvSpPr>
        <xdr:cNvPr id="283"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3827</xdr:rowOff>
    </xdr:from>
    <xdr:ext cx="469744" cy="259045"/>
    <xdr:sp macro="" textlink="">
      <xdr:nvSpPr>
        <xdr:cNvPr id="284" name="n_1mainValue【福祉施設】&#10;一人当たり面積"/>
        <xdr:cNvSpPr txBox="1"/>
      </xdr:nvSpPr>
      <xdr:spPr>
        <a:xfrm>
          <a:off x="93917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164482</xdr:rowOff>
    </xdr:from>
    <xdr:ext cx="405111" cy="259045"/>
    <xdr:sp macro="" textlink="">
      <xdr:nvSpPr>
        <xdr:cNvPr id="314" name="【市民会館】&#10;有形固定資産減価償却率平均値テキスト"/>
        <xdr:cNvSpPr txBox="1"/>
      </xdr:nvSpPr>
      <xdr:spPr>
        <a:xfrm>
          <a:off x="47244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114936</xdr:rowOff>
    </xdr:from>
    <xdr:to>
      <xdr:col>6</xdr:col>
      <xdr:colOff>561975</xdr:colOff>
      <xdr:row>108</xdr:row>
      <xdr:rowOff>45086</xdr:rowOff>
    </xdr:to>
    <xdr:sp macro="" textlink="">
      <xdr:nvSpPr>
        <xdr:cNvPr id="322" name="円/楕円 321"/>
        <xdr:cNvSpPr/>
      </xdr:nvSpPr>
      <xdr:spPr>
        <a:xfrm>
          <a:off x="45847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29863</xdr:rowOff>
    </xdr:from>
    <xdr:ext cx="405111" cy="259045"/>
    <xdr:sp macro="" textlink="">
      <xdr:nvSpPr>
        <xdr:cNvPr id="323" name="【市民会館】&#10;有形固定資産減価償却率該当値テキスト"/>
        <xdr:cNvSpPr txBox="1"/>
      </xdr:nvSpPr>
      <xdr:spPr>
        <a:xfrm>
          <a:off x="4724400" y="1837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2539</xdr:rowOff>
    </xdr:from>
    <xdr:to>
      <xdr:col>5</xdr:col>
      <xdr:colOff>409575</xdr:colOff>
      <xdr:row>108</xdr:row>
      <xdr:rowOff>104139</xdr:rowOff>
    </xdr:to>
    <xdr:sp macro="" textlink="">
      <xdr:nvSpPr>
        <xdr:cNvPr id="324" name="円/楕円 323"/>
        <xdr:cNvSpPr/>
      </xdr:nvSpPr>
      <xdr:spPr>
        <a:xfrm>
          <a:off x="3746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165736</xdr:rowOff>
    </xdr:from>
    <xdr:to>
      <xdr:col>6</xdr:col>
      <xdr:colOff>511175</xdr:colOff>
      <xdr:row>108</xdr:row>
      <xdr:rowOff>53339</xdr:rowOff>
    </xdr:to>
    <xdr:cxnSp macro="">
      <xdr:nvCxnSpPr>
        <xdr:cNvPr id="325" name="直線コネクタ 324"/>
        <xdr:cNvCxnSpPr/>
      </xdr:nvCxnSpPr>
      <xdr:spPr>
        <a:xfrm flipV="1">
          <a:off x="3797300" y="1851088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120666</xdr:rowOff>
    </xdr:from>
    <xdr:ext cx="405111" cy="259045"/>
    <xdr:sp macro="" textlink="">
      <xdr:nvSpPr>
        <xdr:cNvPr id="326" name="n_1aveValue【市民会館】&#10;有形固定資産減価償却率"/>
        <xdr:cNvSpPr txBox="1"/>
      </xdr:nvSpPr>
      <xdr:spPr>
        <a:xfrm>
          <a:off x="3582043"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95266</xdr:rowOff>
    </xdr:from>
    <xdr:ext cx="405111" cy="259045"/>
    <xdr:sp macro="" textlink="">
      <xdr:nvSpPr>
        <xdr:cNvPr id="327" name="n_1mainValue【市民会館】&#10;有形固定資産減価償却率"/>
        <xdr:cNvSpPr txBox="1"/>
      </xdr:nvSpPr>
      <xdr:spPr>
        <a:xfrm>
          <a:off x="3582043"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56"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88900</xdr:rowOff>
    </xdr:from>
    <xdr:to>
      <xdr:col>15</xdr:col>
      <xdr:colOff>231775</xdr:colOff>
      <xdr:row>103</xdr:row>
      <xdr:rowOff>19050</xdr:rowOff>
    </xdr:to>
    <xdr:sp macro="" textlink="">
      <xdr:nvSpPr>
        <xdr:cNvPr id="364" name="円/楕円 363"/>
        <xdr:cNvSpPr/>
      </xdr:nvSpPr>
      <xdr:spPr>
        <a:xfrm>
          <a:off x="104267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111777</xdr:rowOff>
    </xdr:from>
    <xdr:ext cx="469744" cy="259045"/>
    <xdr:sp macro="" textlink="">
      <xdr:nvSpPr>
        <xdr:cNvPr id="365" name="【市民会館】&#10;一人当たり面積該当値テキスト"/>
        <xdr:cNvSpPr txBox="1"/>
      </xdr:nvSpPr>
      <xdr:spPr>
        <a:xfrm>
          <a:off x="10566400" y="174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88900</xdr:rowOff>
    </xdr:from>
    <xdr:to>
      <xdr:col>14</xdr:col>
      <xdr:colOff>79375</xdr:colOff>
      <xdr:row>103</xdr:row>
      <xdr:rowOff>19050</xdr:rowOff>
    </xdr:to>
    <xdr:sp macro="" textlink="">
      <xdr:nvSpPr>
        <xdr:cNvPr id="366" name="円/楕円 365"/>
        <xdr:cNvSpPr/>
      </xdr:nvSpPr>
      <xdr:spPr>
        <a:xfrm>
          <a:off x="95885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139700</xdr:rowOff>
    </xdr:from>
    <xdr:to>
      <xdr:col>15</xdr:col>
      <xdr:colOff>180975</xdr:colOff>
      <xdr:row>102</xdr:row>
      <xdr:rowOff>139700</xdr:rowOff>
    </xdr:to>
    <xdr:cxnSp macro="">
      <xdr:nvCxnSpPr>
        <xdr:cNvPr id="367" name="直線コネクタ 366"/>
        <xdr:cNvCxnSpPr/>
      </xdr:nvCxnSpPr>
      <xdr:spPr>
        <a:xfrm>
          <a:off x="9639300" y="1762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149877</xdr:rowOff>
    </xdr:from>
    <xdr:ext cx="469744" cy="259045"/>
    <xdr:sp macro="" textlink="">
      <xdr:nvSpPr>
        <xdr:cNvPr id="368" name="n_1aveValue【市民会館】&#10;一人当たり面積"/>
        <xdr:cNvSpPr txBox="1"/>
      </xdr:nvSpPr>
      <xdr:spPr>
        <a:xfrm>
          <a:off x="9391727"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101</xdr:row>
      <xdr:rowOff>35577</xdr:rowOff>
    </xdr:from>
    <xdr:ext cx="469744" cy="259045"/>
    <xdr:sp macro="" textlink="">
      <xdr:nvSpPr>
        <xdr:cNvPr id="369" name="n_1mainValue【市民会館】&#10;一人当たり面積"/>
        <xdr:cNvSpPr txBox="1"/>
      </xdr:nvSpPr>
      <xdr:spPr>
        <a:xfrm>
          <a:off x="9391727" y="1735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6" name="テキスト ボックス 39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7" name="直線コネクタ 3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8" name="テキスト ボックス 3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9" name="直線コネクタ 3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0" name="テキスト ボックス 3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1" name="直線コネクタ 4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2" name="テキスト ボックス 4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3" name="直線コネクタ 4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4" name="テキスト ボックス 4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5" name="直線コネクタ 4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6" name="テキスト ボックス 4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8" name="テキスト ボックス 4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10" name="直線コネクタ 409"/>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11"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12" name="直線コネクタ 411"/>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13"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14" name="直線コネクタ 413"/>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15"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16" name="フローチャート : 判断 415"/>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17" name="フローチャート : 判断 416"/>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55880</xdr:rowOff>
    </xdr:from>
    <xdr:to>
      <xdr:col>23</xdr:col>
      <xdr:colOff>568325</xdr:colOff>
      <xdr:row>56</xdr:row>
      <xdr:rowOff>157480</xdr:rowOff>
    </xdr:to>
    <xdr:sp macro="" textlink="">
      <xdr:nvSpPr>
        <xdr:cNvPr id="423" name="円/楕円 422"/>
        <xdr:cNvSpPr/>
      </xdr:nvSpPr>
      <xdr:spPr>
        <a:xfrm>
          <a:off x="16268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78757</xdr:rowOff>
    </xdr:from>
    <xdr:ext cx="405111" cy="259045"/>
    <xdr:sp macro="" textlink="">
      <xdr:nvSpPr>
        <xdr:cNvPr id="424" name="【保健センター・保健所】&#10;有形固定資産減価償却率該当値テキスト"/>
        <xdr:cNvSpPr txBox="1"/>
      </xdr:nvSpPr>
      <xdr:spPr>
        <a:xfrm>
          <a:off x="16408400"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143510</xdr:rowOff>
    </xdr:from>
    <xdr:to>
      <xdr:col>22</xdr:col>
      <xdr:colOff>415925</xdr:colOff>
      <xdr:row>57</xdr:row>
      <xdr:rowOff>73660</xdr:rowOff>
    </xdr:to>
    <xdr:sp macro="" textlink="">
      <xdr:nvSpPr>
        <xdr:cNvPr id="425" name="円/楕円 424"/>
        <xdr:cNvSpPr/>
      </xdr:nvSpPr>
      <xdr:spPr>
        <a:xfrm>
          <a:off x="15430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106680</xdr:rowOff>
    </xdr:from>
    <xdr:to>
      <xdr:col>23</xdr:col>
      <xdr:colOff>517525</xdr:colOff>
      <xdr:row>57</xdr:row>
      <xdr:rowOff>22860</xdr:rowOff>
    </xdr:to>
    <xdr:cxnSp macro="">
      <xdr:nvCxnSpPr>
        <xdr:cNvPr id="426" name="直線コネクタ 425"/>
        <xdr:cNvCxnSpPr/>
      </xdr:nvCxnSpPr>
      <xdr:spPr>
        <a:xfrm flipV="1">
          <a:off x="15481300" y="970788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3827</xdr:rowOff>
    </xdr:from>
    <xdr:ext cx="405111" cy="259045"/>
    <xdr:sp macro="" textlink="">
      <xdr:nvSpPr>
        <xdr:cNvPr id="427" name="n_1aveValue【保健センター・保健所】&#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90187</xdr:rowOff>
    </xdr:from>
    <xdr:ext cx="405111" cy="259045"/>
    <xdr:sp macro="" textlink="">
      <xdr:nvSpPr>
        <xdr:cNvPr id="428" name="n_1mainValue【保健センター・保健所】&#10;有形固定資産減価償却率"/>
        <xdr:cNvSpPr txBox="1"/>
      </xdr:nvSpPr>
      <xdr:spPr>
        <a:xfrm>
          <a:off x="15266043"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9" name="直線コネクタ 4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0" name="テキスト ボックス 4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1" name="直線コネクタ 4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2" name="テキスト ボックス 4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3" name="直線コネクタ 4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4" name="テキスト ボックス 4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5" name="直線コネクタ 4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6" name="テキスト ボックス 4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50" name="直線コネクタ 449"/>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51"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52" name="直線コネクタ 451"/>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53"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54" name="直線コネクタ 453"/>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455"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56" name="フローチャート : 判断 45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57" name="フローチャート : 判断 456"/>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97790</xdr:rowOff>
    </xdr:from>
    <xdr:to>
      <xdr:col>32</xdr:col>
      <xdr:colOff>238125</xdr:colOff>
      <xdr:row>60</xdr:row>
      <xdr:rowOff>27940</xdr:rowOff>
    </xdr:to>
    <xdr:sp macro="" textlink="">
      <xdr:nvSpPr>
        <xdr:cNvPr id="463" name="円/楕円 462"/>
        <xdr:cNvSpPr/>
      </xdr:nvSpPr>
      <xdr:spPr>
        <a:xfrm>
          <a:off x="22110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120667</xdr:rowOff>
    </xdr:from>
    <xdr:ext cx="469744" cy="259045"/>
    <xdr:sp macro="" textlink="">
      <xdr:nvSpPr>
        <xdr:cNvPr id="464" name="【保健センター・保健所】&#10;一人当たり面積該当値テキスト"/>
        <xdr:cNvSpPr txBox="1"/>
      </xdr:nvSpPr>
      <xdr:spPr>
        <a:xfrm>
          <a:off x="222504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97790</xdr:rowOff>
    </xdr:from>
    <xdr:to>
      <xdr:col>31</xdr:col>
      <xdr:colOff>85725</xdr:colOff>
      <xdr:row>60</xdr:row>
      <xdr:rowOff>27940</xdr:rowOff>
    </xdr:to>
    <xdr:sp macro="" textlink="">
      <xdr:nvSpPr>
        <xdr:cNvPr id="465" name="円/楕円 464"/>
        <xdr:cNvSpPr/>
      </xdr:nvSpPr>
      <xdr:spPr>
        <a:xfrm>
          <a:off x="2127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148590</xdr:rowOff>
    </xdr:from>
    <xdr:to>
      <xdr:col>32</xdr:col>
      <xdr:colOff>187325</xdr:colOff>
      <xdr:row>59</xdr:row>
      <xdr:rowOff>148590</xdr:rowOff>
    </xdr:to>
    <xdr:cxnSp macro="">
      <xdr:nvCxnSpPr>
        <xdr:cNvPr id="466" name="直線コネクタ 465"/>
        <xdr:cNvCxnSpPr/>
      </xdr:nvCxnSpPr>
      <xdr:spPr>
        <a:xfrm>
          <a:off x="21323300" y="1026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64787</xdr:rowOff>
    </xdr:from>
    <xdr:ext cx="469744" cy="259045"/>
    <xdr:sp macro="" textlink="">
      <xdr:nvSpPr>
        <xdr:cNvPr id="467" name="n_1aveValue【保健センター・保健所】&#10;一人当たり面積"/>
        <xdr:cNvSpPr txBox="1"/>
      </xdr:nvSpPr>
      <xdr:spPr>
        <a:xfrm>
          <a:off x="21075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44467</xdr:rowOff>
    </xdr:from>
    <xdr:ext cx="469744" cy="259045"/>
    <xdr:sp macro="" textlink="">
      <xdr:nvSpPr>
        <xdr:cNvPr id="468" name="n_1mainValue【保健センター・保健所】&#10;一人当たり面積"/>
        <xdr:cNvSpPr txBox="1"/>
      </xdr:nvSpPr>
      <xdr:spPr>
        <a:xfrm>
          <a:off x="210757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9" name="テキスト ボックス 4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0" name="直線コネクタ 47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1" name="テキスト ボックス 48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2" name="直線コネクタ 48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3" name="テキスト ボックス 48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4" name="直線コネクタ 48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85" name="テキスト ボックス 48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86" name="直線コネクタ 48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87" name="テキスト ボックス 48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8382</xdr:rowOff>
    </xdr:from>
    <xdr:to>
      <xdr:col>23</xdr:col>
      <xdr:colOff>516889</xdr:colOff>
      <xdr:row>85</xdr:row>
      <xdr:rowOff>15239</xdr:rowOff>
    </xdr:to>
    <xdr:cxnSp macro="">
      <xdr:nvCxnSpPr>
        <xdr:cNvPr id="491" name="直線コネクタ 490"/>
        <xdr:cNvCxnSpPr/>
      </xdr:nvCxnSpPr>
      <xdr:spPr>
        <a:xfrm flipV="1">
          <a:off x="16318864" y="13552932"/>
          <a:ext cx="0" cy="103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19066</xdr:rowOff>
    </xdr:from>
    <xdr:ext cx="405111" cy="259045"/>
    <xdr:sp macro="" textlink="">
      <xdr:nvSpPr>
        <xdr:cNvPr id="492" name="【消防施設】&#10;有形固定資産減価償却率最小値テキスト"/>
        <xdr:cNvSpPr txBox="1"/>
      </xdr:nvSpPr>
      <xdr:spPr>
        <a:xfrm>
          <a:off x="164084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85</xdr:row>
      <xdr:rowOff>15239</xdr:rowOff>
    </xdr:from>
    <xdr:to>
      <xdr:col>23</xdr:col>
      <xdr:colOff>606425</xdr:colOff>
      <xdr:row>85</xdr:row>
      <xdr:rowOff>15239</xdr:rowOff>
    </xdr:to>
    <xdr:cxnSp macro="">
      <xdr:nvCxnSpPr>
        <xdr:cNvPr id="493" name="直線コネクタ 492"/>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126509</xdr:rowOff>
    </xdr:from>
    <xdr:ext cx="405111" cy="259045"/>
    <xdr:sp macro="" textlink="">
      <xdr:nvSpPr>
        <xdr:cNvPr id="494" name="【消防施設】&#10;有形固定資産減価償却率最大値テキスト"/>
        <xdr:cNvSpPr txBox="1"/>
      </xdr:nvSpPr>
      <xdr:spPr>
        <a:xfrm>
          <a:off x="164084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79</xdr:row>
      <xdr:rowOff>8382</xdr:rowOff>
    </xdr:from>
    <xdr:to>
      <xdr:col>23</xdr:col>
      <xdr:colOff>606425</xdr:colOff>
      <xdr:row>79</xdr:row>
      <xdr:rowOff>8382</xdr:rowOff>
    </xdr:to>
    <xdr:cxnSp macro="">
      <xdr:nvCxnSpPr>
        <xdr:cNvPr id="495" name="直線コネクタ 494"/>
        <xdr:cNvCxnSpPr/>
      </xdr:nvCxnSpPr>
      <xdr:spPr>
        <a:xfrm>
          <a:off x="16230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64025</xdr:rowOff>
    </xdr:from>
    <xdr:ext cx="405111" cy="259045"/>
    <xdr:sp macro="" textlink="">
      <xdr:nvSpPr>
        <xdr:cNvPr id="496" name="【消防施設】&#10;有形固定資産減価償却率平均値テキスト"/>
        <xdr:cNvSpPr txBox="1"/>
      </xdr:nvSpPr>
      <xdr:spPr>
        <a:xfrm>
          <a:off x="16408400" y="1395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85598</xdr:rowOff>
    </xdr:from>
    <xdr:to>
      <xdr:col>23</xdr:col>
      <xdr:colOff>568325</xdr:colOff>
      <xdr:row>82</xdr:row>
      <xdr:rowOff>15748</xdr:rowOff>
    </xdr:to>
    <xdr:sp macro="" textlink="">
      <xdr:nvSpPr>
        <xdr:cNvPr id="497" name="フローチャート : 判断 496"/>
        <xdr:cNvSpPr/>
      </xdr:nvSpPr>
      <xdr:spPr>
        <a:xfrm>
          <a:off x="16268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10161</xdr:rowOff>
    </xdr:from>
    <xdr:to>
      <xdr:col>22</xdr:col>
      <xdr:colOff>415925</xdr:colOff>
      <xdr:row>81</xdr:row>
      <xdr:rowOff>111761</xdr:rowOff>
    </xdr:to>
    <xdr:sp macro="" textlink="">
      <xdr:nvSpPr>
        <xdr:cNvPr id="498" name="フローチャート : 判断 49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129032</xdr:rowOff>
    </xdr:from>
    <xdr:to>
      <xdr:col>23</xdr:col>
      <xdr:colOff>568325</xdr:colOff>
      <xdr:row>79</xdr:row>
      <xdr:rowOff>59182</xdr:rowOff>
    </xdr:to>
    <xdr:sp macro="" textlink="">
      <xdr:nvSpPr>
        <xdr:cNvPr id="504" name="円/楕円 503"/>
        <xdr:cNvSpPr/>
      </xdr:nvSpPr>
      <xdr:spPr>
        <a:xfrm>
          <a:off x="162687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82059</xdr:rowOff>
    </xdr:from>
    <xdr:ext cx="405111" cy="259045"/>
    <xdr:sp macro="" textlink="">
      <xdr:nvSpPr>
        <xdr:cNvPr id="505" name="【消防施設】&#10;有形固定資産減価償却率該当値テキスト"/>
        <xdr:cNvSpPr txBox="1"/>
      </xdr:nvSpPr>
      <xdr:spPr>
        <a:xfrm>
          <a:off x="16408400" y="13455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19304</xdr:rowOff>
    </xdr:from>
    <xdr:to>
      <xdr:col>22</xdr:col>
      <xdr:colOff>415925</xdr:colOff>
      <xdr:row>78</xdr:row>
      <xdr:rowOff>120904</xdr:rowOff>
    </xdr:to>
    <xdr:sp macro="" textlink="">
      <xdr:nvSpPr>
        <xdr:cNvPr id="506" name="円/楕円 505"/>
        <xdr:cNvSpPr/>
      </xdr:nvSpPr>
      <xdr:spPr>
        <a:xfrm>
          <a:off x="15430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70104</xdr:rowOff>
    </xdr:from>
    <xdr:to>
      <xdr:col>23</xdr:col>
      <xdr:colOff>517525</xdr:colOff>
      <xdr:row>79</xdr:row>
      <xdr:rowOff>8382</xdr:rowOff>
    </xdr:to>
    <xdr:cxnSp macro="">
      <xdr:nvCxnSpPr>
        <xdr:cNvPr id="507" name="直線コネクタ 506"/>
        <xdr:cNvCxnSpPr/>
      </xdr:nvCxnSpPr>
      <xdr:spPr>
        <a:xfrm>
          <a:off x="15481300" y="134432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102888</xdr:rowOff>
    </xdr:from>
    <xdr:ext cx="405111" cy="259045"/>
    <xdr:sp macro="" textlink="">
      <xdr:nvSpPr>
        <xdr:cNvPr id="508" name="n_1aveValue【消防施設】&#10;有形固定資産減価償却率"/>
        <xdr:cNvSpPr txBox="1"/>
      </xdr:nvSpPr>
      <xdr:spPr>
        <a:xfrm>
          <a:off x="15266043"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137431</xdr:rowOff>
    </xdr:from>
    <xdr:ext cx="405111" cy="259045"/>
    <xdr:sp macro="" textlink="">
      <xdr:nvSpPr>
        <xdr:cNvPr id="509" name="n_1mainValue【消防施設】&#10;有形固定資産減価償却率"/>
        <xdr:cNvSpPr txBox="1"/>
      </xdr:nvSpPr>
      <xdr:spPr>
        <a:xfrm>
          <a:off x="15266043" y="1316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0" name="直線コネクタ 5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1" name="テキスト ボックス 5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2" name="直線コネクタ 5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3" name="テキスト ボックス 5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4" name="直線コネクタ 5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5" name="テキスト ボックス 5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6" name="直線コネクタ 5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7" name="テキスト ボックス 5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8" name="直線コネクタ 5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29" name="テキスト ボックス 5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33" name="直線コネクタ 532"/>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34"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35" name="直線コネクタ 534"/>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36"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37" name="直線コネクタ 536"/>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118127</xdr:rowOff>
    </xdr:from>
    <xdr:ext cx="469744" cy="259045"/>
    <xdr:sp macro="" textlink="">
      <xdr:nvSpPr>
        <xdr:cNvPr id="538" name="【消防施設】&#10;一人当たり面積平均値テキスト"/>
        <xdr:cNvSpPr txBox="1"/>
      </xdr:nvSpPr>
      <xdr:spPr>
        <a:xfrm>
          <a:off x="222504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39" name="フローチャート : 判断 538"/>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40" name="フローチャート : 判断 539"/>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44450</xdr:rowOff>
    </xdr:from>
    <xdr:to>
      <xdr:col>32</xdr:col>
      <xdr:colOff>238125</xdr:colOff>
      <xdr:row>78</xdr:row>
      <xdr:rowOff>146050</xdr:rowOff>
    </xdr:to>
    <xdr:sp macro="" textlink="">
      <xdr:nvSpPr>
        <xdr:cNvPr id="546" name="円/楕円 545"/>
        <xdr:cNvSpPr/>
      </xdr:nvSpPr>
      <xdr:spPr>
        <a:xfrm>
          <a:off x="22110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168927</xdr:rowOff>
    </xdr:from>
    <xdr:ext cx="469744" cy="259045"/>
    <xdr:sp macro="" textlink="">
      <xdr:nvSpPr>
        <xdr:cNvPr id="547" name="【消防施設】&#10;一人当たり面積該当値テキスト"/>
        <xdr:cNvSpPr txBox="1"/>
      </xdr:nvSpPr>
      <xdr:spPr>
        <a:xfrm>
          <a:off x="22250400" y="133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101600</xdr:rowOff>
    </xdr:from>
    <xdr:to>
      <xdr:col>31</xdr:col>
      <xdr:colOff>85725</xdr:colOff>
      <xdr:row>80</xdr:row>
      <xdr:rowOff>31750</xdr:rowOff>
    </xdr:to>
    <xdr:sp macro="" textlink="">
      <xdr:nvSpPr>
        <xdr:cNvPr id="548" name="円/楕円 547"/>
        <xdr:cNvSpPr/>
      </xdr:nvSpPr>
      <xdr:spPr>
        <a:xfrm>
          <a:off x="21272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95250</xdr:rowOff>
    </xdr:from>
    <xdr:to>
      <xdr:col>32</xdr:col>
      <xdr:colOff>187325</xdr:colOff>
      <xdr:row>79</xdr:row>
      <xdr:rowOff>152400</xdr:rowOff>
    </xdr:to>
    <xdr:cxnSp macro="">
      <xdr:nvCxnSpPr>
        <xdr:cNvPr id="549" name="直線コネクタ 548"/>
        <xdr:cNvCxnSpPr/>
      </xdr:nvCxnSpPr>
      <xdr:spPr>
        <a:xfrm flipV="1">
          <a:off x="21323300" y="134683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41927</xdr:rowOff>
    </xdr:from>
    <xdr:ext cx="469744" cy="259045"/>
    <xdr:sp macro="" textlink="">
      <xdr:nvSpPr>
        <xdr:cNvPr id="550" name="n_1aveValue【消防施設】&#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48277</xdr:rowOff>
    </xdr:from>
    <xdr:ext cx="469744" cy="259045"/>
    <xdr:sp macro="" textlink="">
      <xdr:nvSpPr>
        <xdr:cNvPr id="551" name="n_1main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2" name="テキスト ボックス 56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3" name="直線コネクタ 56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4" name="テキスト ボックス 56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5" name="直線コネクタ 56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6" name="テキスト ボックス 56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7" name="直線コネクタ 56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8" name="テキスト ボックス 56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9" name="直線コネクタ 56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0" name="テキスト ボックス 56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574" name="直線コネクタ 573"/>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75"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76" name="直線コネクタ 575"/>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577"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578" name="直線コネクタ 577"/>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11701</xdr:rowOff>
    </xdr:from>
    <xdr:ext cx="405111" cy="259045"/>
    <xdr:sp macro="" textlink="">
      <xdr:nvSpPr>
        <xdr:cNvPr id="579" name="【庁舎】&#10;有形固定資産減価償却率平均値テキスト"/>
        <xdr:cNvSpPr txBox="1"/>
      </xdr:nvSpPr>
      <xdr:spPr>
        <a:xfrm>
          <a:off x="16408400" y="18013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580" name="フローチャート : 判断 579"/>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581" name="フローチャート : 判断 580"/>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25400</xdr:rowOff>
    </xdr:from>
    <xdr:to>
      <xdr:col>23</xdr:col>
      <xdr:colOff>568325</xdr:colOff>
      <xdr:row>108</xdr:row>
      <xdr:rowOff>127000</xdr:rowOff>
    </xdr:to>
    <xdr:sp macro="" textlink="">
      <xdr:nvSpPr>
        <xdr:cNvPr id="587" name="円/楕円 586"/>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111777</xdr:rowOff>
    </xdr:from>
    <xdr:ext cx="405111" cy="259045"/>
    <xdr:sp macro="" textlink="">
      <xdr:nvSpPr>
        <xdr:cNvPr id="588" name="【庁舎】&#10;有形固定資産減価償却率該当値テキスト"/>
        <xdr:cNvSpPr txBox="1"/>
      </xdr:nvSpPr>
      <xdr:spPr>
        <a:xfrm>
          <a:off x="164084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59689</xdr:rowOff>
    </xdr:from>
    <xdr:to>
      <xdr:col>22</xdr:col>
      <xdr:colOff>415925</xdr:colOff>
      <xdr:row>108</xdr:row>
      <xdr:rowOff>161289</xdr:rowOff>
    </xdr:to>
    <xdr:sp macro="" textlink="">
      <xdr:nvSpPr>
        <xdr:cNvPr id="589" name="円/楕円 588"/>
        <xdr:cNvSpPr/>
      </xdr:nvSpPr>
      <xdr:spPr>
        <a:xfrm>
          <a:off x="15430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76200</xdr:rowOff>
    </xdr:from>
    <xdr:to>
      <xdr:col>23</xdr:col>
      <xdr:colOff>517525</xdr:colOff>
      <xdr:row>108</xdr:row>
      <xdr:rowOff>110489</xdr:rowOff>
    </xdr:to>
    <xdr:cxnSp macro="">
      <xdr:nvCxnSpPr>
        <xdr:cNvPr id="590" name="直線コネクタ 589"/>
        <xdr:cNvCxnSpPr/>
      </xdr:nvCxnSpPr>
      <xdr:spPr>
        <a:xfrm flipV="1">
          <a:off x="15481300" y="185928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161814</xdr:rowOff>
    </xdr:from>
    <xdr:ext cx="405111" cy="259045"/>
    <xdr:sp macro="" textlink="">
      <xdr:nvSpPr>
        <xdr:cNvPr id="591" name="n_1aveValue【庁舎】&#10;有形固定資産減価償却率"/>
        <xdr:cNvSpPr txBox="1"/>
      </xdr:nvSpPr>
      <xdr:spPr>
        <a:xfrm>
          <a:off x="15266043"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152416</xdr:rowOff>
    </xdr:from>
    <xdr:ext cx="405111" cy="259045"/>
    <xdr:sp macro="" textlink="">
      <xdr:nvSpPr>
        <xdr:cNvPr id="592" name="n_1mainValue【庁舎】&#10;有形固定資産減価償却率"/>
        <xdr:cNvSpPr txBox="1"/>
      </xdr:nvSpPr>
      <xdr:spPr>
        <a:xfrm>
          <a:off x="15266043"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3" name="テキスト ボックス 6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04" name="直線コネクタ 6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5" name="テキスト ボックス 6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06" name="直線コネクタ 6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07" name="テキスト ボックス 6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08" name="直線コネクタ 6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09" name="テキスト ボックス 6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0" name="直線コネクタ 6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1" name="テキスト ボックス 6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2" name="直線コネクタ 6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3" name="テキスト ボックス 6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4" name="直線コネクタ 6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5" name="テキスト ボックス 6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19" name="直線コネクタ 618"/>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20"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21" name="直線コネクタ 62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22"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23" name="直線コネクタ 622"/>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24"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25" name="フローチャート : 判断 624"/>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26" name="フローチャート : 判断 625"/>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109764</xdr:rowOff>
    </xdr:from>
    <xdr:to>
      <xdr:col>32</xdr:col>
      <xdr:colOff>238125</xdr:colOff>
      <xdr:row>100</xdr:row>
      <xdr:rowOff>39914</xdr:rowOff>
    </xdr:to>
    <xdr:sp macro="" textlink="">
      <xdr:nvSpPr>
        <xdr:cNvPr id="632" name="円/楕円 631"/>
        <xdr:cNvSpPr/>
      </xdr:nvSpPr>
      <xdr:spPr>
        <a:xfrm>
          <a:off x="22110700" y="1708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62791</xdr:rowOff>
    </xdr:from>
    <xdr:ext cx="469744" cy="259045"/>
    <xdr:sp macro="" textlink="">
      <xdr:nvSpPr>
        <xdr:cNvPr id="633" name="【庁舎】&#10;一人当たり面積該当値テキスト"/>
        <xdr:cNvSpPr txBox="1"/>
      </xdr:nvSpPr>
      <xdr:spPr>
        <a:xfrm>
          <a:off x="22250400" y="1703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131536</xdr:rowOff>
    </xdr:from>
    <xdr:to>
      <xdr:col>31</xdr:col>
      <xdr:colOff>85725</xdr:colOff>
      <xdr:row>100</xdr:row>
      <xdr:rowOff>61686</xdr:rowOff>
    </xdr:to>
    <xdr:sp macro="" textlink="">
      <xdr:nvSpPr>
        <xdr:cNvPr id="634" name="円/楕円 633"/>
        <xdr:cNvSpPr/>
      </xdr:nvSpPr>
      <xdr:spPr>
        <a:xfrm>
          <a:off x="21272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160564</xdr:rowOff>
    </xdr:from>
    <xdr:to>
      <xdr:col>32</xdr:col>
      <xdr:colOff>187325</xdr:colOff>
      <xdr:row>100</xdr:row>
      <xdr:rowOff>10886</xdr:rowOff>
    </xdr:to>
    <xdr:cxnSp macro="">
      <xdr:nvCxnSpPr>
        <xdr:cNvPr id="635" name="直線コネクタ 634"/>
        <xdr:cNvCxnSpPr/>
      </xdr:nvCxnSpPr>
      <xdr:spPr>
        <a:xfrm flipV="1">
          <a:off x="21323300" y="171341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161670</xdr:rowOff>
    </xdr:from>
    <xdr:ext cx="469744" cy="259045"/>
    <xdr:sp macro="" textlink="">
      <xdr:nvSpPr>
        <xdr:cNvPr id="636" name="n_1aveValue【庁舎】&#10;一人当たり面積"/>
        <xdr:cNvSpPr txBox="1"/>
      </xdr:nvSpPr>
      <xdr:spPr>
        <a:xfrm>
          <a:off x="21075727" y="179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78213</xdr:rowOff>
    </xdr:from>
    <xdr:ext cx="469744" cy="259045"/>
    <xdr:sp macro="" textlink="">
      <xdr:nvSpPr>
        <xdr:cNvPr id="637" name="n_1mainValue【庁舎】&#10;一人当たり面積"/>
        <xdr:cNvSpPr txBox="1"/>
      </xdr:nvSpPr>
      <xdr:spPr>
        <a:xfrm>
          <a:off x="21075727" y="168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図書館</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消防施設</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の減価償却率が、類似団体平均を大きく上回るだけでなく、</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割を超えている。ただし、消防施設は平成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年度にしゅん工の新消防署などがあり数値は改善する予定。図書館はしばらくこの水準が続くものと想定される。</a:t>
          </a:r>
          <a:endParaRPr lang="ja-JP" altLang="ja-JP" sz="1400">
            <a:effectLst/>
            <a:latin typeface="+mn-ea"/>
            <a:ea typeface="+mn-ea"/>
          </a:endParaRPr>
        </a:p>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市民会館</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庁舎</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の減価償却率は、平成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年度にしゅん工した、新第一庁舎及び芸術館の影響で低くなっている。篠ノ井市民会館の更新もあることからさらに低くなるものと想定される。</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382,001
378,474
834.81
151,091,384
147,714,759
1,985,048
86,592,996
152,778,145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33.8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年度までは類似団体とほぼ同程度の数値であったが、</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月及び</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月の市町村合併を経て市域、人口が増加する一方、市税収入が伸び悩み、数値が悪化した。</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地方消費税交付金の増</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新・増築家屋の増</a:t>
          </a:r>
          <a:r>
            <a:rPr lang="ja-JP" altLang="ja-JP" sz="1100" b="0" i="0" baseline="0">
              <a:solidFill>
                <a:schemeClr val="dk1"/>
              </a:solidFill>
              <a:effectLst/>
              <a:latin typeface="+mn-lt"/>
              <a:ea typeface="+mn-ea"/>
              <a:cs typeface="+mn-cs"/>
            </a:rPr>
            <a:t>に伴う固定資産税の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により前年度を</a:t>
          </a:r>
          <a:r>
            <a:rPr lang="ja-JP" altLang="en-US" sz="1100" b="0" i="0" baseline="0">
              <a:solidFill>
                <a:schemeClr val="dk1"/>
              </a:solidFill>
              <a:effectLst/>
              <a:latin typeface="+mn-lt"/>
              <a:ea typeface="+mn-ea"/>
              <a:cs typeface="+mn-cs"/>
            </a:rPr>
            <a:t>上回り</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ポイント改善したものの、類似団体平均値を</a:t>
          </a:r>
          <a:r>
            <a:rPr lang="en-US" altLang="ja-JP" sz="1100" b="0" i="0" baseline="0">
              <a:solidFill>
                <a:schemeClr val="dk1"/>
              </a:solidFill>
              <a:effectLst/>
              <a:latin typeface="+mn-lt"/>
              <a:ea typeface="+mn-ea"/>
              <a:cs typeface="+mn-cs"/>
            </a:rPr>
            <a:t>0.07</a:t>
          </a:r>
          <a:r>
            <a:rPr lang="ja-JP" altLang="ja-JP" sz="1100" b="0" i="0" baseline="0">
              <a:solidFill>
                <a:schemeClr val="dk1"/>
              </a:solidFill>
              <a:effectLst/>
              <a:latin typeface="+mn-lt"/>
              <a:ea typeface="+mn-ea"/>
              <a:cs typeface="+mn-cs"/>
            </a:rPr>
            <a:t>ポイント下回った状態にある。</a:t>
          </a:r>
          <a:endParaRPr lang="ja-JP" altLang="ja-JP" sz="1400">
            <a:effectLst/>
          </a:endParaRPr>
        </a:p>
        <a:p>
          <a:pPr rtl="0"/>
          <a:r>
            <a:rPr lang="ja-JP" altLang="ja-JP" sz="1100" b="0" i="0" baseline="0">
              <a:solidFill>
                <a:schemeClr val="dk1"/>
              </a:solidFill>
              <a:effectLst/>
              <a:latin typeface="+mn-lt"/>
              <a:ea typeface="+mn-ea"/>
              <a:cs typeface="+mn-cs"/>
            </a:rPr>
            <a:t>　今後も、長野県地方税滞納整理機構の活用などによる市税の収納向上や公共施設の統廃合や長寿命化、事務事業の見直しを計画的に進め、財政基盤の強化に努める。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70" name="直線コネクタ 69"/>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146050</xdr:rowOff>
    </xdr:to>
    <xdr:cxnSp macro="">
      <xdr:nvCxnSpPr>
        <xdr:cNvPr id="73" name="直線コネクタ 72"/>
        <xdr:cNvCxnSpPr/>
      </xdr:nvCxnSpPr>
      <xdr:spPr>
        <a:xfrm flipV="1">
          <a:off x="3225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6" name="直線コネクタ 75"/>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9" name="直線コネクタ 78"/>
        <xdr:cNvCxnSpPr/>
      </xdr:nvCxnSpPr>
      <xdr:spPr>
        <a:xfrm flipV="1">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3" name="円/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4" name="テキスト ボックス 93"/>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6" name="テキスト ボックス 95"/>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年度にかけては、市税などの経常一般財源総額が増加したことに加え、公債費充当経常一般財源が減少したことから改善傾向であったが平成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年度から再び比率が上昇に転じており、</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公債費などの経常的経費充当一般財源は減少しましたが、地方交付税交付金などの経常一般財源総額が減少したことから、</a:t>
          </a:r>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89.8</a:t>
          </a:r>
          <a:r>
            <a:rPr lang="ja-JP" altLang="ja-JP" sz="1100" b="0" i="0" baseline="0">
              <a:solidFill>
                <a:schemeClr val="dk1"/>
              </a:solidFill>
              <a:effectLst/>
              <a:latin typeface="+mn-lt"/>
              <a:ea typeface="+mn-ea"/>
              <a:cs typeface="+mn-cs"/>
            </a:rPr>
            <a:t>％と、前年度に比べ</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endParaRPr lang="ja-JP" altLang="ja-JP" sz="1400">
            <a:effectLst/>
          </a:endParaRPr>
        </a:p>
        <a:p>
          <a:r>
            <a:rPr lang="ja-JP" altLang="ja-JP" sz="1100" b="0" i="0" baseline="0">
              <a:solidFill>
                <a:schemeClr val="dk1"/>
              </a:solidFill>
              <a:effectLst/>
              <a:latin typeface="+mn-lt"/>
              <a:ea typeface="+mn-ea"/>
              <a:cs typeface="+mn-cs"/>
            </a:rPr>
            <a:t>　類似団体平均値</a:t>
          </a:r>
          <a:r>
            <a:rPr lang="ja-JP" altLang="en-US" sz="1100" b="0" i="0" baseline="0">
              <a:solidFill>
                <a:schemeClr val="dk1"/>
              </a:solidFill>
              <a:effectLst/>
              <a:latin typeface="+mn-lt"/>
              <a:ea typeface="+mn-ea"/>
              <a:cs typeface="+mn-cs"/>
            </a:rPr>
            <a:t>からは、</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ポイント下回った状態</a:t>
          </a:r>
          <a:r>
            <a:rPr lang="ja-JP" altLang="en-US" sz="1100" b="0" i="0" baseline="0">
              <a:solidFill>
                <a:schemeClr val="dk1"/>
              </a:solidFill>
              <a:effectLst/>
              <a:latin typeface="+mn-lt"/>
              <a:ea typeface="+mn-ea"/>
              <a:cs typeface="+mn-cs"/>
            </a:rPr>
            <a:t>ではあるが、</a:t>
          </a:r>
          <a:r>
            <a:rPr lang="ja-JP" altLang="ja-JP" sz="1100" b="0" i="0" baseline="0">
              <a:solidFill>
                <a:schemeClr val="dk1"/>
              </a:solidFill>
              <a:effectLst/>
              <a:latin typeface="+mn-lt"/>
              <a:ea typeface="+mn-ea"/>
              <a:cs typeface="+mn-cs"/>
            </a:rPr>
            <a:t>数値の上昇は財政の硬直化を招くこととなるため、引き続き人件費、公債費、物件費など、経常経費の抑制に努めるとともに、市税の収納向上のほか、未利用財産の貸付・売却、有料広告収入の促進、使用料など利用者負担の適正化を図り、経常収入の増加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65</xdr:row>
      <xdr:rowOff>44873</xdr:rowOff>
    </xdr:to>
    <xdr:cxnSp macro="">
      <xdr:nvCxnSpPr>
        <xdr:cNvPr id="133" name="直線コネクタ 132"/>
        <xdr:cNvCxnSpPr/>
      </xdr:nvCxnSpPr>
      <xdr:spPr>
        <a:xfrm>
          <a:off x="4114800" y="1106043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87630</xdr:rowOff>
    </xdr:to>
    <xdr:cxnSp macro="">
      <xdr:nvCxnSpPr>
        <xdr:cNvPr id="136" name="直線コネクタ 135"/>
        <xdr:cNvCxnSpPr/>
      </xdr:nvCxnSpPr>
      <xdr:spPr>
        <a:xfrm>
          <a:off x="3225800" y="1097597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3175</xdr:rowOff>
    </xdr:from>
    <xdr:to>
      <xdr:col>4</xdr:col>
      <xdr:colOff>482600</xdr:colOff>
      <xdr:row>64</xdr:row>
      <xdr:rowOff>19262</xdr:rowOff>
    </xdr:to>
    <xdr:cxnSp macro="">
      <xdr:nvCxnSpPr>
        <xdr:cNvPr id="139" name="直線コネクタ 138"/>
        <xdr:cNvCxnSpPr/>
      </xdr:nvCxnSpPr>
      <xdr:spPr>
        <a:xfrm flipV="1">
          <a:off x="2336800" y="109759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19262</xdr:rowOff>
    </xdr:from>
    <xdr:to>
      <xdr:col>3</xdr:col>
      <xdr:colOff>279400</xdr:colOff>
      <xdr:row>64</xdr:row>
      <xdr:rowOff>143933</xdr:rowOff>
    </xdr:to>
    <xdr:cxnSp macro="">
      <xdr:nvCxnSpPr>
        <xdr:cNvPr id="142" name="直線コネクタ 141"/>
        <xdr:cNvCxnSpPr/>
      </xdr:nvCxnSpPr>
      <xdr:spPr>
        <a:xfrm flipV="1">
          <a:off x="1447800" y="1099206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52" name="円/楕円 151"/>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10600</xdr:rowOff>
    </xdr:from>
    <xdr:ext cx="762000" cy="259045"/>
    <xdr:sp macro="" textlink="">
      <xdr:nvSpPr>
        <xdr:cNvPr id="153" name="財政構造の弾力性該当値テキスト"/>
        <xdr:cNvSpPr txBox="1"/>
      </xdr:nvSpPr>
      <xdr:spPr>
        <a:xfrm>
          <a:off x="50419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4" name="円/楕円 153"/>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55" name="テキスト ボックス 154"/>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123825</xdr:rowOff>
    </xdr:from>
    <xdr:to>
      <xdr:col>4</xdr:col>
      <xdr:colOff>533400</xdr:colOff>
      <xdr:row>64</xdr:row>
      <xdr:rowOff>53975</xdr:rowOff>
    </xdr:to>
    <xdr:sp macro="" textlink="">
      <xdr:nvSpPr>
        <xdr:cNvPr id="156" name="円/楕円 155"/>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64152</xdr:rowOff>
    </xdr:from>
    <xdr:ext cx="762000" cy="259045"/>
    <xdr:sp macro="" textlink="">
      <xdr:nvSpPr>
        <xdr:cNvPr id="157" name="テキスト ボックス 156"/>
        <xdr:cNvSpPr txBox="1"/>
      </xdr:nvSpPr>
      <xdr:spPr>
        <a:xfrm>
          <a:off x="2844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139912</xdr:rowOff>
    </xdr:from>
    <xdr:to>
      <xdr:col>3</xdr:col>
      <xdr:colOff>330200</xdr:colOff>
      <xdr:row>64</xdr:row>
      <xdr:rowOff>70062</xdr:rowOff>
    </xdr:to>
    <xdr:sp macro="" textlink="">
      <xdr:nvSpPr>
        <xdr:cNvPr id="158" name="円/楕円 157"/>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80239</xdr:rowOff>
    </xdr:from>
    <xdr:ext cx="762000" cy="259045"/>
    <xdr:sp macro="" textlink="">
      <xdr:nvSpPr>
        <xdr:cNvPr id="159" name="テキスト ボックス 158"/>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60" name="円/楕円 159"/>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33460</xdr:rowOff>
    </xdr:from>
    <xdr:ext cx="762000" cy="259045"/>
    <xdr:sp macro="" textlink="">
      <xdr:nvSpPr>
        <xdr:cNvPr id="161" name="テキスト ボックス 160"/>
        <xdr:cNvSpPr txBox="1"/>
      </xdr:nvSpPr>
      <xdr:spPr>
        <a:xfrm>
          <a:off x="1066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[116,059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人件費は、長野市定員適正化計画に基づく職員数の削減、外部委託の推進など</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総人件費の抑制</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取組んできたが、</a:t>
          </a:r>
          <a:r>
            <a:rPr lang="ja-JP" altLang="en-US" sz="1100" b="0" i="0" baseline="0">
              <a:solidFill>
                <a:schemeClr val="dk1"/>
              </a:solidFill>
              <a:effectLst/>
              <a:latin typeface="+mn-lt"/>
              <a:ea typeface="+mn-ea"/>
              <a:cs typeface="+mn-cs"/>
            </a:rPr>
            <a:t>給与改定に伴う期末勤勉手当</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％増加、物件費は、</a:t>
          </a:r>
          <a:r>
            <a:rPr lang="ja-JP" altLang="en-US" sz="1100" b="0" i="0" baseline="0">
              <a:solidFill>
                <a:schemeClr val="dk1"/>
              </a:solidFill>
              <a:effectLst/>
              <a:latin typeface="+mn-lt"/>
              <a:ea typeface="+mn-ea"/>
              <a:cs typeface="+mn-cs"/>
            </a:rPr>
            <a:t>新設の長野市芸術館に伴う通年の指定管理料の増や基幹系システムの再構築</a:t>
          </a:r>
          <a:r>
            <a:rPr lang="ja-JP" altLang="ja-JP" sz="1100" b="0" i="0" baseline="0">
              <a:solidFill>
                <a:schemeClr val="dk1"/>
              </a:solidFill>
              <a:effectLst/>
              <a:latin typeface="+mn-lt"/>
              <a:ea typeface="+mn-ea"/>
              <a:cs typeface="+mn-cs"/>
            </a:rPr>
            <a:t>事業費の増などにより、前年度と比較して</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％増加した。　</a:t>
          </a:r>
          <a:endParaRPr lang="ja-JP" altLang="ja-JP" sz="1400">
            <a:effectLst/>
          </a:endParaRPr>
        </a:p>
        <a:p>
          <a:pPr rtl="0"/>
          <a:r>
            <a:rPr lang="ja-JP" altLang="ja-JP" sz="1100" b="0" i="0" baseline="0">
              <a:solidFill>
                <a:schemeClr val="dk1"/>
              </a:solidFill>
              <a:effectLst/>
              <a:latin typeface="+mn-lt"/>
              <a:ea typeface="+mn-ea"/>
              <a:cs typeface="+mn-cs"/>
            </a:rPr>
            <a:t>　一方、人口は前年度比</a:t>
          </a:r>
          <a:r>
            <a:rPr lang="en-US" altLang="ja-JP" sz="1100" b="0" i="0" baseline="0">
              <a:solidFill>
                <a:schemeClr val="dk1"/>
              </a:solidFill>
              <a:effectLst/>
              <a:latin typeface="+mn-lt"/>
              <a:ea typeface="+mn-ea"/>
              <a:cs typeface="+mn-cs"/>
            </a:rPr>
            <a:t>1,511</a:t>
          </a:r>
          <a:r>
            <a:rPr lang="ja-JP" altLang="ja-JP" sz="1100" b="0" i="0" baseline="0">
              <a:solidFill>
                <a:schemeClr val="dk1"/>
              </a:solidFill>
              <a:effectLst/>
              <a:latin typeface="+mn-lt"/>
              <a:ea typeface="+mn-ea"/>
              <a:cs typeface="+mn-cs"/>
            </a:rPr>
            <a:t>人減となる</a:t>
          </a:r>
          <a:r>
            <a:rPr lang="en-US" altLang="ja-JP" sz="1100" b="0" i="0" baseline="0">
              <a:solidFill>
                <a:schemeClr val="dk1"/>
              </a:solidFill>
              <a:effectLst/>
              <a:latin typeface="+mn-lt"/>
              <a:ea typeface="+mn-ea"/>
              <a:cs typeface="+mn-cs"/>
            </a:rPr>
            <a:t>382,001</a:t>
          </a:r>
          <a:r>
            <a:rPr lang="ja-JP" altLang="ja-JP" sz="1100" b="0" i="0" baseline="0">
              <a:solidFill>
                <a:schemeClr val="dk1"/>
              </a:solidFill>
              <a:effectLst/>
              <a:latin typeface="+mn-lt"/>
              <a:ea typeface="+mn-ea"/>
              <a:cs typeface="+mn-cs"/>
            </a:rPr>
            <a:t>人で、人口の減少傾向が顕著になりつつあり、</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年度の人口一人当たりの人件費・物件費等は、前年度より</a:t>
          </a:r>
          <a:r>
            <a:rPr lang="en-US" altLang="ja-JP" sz="1100" b="0" i="0" baseline="0">
              <a:solidFill>
                <a:schemeClr val="dk1"/>
              </a:solidFill>
              <a:effectLst/>
              <a:latin typeface="+mn-lt"/>
              <a:ea typeface="+mn-ea"/>
              <a:cs typeface="+mn-cs"/>
            </a:rPr>
            <a:t>3,295</a:t>
          </a:r>
          <a:r>
            <a:rPr lang="ja-JP" altLang="ja-JP" sz="1100" b="0" i="0" baseline="0">
              <a:solidFill>
                <a:schemeClr val="dk1"/>
              </a:solidFill>
              <a:effectLst/>
              <a:latin typeface="+mn-lt"/>
              <a:ea typeface="+mn-ea"/>
              <a:cs typeface="+mn-cs"/>
            </a:rPr>
            <a:t>円増加した。</a:t>
          </a:r>
          <a:endParaRPr lang="ja-JP" altLang="ja-JP" sz="1400">
            <a:effectLst/>
          </a:endParaRPr>
        </a:p>
        <a:p>
          <a:pPr rtl="0"/>
          <a:r>
            <a:rPr lang="ja-JP" altLang="ja-JP" sz="1100" b="0" i="0" baseline="0">
              <a:solidFill>
                <a:schemeClr val="dk1"/>
              </a:solidFill>
              <a:effectLst/>
              <a:latin typeface="+mn-lt"/>
              <a:ea typeface="+mn-ea"/>
              <a:cs typeface="+mn-cs"/>
            </a:rPr>
            <a:t>　引き続き、人件費の抑制を図るとともに、公共施設</a:t>
          </a:r>
          <a:r>
            <a:rPr lang="ja-JP" altLang="en-US" sz="1100" b="0" i="0" baseline="0">
              <a:solidFill>
                <a:schemeClr val="dk1"/>
              </a:solidFill>
              <a:effectLst/>
              <a:latin typeface="+mn-lt"/>
              <a:ea typeface="+mn-ea"/>
              <a:cs typeface="+mn-cs"/>
            </a:rPr>
            <a:t>等総合管理計画に基づき</a:t>
          </a:r>
          <a:r>
            <a:rPr lang="ja-JP" altLang="ja-JP" sz="1100" b="0" i="0" baseline="0">
              <a:solidFill>
                <a:schemeClr val="dk1"/>
              </a:solidFill>
              <a:effectLst/>
              <a:latin typeface="+mn-lt"/>
              <a:ea typeface="+mn-ea"/>
              <a:cs typeface="+mn-cs"/>
            </a:rPr>
            <a:t>施設維持管理経費の削減に努めていく。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46930</xdr:rowOff>
    </xdr:from>
    <xdr:to>
      <xdr:col>7</xdr:col>
      <xdr:colOff>152400</xdr:colOff>
      <xdr:row>82</xdr:row>
      <xdr:rowOff>91101</xdr:rowOff>
    </xdr:to>
    <xdr:cxnSp macro="">
      <xdr:nvCxnSpPr>
        <xdr:cNvPr id="196" name="直線コネクタ 195"/>
        <xdr:cNvCxnSpPr/>
      </xdr:nvCxnSpPr>
      <xdr:spPr>
        <a:xfrm>
          <a:off x="4114800" y="14105830"/>
          <a:ext cx="838200" cy="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10427</xdr:rowOff>
    </xdr:from>
    <xdr:to>
      <xdr:col>6</xdr:col>
      <xdr:colOff>0</xdr:colOff>
      <xdr:row>82</xdr:row>
      <xdr:rowOff>46930</xdr:rowOff>
    </xdr:to>
    <xdr:cxnSp macro="">
      <xdr:nvCxnSpPr>
        <xdr:cNvPr id="199" name="直線コネクタ 198"/>
        <xdr:cNvCxnSpPr/>
      </xdr:nvCxnSpPr>
      <xdr:spPr>
        <a:xfrm>
          <a:off x="3225800" y="14069327"/>
          <a:ext cx="889000" cy="3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119649</xdr:rowOff>
    </xdr:from>
    <xdr:to>
      <xdr:col>4</xdr:col>
      <xdr:colOff>482600</xdr:colOff>
      <xdr:row>82</xdr:row>
      <xdr:rowOff>10427</xdr:rowOff>
    </xdr:to>
    <xdr:cxnSp macro="">
      <xdr:nvCxnSpPr>
        <xdr:cNvPr id="202" name="直線コネクタ 201"/>
        <xdr:cNvCxnSpPr/>
      </xdr:nvCxnSpPr>
      <xdr:spPr>
        <a:xfrm>
          <a:off x="2336800" y="14007099"/>
          <a:ext cx="88900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119649</xdr:rowOff>
    </xdr:from>
    <xdr:to>
      <xdr:col>3</xdr:col>
      <xdr:colOff>279400</xdr:colOff>
      <xdr:row>81</xdr:row>
      <xdr:rowOff>120520</xdr:rowOff>
    </xdr:to>
    <xdr:cxnSp macro="">
      <xdr:nvCxnSpPr>
        <xdr:cNvPr id="205" name="直線コネクタ 204"/>
        <xdr:cNvCxnSpPr/>
      </xdr:nvCxnSpPr>
      <xdr:spPr>
        <a:xfrm flipV="1">
          <a:off x="1447800" y="1400709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40301</xdr:rowOff>
    </xdr:from>
    <xdr:to>
      <xdr:col>7</xdr:col>
      <xdr:colOff>203200</xdr:colOff>
      <xdr:row>82</xdr:row>
      <xdr:rowOff>141901</xdr:rowOff>
    </xdr:to>
    <xdr:sp macro="" textlink="">
      <xdr:nvSpPr>
        <xdr:cNvPr id="215" name="円/楕円 214"/>
        <xdr:cNvSpPr/>
      </xdr:nvSpPr>
      <xdr:spPr>
        <a:xfrm>
          <a:off x="4902200" y="140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12378</xdr:rowOff>
    </xdr:from>
    <xdr:ext cx="762000" cy="259045"/>
    <xdr:sp macro="" textlink="">
      <xdr:nvSpPr>
        <xdr:cNvPr id="216" name="人件費・物件費等の状況該当値テキスト"/>
        <xdr:cNvSpPr txBox="1"/>
      </xdr:nvSpPr>
      <xdr:spPr>
        <a:xfrm>
          <a:off x="5041900" y="1407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167580</xdr:rowOff>
    </xdr:from>
    <xdr:to>
      <xdr:col>6</xdr:col>
      <xdr:colOff>50800</xdr:colOff>
      <xdr:row>82</xdr:row>
      <xdr:rowOff>97730</xdr:rowOff>
    </xdr:to>
    <xdr:sp macro="" textlink="">
      <xdr:nvSpPr>
        <xdr:cNvPr id="217" name="円/楕円 216"/>
        <xdr:cNvSpPr/>
      </xdr:nvSpPr>
      <xdr:spPr>
        <a:xfrm>
          <a:off x="4064000" y="140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82507</xdr:rowOff>
    </xdr:from>
    <xdr:ext cx="736600" cy="259045"/>
    <xdr:sp macro="" textlink="">
      <xdr:nvSpPr>
        <xdr:cNvPr id="218" name="テキスト ボックス 217"/>
        <xdr:cNvSpPr txBox="1"/>
      </xdr:nvSpPr>
      <xdr:spPr>
        <a:xfrm>
          <a:off x="3733800" y="1414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131077</xdr:rowOff>
    </xdr:from>
    <xdr:to>
      <xdr:col>4</xdr:col>
      <xdr:colOff>533400</xdr:colOff>
      <xdr:row>82</xdr:row>
      <xdr:rowOff>61227</xdr:rowOff>
    </xdr:to>
    <xdr:sp macro="" textlink="">
      <xdr:nvSpPr>
        <xdr:cNvPr id="219" name="円/楕円 218"/>
        <xdr:cNvSpPr/>
      </xdr:nvSpPr>
      <xdr:spPr>
        <a:xfrm>
          <a:off x="3175000" y="140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46004</xdr:rowOff>
    </xdr:from>
    <xdr:ext cx="762000" cy="259045"/>
    <xdr:sp macro="" textlink="">
      <xdr:nvSpPr>
        <xdr:cNvPr id="220" name="テキスト ボックス 219"/>
        <xdr:cNvSpPr txBox="1"/>
      </xdr:nvSpPr>
      <xdr:spPr>
        <a:xfrm>
          <a:off x="2844800" y="1410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110,041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68849</xdr:rowOff>
    </xdr:from>
    <xdr:to>
      <xdr:col>3</xdr:col>
      <xdr:colOff>330200</xdr:colOff>
      <xdr:row>81</xdr:row>
      <xdr:rowOff>170449</xdr:rowOff>
    </xdr:to>
    <xdr:sp macro="" textlink="">
      <xdr:nvSpPr>
        <xdr:cNvPr id="221" name="円/楕円 220"/>
        <xdr:cNvSpPr/>
      </xdr:nvSpPr>
      <xdr:spPr>
        <a:xfrm>
          <a:off x="2286000" y="1395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155226</xdr:rowOff>
    </xdr:from>
    <xdr:ext cx="762000" cy="259045"/>
    <xdr:sp macro="" textlink="">
      <xdr:nvSpPr>
        <xdr:cNvPr id="222" name="テキスト ボックス 221"/>
        <xdr:cNvSpPr txBox="1"/>
      </xdr:nvSpPr>
      <xdr:spPr>
        <a:xfrm>
          <a:off x="1955800" y="1404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69720</xdr:rowOff>
    </xdr:from>
    <xdr:to>
      <xdr:col>2</xdr:col>
      <xdr:colOff>127000</xdr:colOff>
      <xdr:row>81</xdr:row>
      <xdr:rowOff>171320</xdr:rowOff>
    </xdr:to>
    <xdr:sp macro="" textlink="">
      <xdr:nvSpPr>
        <xdr:cNvPr id="223" name="円/楕円 222"/>
        <xdr:cNvSpPr/>
      </xdr:nvSpPr>
      <xdr:spPr>
        <a:xfrm>
          <a:off x="1397000" y="139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156097</xdr:rowOff>
    </xdr:from>
    <xdr:ext cx="762000" cy="259045"/>
    <xdr:sp macro="" textlink="">
      <xdr:nvSpPr>
        <xdr:cNvPr id="224" name="テキスト ボックス 223"/>
        <xdr:cNvSpPr txBox="1"/>
      </xdr:nvSpPr>
      <xdr:spPr>
        <a:xfrm>
          <a:off x="1066800" y="1404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職務給の原則に適合しない不適正な給与制度の運用（いわゆる「わたり」）を廃止し、平成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職員の職責に応じた職務の級を決定し格付することとした職務給の徹底を図ったが、わたりの廃止に伴い降格した職員に対する経過措置（制度移行前の給料保障）を実施していること、また、国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年度から実施している「給与制度の総合的見直し」を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年見送り実施したことにより、ラスパイレス指数が</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ポイント上昇した。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上記制度移行後の職員の格付け状況等を引き続き検証し必要な見直しを行うことにより、一層の給与水準の適正化に努める。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31750</xdr:rowOff>
    </xdr:to>
    <xdr:cxnSp macro="">
      <xdr:nvCxnSpPr>
        <xdr:cNvPr id="260" name="直線コネクタ 259"/>
        <xdr:cNvCxnSpPr/>
      </xdr:nvCxnSpPr>
      <xdr:spPr>
        <a:xfrm>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61"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84</xdr:row>
      <xdr:rowOff>168729</xdr:rowOff>
    </xdr:to>
    <xdr:cxnSp macro="">
      <xdr:nvCxnSpPr>
        <xdr:cNvPr id="263" name="直線コネクタ 262"/>
        <xdr:cNvCxnSpPr/>
      </xdr:nvCxnSpPr>
      <xdr:spPr>
        <a:xfrm>
          <a:off x="15290800" y="144900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84</xdr:row>
      <xdr:rowOff>88295</xdr:rowOff>
    </xdr:to>
    <xdr:cxnSp macro="">
      <xdr:nvCxnSpPr>
        <xdr:cNvPr id="266" name="直線コネクタ 265"/>
        <xdr:cNvCxnSpPr/>
      </xdr:nvCxnSpPr>
      <xdr:spPr>
        <a:xfrm>
          <a:off x="14401800" y="144671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89</xdr:row>
      <xdr:rowOff>138793</xdr:rowOff>
    </xdr:to>
    <xdr:cxnSp macro="">
      <xdr:nvCxnSpPr>
        <xdr:cNvPr id="269" name="直線コネクタ 268"/>
        <xdr:cNvCxnSpPr/>
      </xdr:nvCxnSpPr>
      <xdr:spPr>
        <a:xfrm flipV="1">
          <a:off x="13512800" y="14467114"/>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9" name="円/楕円 27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80"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81" name="円/楕円 280"/>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82" name="テキスト ボックス 281"/>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83" name="円/楕円 282"/>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149272</xdr:rowOff>
    </xdr:from>
    <xdr:ext cx="762000" cy="259045"/>
    <xdr:sp macro="" textlink="">
      <xdr:nvSpPr>
        <xdr:cNvPr id="284" name="テキスト ボックス 283"/>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14514</xdr:rowOff>
    </xdr:from>
    <xdr:to>
      <xdr:col>21</xdr:col>
      <xdr:colOff>50800</xdr:colOff>
      <xdr:row>84</xdr:row>
      <xdr:rowOff>116114</xdr:rowOff>
    </xdr:to>
    <xdr:sp macro="" textlink="">
      <xdr:nvSpPr>
        <xdr:cNvPr id="285" name="円/楕円 284"/>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126291</xdr:rowOff>
    </xdr:from>
    <xdr:ext cx="762000" cy="259045"/>
    <xdr:sp macro="" textlink="">
      <xdr:nvSpPr>
        <xdr:cNvPr id="286" name="テキスト ボックス 285"/>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7" name="円/楕円 286"/>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88" name="テキスト ボックス 287"/>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年１月の市町村合併により職員数が増加し、類似団体の平均を上回っているが、平成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年度に独自に策定した第四次長野市定員適正化計画（</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年度）の計画期間の削減目標</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人に対し、</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人の削減を達成した。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今後も事務事業等の見直しを継続的に行い、本市の実情を考慮しつつ、市民サービスの低下を招くことのないよう、適正な定員管理に努める。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12277</xdr:rowOff>
    </xdr:from>
    <xdr:to>
      <xdr:col>24</xdr:col>
      <xdr:colOff>558800</xdr:colOff>
      <xdr:row>62</xdr:row>
      <xdr:rowOff>20320</xdr:rowOff>
    </xdr:to>
    <xdr:cxnSp macro="">
      <xdr:nvCxnSpPr>
        <xdr:cNvPr id="323" name="直線コネクタ 322"/>
        <xdr:cNvCxnSpPr/>
      </xdr:nvCxnSpPr>
      <xdr:spPr>
        <a:xfrm>
          <a:off x="16179800" y="106421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4"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12277</xdr:rowOff>
    </xdr:from>
    <xdr:to>
      <xdr:col>23</xdr:col>
      <xdr:colOff>406400</xdr:colOff>
      <xdr:row>62</xdr:row>
      <xdr:rowOff>12277</xdr:rowOff>
    </xdr:to>
    <xdr:cxnSp macro="">
      <xdr:nvCxnSpPr>
        <xdr:cNvPr id="326" name="直線コネクタ 325"/>
        <xdr:cNvCxnSpPr/>
      </xdr:nvCxnSpPr>
      <xdr:spPr>
        <a:xfrm>
          <a:off x="15290800" y="10642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4233</xdr:rowOff>
    </xdr:from>
    <xdr:to>
      <xdr:col>22</xdr:col>
      <xdr:colOff>203200</xdr:colOff>
      <xdr:row>62</xdr:row>
      <xdr:rowOff>12277</xdr:rowOff>
    </xdr:to>
    <xdr:cxnSp macro="">
      <xdr:nvCxnSpPr>
        <xdr:cNvPr id="329" name="直線コネクタ 328"/>
        <xdr:cNvCxnSpPr/>
      </xdr:nvCxnSpPr>
      <xdr:spPr>
        <a:xfrm>
          <a:off x="14401800" y="106341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4233</xdr:rowOff>
    </xdr:from>
    <xdr:to>
      <xdr:col>21</xdr:col>
      <xdr:colOff>0</xdr:colOff>
      <xdr:row>62</xdr:row>
      <xdr:rowOff>8255</xdr:rowOff>
    </xdr:to>
    <xdr:cxnSp macro="">
      <xdr:nvCxnSpPr>
        <xdr:cNvPr id="332" name="直線コネクタ 331"/>
        <xdr:cNvCxnSpPr/>
      </xdr:nvCxnSpPr>
      <xdr:spPr>
        <a:xfrm flipV="1">
          <a:off x="13512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6" name="テキスト ボックス 33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42" name="円/楕円 341"/>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113047</xdr:rowOff>
    </xdr:from>
    <xdr:ext cx="762000" cy="259045"/>
    <xdr:sp macro="" textlink="">
      <xdr:nvSpPr>
        <xdr:cNvPr id="343"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132927</xdr:rowOff>
    </xdr:from>
    <xdr:to>
      <xdr:col>23</xdr:col>
      <xdr:colOff>457200</xdr:colOff>
      <xdr:row>62</xdr:row>
      <xdr:rowOff>63077</xdr:rowOff>
    </xdr:to>
    <xdr:sp macro="" textlink="">
      <xdr:nvSpPr>
        <xdr:cNvPr id="344" name="円/楕円 343"/>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45" name="テキスト ボックス 344"/>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132927</xdr:rowOff>
    </xdr:from>
    <xdr:to>
      <xdr:col>22</xdr:col>
      <xdr:colOff>254000</xdr:colOff>
      <xdr:row>62</xdr:row>
      <xdr:rowOff>63077</xdr:rowOff>
    </xdr:to>
    <xdr:sp macro="" textlink="">
      <xdr:nvSpPr>
        <xdr:cNvPr id="346" name="円/楕円 345"/>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47" name="テキスト ボックス 346"/>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124883</xdr:rowOff>
    </xdr:from>
    <xdr:to>
      <xdr:col>21</xdr:col>
      <xdr:colOff>50800</xdr:colOff>
      <xdr:row>62</xdr:row>
      <xdr:rowOff>55033</xdr:rowOff>
    </xdr:to>
    <xdr:sp macro="" textlink="">
      <xdr:nvSpPr>
        <xdr:cNvPr id="348" name="円/楕円 347"/>
        <xdr:cNvSpPr/>
      </xdr:nvSpPr>
      <xdr:spPr>
        <a:xfrm>
          <a:off x="14351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39810</xdr:rowOff>
    </xdr:from>
    <xdr:ext cx="762000" cy="259045"/>
    <xdr:sp macro="" textlink="">
      <xdr:nvSpPr>
        <xdr:cNvPr id="349" name="テキスト ボックス 348"/>
        <xdr:cNvSpPr txBox="1"/>
      </xdr:nvSpPr>
      <xdr:spPr>
        <a:xfrm>
          <a:off x="14020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128905</xdr:rowOff>
    </xdr:from>
    <xdr:to>
      <xdr:col>19</xdr:col>
      <xdr:colOff>533400</xdr:colOff>
      <xdr:row>62</xdr:row>
      <xdr:rowOff>59055</xdr:rowOff>
    </xdr:to>
    <xdr:sp macro="" textlink="">
      <xdr:nvSpPr>
        <xdr:cNvPr id="350" name="円/楕円 349"/>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43832</xdr:rowOff>
    </xdr:from>
    <xdr:ext cx="762000" cy="259045"/>
    <xdr:sp macro="" textlink="">
      <xdr:nvSpPr>
        <xdr:cNvPr id="351" name="テキスト ボックス 350"/>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一般会計等における公債費（繰上償還及び借換除く。）や、公営企業の公債費への繰出金が減少したことから、</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年度は昨年度に比べ</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ポイント減少している。</a:t>
          </a:r>
          <a:endParaRPr lang="ja-JP" altLang="ja-JP" sz="1400">
            <a:effectLst/>
          </a:endParaRPr>
        </a:p>
        <a:p>
          <a:r>
            <a:rPr lang="ja-JP" altLang="ja-JP" sz="1100" b="0" i="0" baseline="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プロジェクト事業の推進により</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債を多額に発行したことから、公債費の増加が見込まれるため、事業の緊急度や優先性、必要性を十分に検討した上で、「選択と集中」を徹底することにより、公債費等の圧縮を図って</a:t>
          </a:r>
          <a:r>
            <a:rPr lang="ja-JP" altLang="en-US" sz="1100" b="0" i="0" baseline="0">
              <a:solidFill>
                <a:schemeClr val="dk1"/>
              </a:solidFill>
              <a:effectLst/>
              <a:latin typeface="+mn-lt"/>
              <a:ea typeface="+mn-ea"/>
              <a:cs typeface="+mn-cs"/>
            </a:rPr>
            <a:t>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120142</xdr:rowOff>
    </xdr:from>
    <xdr:to>
      <xdr:col>24</xdr:col>
      <xdr:colOff>558800</xdr:colOff>
      <xdr:row>38</xdr:row>
      <xdr:rowOff>74168</xdr:rowOff>
    </xdr:to>
    <xdr:cxnSp macro="">
      <xdr:nvCxnSpPr>
        <xdr:cNvPr id="383" name="直線コネクタ 382"/>
        <xdr:cNvCxnSpPr/>
      </xdr:nvCxnSpPr>
      <xdr:spPr>
        <a:xfrm flipV="1">
          <a:off x="16179800" y="646379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4"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74168</xdr:rowOff>
    </xdr:from>
    <xdr:to>
      <xdr:col>23</xdr:col>
      <xdr:colOff>406400</xdr:colOff>
      <xdr:row>39</xdr:row>
      <xdr:rowOff>124714</xdr:rowOff>
    </xdr:to>
    <xdr:cxnSp macro="">
      <xdr:nvCxnSpPr>
        <xdr:cNvPr id="386" name="直線コネクタ 385"/>
        <xdr:cNvCxnSpPr/>
      </xdr:nvCxnSpPr>
      <xdr:spPr>
        <a:xfrm flipV="1">
          <a:off x="15290800" y="658926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8" name="テキスト ボックス 387"/>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124714</xdr:rowOff>
    </xdr:from>
    <xdr:to>
      <xdr:col>22</xdr:col>
      <xdr:colOff>203200</xdr:colOff>
      <xdr:row>41</xdr:row>
      <xdr:rowOff>13462</xdr:rowOff>
    </xdr:to>
    <xdr:cxnSp macro="">
      <xdr:nvCxnSpPr>
        <xdr:cNvPr id="389" name="直線コネクタ 388"/>
        <xdr:cNvCxnSpPr/>
      </xdr:nvCxnSpPr>
      <xdr:spPr>
        <a:xfrm flipV="1">
          <a:off x="14401800" y="681126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1" name="テキスト ボックス 390"/>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42</xdr:row>
      <xdr:rowOff>35052</xdr:rowOff>
    </xdr:to>
    <xdr:cxnSp macro="">
      <xdr:nvCxnSpPr>
        <xdr:cNvPr id="392" name="直線コネクタ 391"/>
        <xdr:cNvCxnSpPr/>
      </xdr:nvCxnSpPr>
      <xdr:spPr>
        <a:xfrm flipV="1">
          <a:off x="13512800" y="704291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69342</xdr:rowOff>
    </xdr:from>
    <xdr:to>
      <xdr:col>24</xdr:col>
      <xdr:colOff>609600</xdr:colOff>
      <xdr:row>37</xdr:row>
      <xdr:rowOff>170942</xdr:rowOff>
    </xdr:to>
    <xdr:sp macro="" textlink="">
      <xdr:nvSpPr>
        <xdr:cNvPr id="402" name="円/楕円 401"/>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85869</xdr:rowOff>
    </xdr:from>
    <xdr:ext cx="762000" cy="259045"/>
    <xdr:sp macro="" textlink="">
      <xdr:nvSpPr>
        <xdr:cNvPr id="403" name="公債費負担の状況該当値テキスト"/>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23368</xdr:rowOff>
    </xdr:from>
    <xdr:to>
      <xdr:col>23</xdr:col>
      <xdr:colOff>457200</xdr:colOff>
      <xdr:row>38</xdr:row>
      <xdr:rowOff>124968</xdr:rowOff>
    </xdr:to>
    <xdr:sp macro="" textlink="">
      <xdr:nvSpPr>
        <xdr:cNvPr id="404" name="円/楕円 403"/>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135145</xdr:rowOff>
    </xdr:from>
    <xdr:ext cx="736600" cy="259045"/>
    <xdr:sp macro="" textlink="">
      <xdr:nvSpPr>
        <xdr:cNvPr id="405" name="テキスト ボックス 404"/>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73914</xdr:rowOff>
    </xdr:from>
    <xdr:to>
      <xdr:col>22</xdr:col>
      <xdr:colOff>254000</xdr:colOff>
      <xdr:row>40</xdr:row>
      <xdr:rowOff>4064</xdr:rowOff>
    </xdr:to>
    <xdr:sp macro="" textlink="">
      <xdr:nvSpPr>
        <xdr:cNvPr id="406" name="円/楕円 405"/>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14241</xdr:rowOff>
    </xdr:from>
    <xdr:ext cx="762000" cy="259045"/>
    <xdr:sp macro="" textlink="">
      <xdr:nvSpPr>
        <xdr:cNvPr id="407" name="テキスト ボックス 406"/>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408" name="円/楕円 407"/>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409" name="テキスト ボックス 408"/>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10" name="円/楕円 409"/>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411" name="テキスト ボックス 41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一般会計等の年度末地方債残高の増加しているものの、都市計画税など充当可能な特定財源や交付税措置額の増加により、</a:t>
          </a: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とも、</a:t>
          </a:r>
          <a:r>
            <a:rPr lang="ja-JP" altLang="ja-JP" sz="1100" b="0" i="0" baseline="0">
              <a:solidFill>
                <a:schemeClr val="dk1"/>
              </a:solidFill>
              <a:effectLst/>
              <a:latin typeface="+mn-lt"/>
              <a:ea typeface="+mn-ea"/>
              <a:cs typeface="+mn-cs"/>
            </a:rPr>
            <a:t>重要性や緊急性などを十分に踏まえながら施策を厳選し、</a:t>
          </a:r>
          <a:r>
            <a:rPr lang="ja-JP" altLang="en-US" sz="1100" b="0" i="0" baseline="0">
              <a:solidFill>
                <a:schemeClr val="dk1"/>
              </a:solidFill>
              <a:effectLst/>
              <a:latin typeface="+mn-lt"/>
              <a:ea typeface="+mn-ea"/>
              <a:cs typeface="+mn-cs"/>
            </a:rPr>
            <a:t>地方債の借り入れに際しては償還時に地方交付税措置のある有利な地方債を活用するなど、</a:t>
          </a:r>
          <a:r>
            <a:rPr lang="ja-JP" altLang="ja-JP" sz="1100" b="0" i="0" baseline="0">
              <a:solidFill>
                <a:schemeClr val="dk1"/>
              </a:solidFill>
              <a:effectLst/>
              <a:latin typeface="+mn-lt"/>
              <a:ea typeface="+mn-ea"/>
              <a:cs typeface="+mn-cs"/>
            </a:rPr>
            <a:t>将来負担が過度に上昇しないよう取り組んでいく。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70781</xdr:rowOff>
    </xdr:from>
    <xdr:to>
      <xdr:col>24</xdr:col>
      <xdr:colOff>558800</xdr:colOff>
      <xdr:row>15</xdr:row>
      <xdr:rowOff>102150</xdr:rowOff>
    </xdr:to>
    <xdr:cxnSp macro="">
      <xdr:nvCxnSpPr>
        <xdr:cNvPr id="445" name="直線コネクタ 444"/>
        <xdr:cNvCxnSpPr/>
      </xdr:nvCxnSpPr>
      <xdr:spPr>
        <a:xfrm flipV="1">
          <a:off x="16179800" y="264253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6"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25739</xdr:rowOff>
    </xdr:from>
    <xdr:to>
      <xdr:col>23</xdr:col>
      <xdr:colOff>406400</xdr:colOff>
      <xdr:row>15</xdr:row>
      <xdr:rowOff>102150</xdr:rowOff>
    </xdr:to>
    <xdr:cxnSp macro="">
      <xdr:nvCxnSpPr>
        <xdr:cNvPr id="448" name="直線コネクタ 447"/>
        <xdr:cNvCxnSpPr/>
      </xdr:nvCxnSpPr>
      <xdr:spPr>
        <a:xfrm>
          <a:off x="15290800" y="2597489"/>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50" name="テキスト ボックス 449"/>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130429</xdr:rowOff>
    </xdr:from>
    <xdr:to>
      <xdr:col>22</xdr:col>
      <xdr:colOff>203200</xdr:colOff>
      <xdr:row>15</xdr:row>
      <xdr:rowOff>25739</xdr:rowOff>
    </xdr:to>
    <xdr:cxnSp macro="">
      <xdr:nvCxnSpPr>
        <xdr:cNvPr id="451" name="直線コネクタ 450"/>
        <xdr:cNvCxnSpPr/>
      </xdr:nvCxnSpPr>
      <xdr:spPr>
        <a:xfrm>
          <a:off x="14401800" y="253072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3" name="テキスト ボックス 452"/>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130429</xdr:rowOff>
    </xdr:from>
    <xdr:to>
      <xdr:col>21</xdr:col>
      <xdr:colOff>0</xdr:colOff>
      <xdr:row>14</xdr:row>
      <xdr:rowOff>170646</xdr:rowOff>
    </xdr:to>
    <xdr:cxnSp macro="">
      <xdr:nvCxnSpPr>
        <xdr:cNvPr id="454" name="直線コネクタ 453"/>
        <xdr:cNvCxnSpPr/>
      </xdr:nvCxnSpPr>
      <xdr:spPr>
        <a:xfrm flipV="1">
          <a:off x="13512800" y="25307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6" name="テキスト ボックス 455"/>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8" name="テキスト ボックス 457"/>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19981</xdr:rowOff>
    </xdr:from>
    <xdr:to>
      <xdr:col>24</xdr:col>
      <xdr:colOff>609600</xdr:colOff>
      <xdr:row>15</xdr:row>
      <xdr:rowOff>121581</xdr:rowOff>
    </xdr:to>
    <xdr:sp macro="" textlink="">
      <xdr:nvSpPr>
        <xdr:cNvPr id="464" name="円/楕円 463"/>
        <xdr:cNvSpPr/>
      </xdr:nvSpPr>
      <xdr:spPr>
        <a:xfrm>
          <a:off x="169672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36508</xdr:rowOff>
    </xdr:from>
    <xdr:ext cx="762000" cy="259045"/>
    <xdr:sp macro="" textlink="">
      <xdr:nvSpPr>
        <xdr:cNvPr id="465" name="将来負担の状況該当値テキスト"/>
        <xdr:cNvSpPr txBox="1"/>
      </xdr:nvSpPr>
      <xdr:spPr>
        <a:xfrm>
          <a:off x="17106900" y="243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51350</xdr:rowOff>
    </xdr:from>
    <xdr:to>
      <xdr:col>23</xdr:col>
      <xdr:colOff>457200</xdr:colOff>
      <xdr:row>15</xdr:row>
      <xdr:rowOff>152950</xdr:rowOff>
    </xdr:to>
    <xdr:sp macro="" textlink="">
      <xdr:nvSpPr>
        <xdr:cNvPr id="466" name="円/楕円 465"/>
        <xdr:cNvSpPr/>
      </xdr:nvSpPr>
      <xdr:spPr>
        <a:xfrm>
          <a:off x="16129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163127</xdr:rowOff>
    </xdr:from>
    <xdr:ext cx="736600" cy="259045"/>
    <xdr:sp macro="" textlink="">
      <xdr:nvSpPr>
        <xdr:cNvPr id="467" name="テキスト ボックス 466"/>
        <xdr:cNvSpPr txBox="1"/>
      </xdr:nvSpPr>
      <xdr:spPr>
        <a:xfrm>
          <a:off x="15798800" y="23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146389</xdr:rowOff>
    </xdr:from>
    <xdr:to>
      <xdr:col>22</xdr:col>
      <xdr:colOff>254000</xdr:colOff>
      <xdr:row>15</xdr:row>
      <xdr:rowOff>76539</xdr:rowOff>
    </xdr:to>
    <xdr:sp macro="" textlink="">
      <xdr:nvSpPr>
        <xdr:cNvPr id="468" name="円/楕円 467"/>
        <xdr:cNvSpPr/>
      </xdr:nvSpPr>
      <xdr:spPr>
        <a:xfrm>
          <a:off x="15240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86716</xdr:rowOff>
    </xdr:from>
    <xdr:ext cx="762000" cy="259045"/>
    <xdr:sp macro="" textlink="">
      <xdr:nvSpPr>
        <xdr:cNvPr id="469" name="テキスト ボックス 468"/>
        <xdr:cNvSpPr txBox="1"/>
      </xdr:nvSpPr>
      <xdr:spPr>
        <a:xfrm>
          <a:off x="14909800" y="231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79629</xdr:rowOff>
    </xdr:from>
    <xdr:to>
      <xdr:col>21</xdr:col>
      <xdr:colOff>50800</xdr:colOff>
      <xdr:row>15</xdr:row>
      <xdr:rowOff>9779</xdr:rowOff>
    </xdr:to>
    <xdr:sp macro="" textlink="">
      <xdr:nvSpPr>
        <xdr:cNvPr id="470" name="円/楕円 469"/>
        <xdr:cNvSpPr/>
      </xdr:nvSpPr>
      <xdr:spPr>
        <a:xfrm>
          <a:off x="14351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19956</xdr:rowOff>
    </xdr:from>
    <xdr:ext cx="762000" cy="259045"/>
    <xdr:sp macro="" textlink="">
      <xdr:nvSpPr>
        <xdr:cNvPr id="471" name="テキスト ボックス 470"/>
        <xdr:cNvSpPr txBox="1"/>
      </xdr:nvSpPr>
      <xdr:spPr>
        <a:xfrm>
          <a:off x="14020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119846</xdr:rowOff>
    </xdr:from>
    <xdr:to>
      <xdr:col>19</xdr:col>
      <xdr:colOff>533400</xdr:colOff>
      <xdr:row>15</xdr:row>
      <xdr:rowOff>49996</xdr:rowOff>
    </xdr:to>
    <xdr:sp macro="" textlink="">
      <xdr:nvSpPr>
        <xdr:cNvPr id="472" name="円/楕円 471"/>
        <xdr:cNvSpPr/>
      </xdr:nvSpPr>
      <xdr:spPr>
        <a:xfrm>
          <a:off x="13462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60173</xdr:rowOff>
    </xdr:from>
    <xdr:ext cx="762000" cy="259045"/>
    <xdr:sp macro="" textlink="">
      <xdr:nvSpPr>
        <xdr:cNvPr id="473" name="テキスト ボックス 472"/>
        <xdr:cNvSpPr txBox="1"/>
      </xdr:nvSpPr>
      <xdr:spPr>
        <a:xfrm>
          <a:off x="13131800" y="228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382,001
378,474
834.81
151,091,384
147,714,759
1,985,048
86,592,996
152,778,145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33.8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人件費に係る経常収支比率が類似団体平均値と比較して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ポイント低くなっているが、要因としては指定管理者制度の積極的な導入やＰＦＩなど、民間活力の活用による職員数の抑制、時間外勤務手当の縮減などに努めてきたことによるものである。</a:t>
          </a:r>
          <a:endParaRPr lang="ja-JP" altLang="ja-JP" sz="1400">
            <a:effectLst/>
          </a:endParaRPr>
        </a:p>
        <a:p>
          <a:pPr rtl="0" fontAlgn="base"/>
          <a:r>
            <a:rPr lang="ja-JP" altLang="ja-JP" sz="1100" b="0" i="0" baseline="0">
              <a:solidFill>
                <a:schemeClr val="dk1"/>
              </a:solidFill>
              <a:effectLst/>
              <a:latin typeface="+mn-lt"/>
              <a:ea typeface="+mn-ea"/>
              <a:cs typeface="+mn-cs"/>
            </a:rPr>
            <a:t>　また、前年度との比較で</a:t>
          </a:r>
          <a:r>
            <a:rPr kumimoji="1" lang="ja-JP" altLang="ja-JP" sz="1100">
              <a:solidFill>
                <a:schemeClr val="dk1"/>
              </a:solidFill>
              <a:effectLst/>
              <a:latin typeface="+mn-lt"/>
              <a:ea typeface="+mn-ea"/>
              <a:cs typeface="+mn-cs"/>
            </a:rPr>
            <a:t>経常収支比率が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ポイント上昇したのは、人件費における経常経費充当一般財源は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であるが、経常一般財源が</a:t>
          </a:r>
          <a:r>
            <a:rPr kumimoji="1" lang="en-US" altLang="ja-JP" sz="1100">
              <a:solidFill>
                <a:schemeClr val="dk1"/>
              </a:solidFill>
              <a:effectLst/>
              <a:latin typeface="+mn-lt"/>
              <a:ea typeface="+mn-ea"/>
              <a:cs typeface="+mn-cs"/>
            </a:rPr>
            <a:t>34.7</a:t>
          </a:r>
          <a:r>
            <a:rPr kumimoji="1" lang="ja-JP" altLang="ja-JP" sz="1100">
              <a:solidFill>
                <a:schemeClr val="dk1"/>
              </a:solidFill>
              <a:effectLst/>
              <a:latin typeface="+mn-lt"/>
              <a:ea typeface="+mn-ea"/>
              <a:cs typeface="+mn-cs"/>
            </a:rPr>
            <a:t>億円の減となったことが主な要因である。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60706</xdr:rowOff>
    </xdr:from>
    <xdr:to>
      <xdr:col>7</xdr:col>
      <xdr:colOff>15875</xdr:colOff>
      <xdr:row>37</xdr:row>
      <xdr:rowOff>124714</xdr:rowOff>
    </xdr:to>
    <xdr:cxnSp macro="">
      <xdr:nvCxnSpPr>
        <xdr:cNvPr id="64" name="直線コネクタ 63"/>
        <xdr:cNvCxnSpPr/>
      </xdr:nvCxnSpPr>
      <xdr:spPr>
        <a:xfrm>
          <a:off x="3987800" y="64043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60706</xdr:rowOff>
    </xdr:to>
    <xdr:cxnSp macro="">
      <xdr:nvCxnSpPr>
        <xdr:cNvPr id="67" name="直線コネクタ 66"/>
        <xdr:cNvCxnSpPr/>
      </xdr:nvCxnSpPr>
      <xdr:spPr>
        <a:xfrm>
          <a:off x="3098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36</xdr:row>
      <xdr:rowOff>159004</xdr:rowOff>
    </xdr:to>
    <xdr:cxnSp macro="">
      <xdr:nvCxnSpPr>
        <xdr:cNvPr id="70" name="直線コネクタ 69"/>
        <xdr:cNvCxnSpPr/>
      </xdr:nvCxnSpPr>
      <xdr:spPr>
        <a:xfrm>
          <a:off x="2209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36</xdr:row>
      <xdr:rowOff>168148</xdr:rowOff>
    </xdr:to>
    <xdr:cxnSp macro="">
      <xdr:nvCxnSpPr>
        <xdr:cNvPr id="73" name="直線コネクタ 72"/>
        <xdr:cNvCxnSpPr/>
      </xdr:nvCxnSpPr>
      <xdr:spPr>
        <a:xfrm flipV="1">
          <a:off x="1320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73914</xdr:rowOff>
    </xdr:from>
    <xdr:to>
      <xdr:col>7</xdr:col>
      <xdr:colOff>66675</xdr:colOff>
      <xdr:row>38</xdr:row>
      <xdr:rowOff>4064</xdr:rowOff>
    </xdr:to>
    <xdr:sp macro="" textlink="">
      <xdr:nvSpPr>
        <xdr:cNvPr id="83" name="円/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90441</xdr:rowOff>
    </xdr:from>
    <xdr:ext cx="762000" cy="259045"/>
    <xdr:sp macro="" textlink="">
      <xdr:nvSpPr>
        <xdr:cNvPr id="84" name="人件費該当値テキスト"/>
        <xdr:cNvSpPr txBox="1"/>
      </xdr:nvSpPr>
      <xdr:spPr>
        <a:xfrm>
          <a:off x="4914900" y="62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5" name="円/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7" name="円/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9" name="円/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90" name="テキスト ボックス 89"/>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が類似施設と比較して高くなっているのは、業務の民間委託を推進してきたたことと、他の類似都市にない要因として、オリンピック開催に伴い建設した大型の競技施設の管理運営委託費が要因となっ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新設の長野市芸術館に伴う通年の指定管理料の増や基幹系システムの再構築事業費の増などにより、前年度と比較して</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、類似都市平均と比較すると</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ポイント上回っており、昨年度から類似都市平均との差が広がってきている。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76200</xdr:rowOff>
    </xdr:from>
    <xdr:to>
      <xdr:col>24</xdr:col>
      <xdr:colOff>31750</xdr:colOff>
      <xdr:row>19</xdr:row>
      <xdr:rowOff>6350</xdr:rowOff>
    </xdr:to>
    <xdr:cxnSp macro="">
      <xdr:nvCxnSpPr>
        <xdr:cNvPr id="125" name="直線コネクタ 124"/>
        <xdr:cNvCxnSpPr/>
      </xdr:nvCxnSpPr>
      <xdr:spPr>
        <a:xfrm>
          <a:off x="15671800" y="316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18</xdr:row>
      <xdr:rowOff>76200</xdr:rowOff>
    </xdr:to>
    <xdr:cxnSp macro="">
      <xdr:nvCxnSpPr>
        <xdr:cNvPr id="128" name="直線コネクタ 127"/>
        <xdr:cNvCxnSpPr/>
      </xdr:nvCxnSpPr>
      <xdr:spPr>
        <a:xfrm>
          <a:off x="14782800" y="2933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139700</xdr:rowOff>
    </xdr:from>
    <xdr:to>
      <xdr:col>21</xdr:col>
      <xdr:colOff>361950</xdr:colOff>
      <xdr:row>17</xdr:row>
      <xdr:rowOff>19050</xdr:rowOff>
    </xdr:to>
    <xdr:cxnSp macro="">
      <xdr:nvCxnSpPr>
        <xdr:cNvPr id="131" name="直線コネクタ 130"/>
        <xdr:cNvCxnSpPr/>
      </xdr:nvCxnSpPr>
      <xdr:spPr>
        <a:xfrm>
          <a:off x="13893800" y="288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139700</xdr:rowOff>
    </xdr:from>
    <xdr:to>
      <xdr:col>20</xdr:col>
      <xdr:colOff>158750</xdr:colOff>
      <xdr:row>16</xdr:row>
      <xdr:rowOff>165100</xdr:rowOff>
    </xdr:to>
    <xdr:cxnSp macro="">
      <xdr:nvCxnSpPr>
        <xdr:cNvPr id="134" name="直線コネクタ 133"/>
        <xdr:cNvCxnSpPr/>
      </xdr:nvCxnSpPr>
      <xdr:spPr>
        <a:xfrm flipV="1">
          <a:off x="13004800" y="288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127000</xdr:rowOff>
    </xdr:from>
    <xdr:to>
      <xdr:col>24</xdr:col>
      <xdr:colOff>82550</xdr:colOff>
      <xdr:row>19</xdr:row>
      <xdr:rowOff>57150</xdr:rowOff>
    </xdr:to>
    <xdr:sp macro="" textlink="">
      <xdr:nvSpPr>
        <xdr:cNvPr id="144" name="円/楕円 143"/>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99077</xdr:rowOff>
    </xdr:from>
    <xdr:ext cx="762000" cy="259045"/>
    <xdr:sp macro="" textlink="">
      <xdr:nvSpPr>
        <xdr:cNvPr id="145" name="物件費該当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25400</xdr:rowOff>
    </xdr:from>
    <xdr:to>
      <xdr:col>22</xdr:col>
      <xdr:colOff>615950</xdr:colOff>
      <xdr:row>18</xdr:row>
      <xdr:rowOff>127000</xdr:rowOff>
    </xdr:to>
    <xdr:sp macro="" textlink="">
      <xdr:nvSpPr>
        <xdr:cNvPr id="146" name="円/楕円 145"/>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111777</xdr:rowOff>
    </xdr:from>
    <xdr:ext cx="736600" cy="259045"/>
    <xdr:sp macro="" textlink="">
      <xdr:nvSpPr>
        <xdr:cNvPr id="147" name="テキスト ボックス 146"/>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48" name="円/楕円 147"/>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49" name="テキスト ボックス 148"/>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88900</xdr:rowOff>
    </xdr:from>
    <xdr:to>
      <xdr:col>20</xdr:col>
      <xdr:colOff>209550</xdr:colOff>
      <xdr:row>17</xdr:row>
      <xdr:rowOff>19050</xdr:rowOff>
    </xdr:to>
    <xdr:sp macro="" textlink="">
      <xdr:nvSpPr>
        <xdr:cNvPr id="150" name="円/楕円 149"/>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51" name="テキスト ボックス 150"/>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2" name="円/楕円 151"/>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3" name="テキスト ボックス 152"/>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扶助費に係る経常収支比率が類似団体平均値と比較して</a:t>
          </a:r>
          <a:r>
            <a:rPr kumimoji="1" lang="en-US" altLang="ja-JP" sz="1100">
              <a:solidFill>
                <a:sysClr val="windowText" lastClr="000000"/>
              </a:solidFill>
              <a:effectLst/>
              <a:latin typeface="+mn-lt"/>
              <a:ea typeface="+mn-ea"/>
              <a:cs typeface="+mn-cs"/>
            </a:rPr>
            <a:t>4.3</a:t>
          </a:r>
          <a:r>
            <a:rPr kumimoji="1" lang="ja-JP" altLang="en-US" sz="1100">
              <a:solidFill>
                <a:sysClr val="windowText" lastClr="000000"/>
              </a:solidFill>
              <a:effectLst/>
              <a:latin typeface="+mn-lt"/>
              <a:ea typeface="+mn-ea"/>
              <a:cs typeface="+mn-cs"/>
            </a:rPr>
            <a:t>ポイント下回っているが、平成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年度は、前年度比</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ポイント増加している。主に障害者（児）介護給付費・訓練等給付費の増加や生活保護費の増などによる。</a:t>
          </a:r>
        </a:p>
        <a:p>
          <a:pPr rtl="0" eaLnBrk="1" fontAlgn="auto" latinLnBrk="0" hangingPunct="1"/>
          <a:r>
            <a:rPr kumimoji="1" lang="ja-JP" altLang="ja-JP" sz="110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今後も少子化対策の充実や高齢者の増加、障害者介護給付費・訓練等給付費等に要する費用などにより増加が見込まれることから、法定外の扶助費の見直しなどに取り組んでいく。</a:t>
          </a: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57150</xdr:rowOff>
    </xdr:from>
    <xdr:to>
      <xdr:col>7</xdr:col>
      <xdr:colOff>15875</xdr:colOff>
      <xdr:row>54</xdr:row>
      <xdr:rowOff>12700</xdr:rowOff>
    </xdr:to>
    <xdr:cxnSp macro="">
      <xdr:nvCxnSpPr>
        <xdr:cNvPr id="186" name="直線コネクタ 185"/>
        <xdr:cNvCxnSpPr/>
      </xdr:nvCxnSpPr>
      <xdr:spPr>
        <a:xfrm>
          <a:off x="3987800" y="9144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57150</xdr:rowOff>
    </xdr:from>
    <xdr:to>
      <xdr:col>5</xdr:col>
      <xdr:colOff>549275</xdr:colOff>
      <xdr:row>53</xdr:row>
      <xdr:rowOff>146050</xdr:rowOff>
    </xdr:to>
    <xdr:cxnSp macro="">
      <xdr:nvCxnSpPr>
        <xdr:cNvPr id="189" name="直線コネクタ 188"/>
        <xdr:cNvCxnSpPr/>
      </xdr:nvCxnSpPr>
      <xdr:spPr>
        <a:xfrm flipV="1">
          <a:off x="3098800" y="914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146050</xdr:rowOff>
    </xdr:to>
    <xdr:cxnSp macro="">
      <xdr:nvCxnSpPr>
        <xdr:cNvPr id="192" name="直線コネクタ 191"/>
        <xdr:cNvCxnSpPr/>
      </xdr:nvCxnSpPr>
      <xdr:spPr>
        <a:xfrm>
          <a:off x="2209800" y="911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54</xdr:row>
      <xdr:rowOff>38100</xdr:rowOff>
    </xdr:to>
    <xdr:cxnSp macro="">
      <xdr:nvCxnSpPr>
        <xdr:cNvPr id="195" name="直線コネクタ 194"/>
        <xdr:cNvCxnSpPr/>
      </xdr:nvCxnSpPr>
      <xdr:spPr>
        <a:xfrm flipV="1">
          <a:off x="1320800" y="9118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6350</xdr:rowOff>
    </xdr:from>
    <xdr:to>
      <xdr:col>5</xdr:col>
      <xdr:colOff>600075</xdr:colOff>
      <xdr:row>53</xdr:row>
      <xdr:rowOff>107950</xdr:rowOff>
    </xdr:to>
    <xdr:sp macro="" textlink="">
      <xdr:nvSpPr>
        <xdr:cNvPr id="207" name="円/楕円 206"/>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118127</xdr:rowOff>
    </xdr:from>
    <xdr:ext cx="736600" cy="259045"/>
    <xdr:sp macro="" textlink="">
      <xdr:nvSpPr>
        <xdr:cNvPr id="208" name="テキスト ボックス 207"/>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9" name="円/楕円 208"/>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0" name="テキスト ボックス 209"/>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1" name="円/楕円 210"/>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2" name="テキスト ボックス 211"/>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3" name="円/楕円 212"/>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4" name="テキスト ボックス 213"/>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その他の主なものは、介護保険特別会計、国民健康保険会計、後期高齢者医療特別会計への繰出金であり、平成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年度は、類似団体との比較においては</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ポイント低くなっている。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今後は高齢化の進展に伴う保険給付費の増加などが見込まれることから、法定基準外の繰出金の抑制に努める。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35560</xdr:rowOff>
    </xdr:to>
    <xdr:cxnSp macro="">
      <xdr:nvCxnSpPr>
        <xdr:cNvPr id="247" name="直線コネクタ 246"/>
        <xdr:cNvCxnSpPr/>
      </xdr:nvCxnSpPr>
      <xdr:spPr>
        <a:xfrm>
          <a:off x="15671800" y="9591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161290</xdr:rowOff>
    </xdr:to>
    <xdr:cxnSp macro="">
      <xdr:nvCxnSpPr>
        <xdr:cNvPr id="250" name="直線コネクタ 249"/>
        <xdr:cNvCxnSpPr/>
      </xdr:nvCxnSpPr>
      <xdr:spPr>
        <a:xfrm>
          <a:off x="14782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146050</xdr:rowOff>
    </xdr:to>
    <xdr:cxnSp macro="">
      <xdr:nvCxnSpPr>
        <xdr:cNvPr id="253" name="直線コネクタ 252"/>
        <xdr:cNvCxnSpPr/>
      </xdr:nvCxnSpPr>
      <xdr:spPr>
        <a:xfrm flipV="1">
          <a:off x="13893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146050</xdr:rowOff>
    </xdr:to>
    <xdr:cxnSp macro="">
      <xdr:nvCxnSpPr>
        <xdr:cNvPr id="256" name="直線コネクタ 255"/>
        <xdr:cNvCxnSpPr/>
      </xdr:nvCxnSpPr>
      <xdr:spPr>
        <a:xfrm>
          <a:off x="13004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6" name="円/楕円 26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8" name="円/楕円 267"/>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9" name="テキスト ボックス 268"/>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0" name="円/楕円 269"/>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1" name="テキスト ボックス 270"/>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4" name="円/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が類似団体と比較して高くなっているのは、下水道事業における企業債償還額に対する補助金が多額になっていることが要因のひとつである。今後は、下水道整備率の向上に伴い事業の平準化が進むことにより減少するものと見込んでいる。</a:t>
          </a:r>
          <a:endParaRPr lang="ja-JP" altLang="ja-JP" sz="1400">
            <a:effectLst/>
          </a:endParaRPr>
        </a:p>
        <a:p>
          <a:r>
            <a:rPr lang="ja-JP" altLang="ja-JP" sz="1100" b="0" i="0" baseline="0">
              <a:solidFill>
                <a:schemeClr val="dk1"/>
              </a:solidFill>
              <a:effectLst/>
              <a:latin typeface="+mn-lt"/>
              <a:ea typeface="+mn-ea"/>
              <a:cs typeface="+mn-cs"/>
            </a:rPr>
            <a:t>　また、平成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、類似都市との比較では、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ポイント上回る要因としては</a:t>
          </a:r>
          <a:r>
            <a:rPr kumimoji="1" lang="ja-JP" altLang="en-US" sz="1100">
              <a:solidFill>
                <a:schemeClr val="dk1"/>
              </a:solidFill>
              <a:effectLst/>
              <a:latin typeface="+mn-lt"/>
              <a:ea typeface="+mn-ea"/>
              <a:cs typeface="+mn-cs"/>
            </a:rPr>
            <a:t>市民病院の地方独立法人移行に伴う運営費負担金の増加</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要因</a:t>
          </a:r>
          <a:r>
            <a:rPr lang="ja-JP" altLang="en-US" sz="1100" b="0" i="0" baseline="0">
              <a:solidFill>
                <a:schemeClr val="dk1"/>
              </a:solidFill>
              <a:effectLst/>
              <a:latin typeface="+mn-lt"/>
              <a:ea typeface="+mn-ea"/>
              <a:cs typeface="+mn-cs"/>
            </a:rPr>
            <a:t>である。</a:t>
          </a:r>
        </a:p>
        <a:p>
          <a:endParaRPr lang="ja-JP" altLang="ja-JP" sz="1400">
            <a:effectLst/>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156936</xdr:rowOff>
    </xdr:from>
    <xdr:to>
      <xdr:col>24</xdr:col>
      <xdr:colOff>31750</xdr:colOff>
      <xdr:row>38</xdr:row>
      <xdr:rowOff>39915</xdr:rowOff>
    </xdr:to>
    <xdr:cxnSp macro="">
      <xdr:nvCxnSpPr>
        <xdr:cNvPr id="310" name="直線コネクタ 309"/>
        <xdr:cNvCxnSpPr/>
      </xdr:nvCxnSpPr>
      <xdr:spPr>
        <a:xfrm flipV="1">
          <a:off x="15671800" y="6500586"/>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38</xdr:row>
      <xdr:rowOff>39915</xdr:rowOff>
    </xdr:to>
    <xdr:cxnSp macro="">
      <xdr:nvCxnSpPr>
        <xdr:cNvPr id="313" name="直線コネクタ 312"/>
        <xdr:cNvCxnSpPr/>
      </xdr:nvCxnSpPr>
      <xdr:spPr>
        <a:xfrm>
          <a:off x="14782800" y="641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58964</xdr:rowOff>
    </xdr:from>
    <xdr:to>
      <xdr:col>21</xdr:col>
      <xdr:colOff>361950</xdr:colOff>
      <xdr:row>37</xdr:row>
      <xdr:rowOff>69850</xdr:rowOff>
    </xdr:to>
    <xdr:cxnSp macro="">
      <xdr:nvCxnSpPr>
        <xdr:cNvPr id="316" name="直線コネクタ 315"/>
        <xdr:cNvCxnSpPr/>
      </xdr:nvCxnSpPr>
      <xdr:spPr>
        <a:xfrm>
          <a:off x="13893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48078</xdr:rowOff>
    </xdr:from>
    <xdr:to>
      <xdr:col>20</xdr:col>
      <xdr:colOff>158750</xdr:colOff>
      <xdr:row>37</xdr:row>
      <xdr:rowOff>58964</xdr:rowOff>
    </xdr:to>
    <xdr:cxnSp macro="">
      <xdr:nvCxnSpPr>
        <xdr:cNvPr id="319" name="直線コネクタ 318"/>
        <xdr:cNvCxnSpPr/>
      </xdr:nvCxnSpPr>
      <xdr:spPr>
        <a:xfrm>
          <a:off x="13004800" y="63917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106136</xdr:rowOff>
    </xdr:from>
    <xdr:to>
      <xdr:col>24</xdr:col>
      <xdr:colOff>82550</xdr:colOff>
      <xdr:row>38</xdr:row>
      <xdr:rowOff>36286</xdr:rowOff>
    </xdr:to>
    <xdr:sp macro="" textlink="">
      <xdr:nvSpPr>
        <xdr:cNvPr id="329" name="円/楕円 328"/>
        <xdr:cNvSpPr/>
      </xdr:nvSpPr>
      <xdr:spPr>
        <a:xfrm>
          <a:off x="16459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78213</xdr:rowOff>
    </xdr:from>
    <xdr:ext cx="762000" cy="259045"/>
    <xdr:sp macro="" textlink="">
      <xdr:nvSpPr>
        <xdr:cNvPr id="330" name="補助費等該当値テキスト"/>
        <xdr:cNvSpPr txBox="1"/>
      </xdr:nvSpPr>
      <xdr:spPr>
        <a:xfrm>
          <a:off x="16598900" y="64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160565</xdr:rowOff>
    </xdr:from>
    <xdr:to>
      <xdr:col>22</xdr:col>
      <xdr:colOff>615950</xdr:colOff>
      <xdr:row>38</xdr:row>
      <xdr:rowOff>90715</xdr:rowOff>
    </xdr:to>
    <xdr:sp macro="" textlink="">
      <xdr:nvSpPr>
        <xdr:cNvPr id="331" name="円/楕円 330"/>
        <xdr:cNvSpPr/>
      </xdr:nvSpPr>
      <xdr:spPr>
        <a:xfrm>
          <a:off x="15621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75492</xdr:rowOff>
    </xdr:from>
    <xdr:ext cx="736600" cy="259045"/>
    <xdr:sp macro="" textlink="">
      <xdr:nvSpPr>
        <xdr:cNvPr id="332" name="テキスト ボックス 331"/>
        <xdr:cNvSpPr txBox="1"/>
      </xdr:nvSpPr>
      <xdr:spPr>
        <a:xfrm>
          <a:off x="15290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3" name="円/楕円 332"/>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4" name="テキスト ボックス 33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8164</xdr:rowOff>
    </xdr:from>
    <xdr:to>
      <xdr:col>20</xdr:col>
      <xdr:colOff>209550</xdr:colOff>
      <xdr:row>37</xdr:row>
      <xdr:rowOff>109764</xdr:rowOff>
    </xdr:to>
    <xdr:sp macro="" textlink="">
      <xdr:nvSpPr>
        <xdr:cNvPr id="335" name="円/楕円 334"/>
        <xdr:cNvSpPr/>
      </xdr:nvSpPr>
      <xdr:spPr>
        <a:xfrm>
          <a:off x="13843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94542</xdr:rowOff>
    </xdr:from>
    <xdr:ext cx="762000" cy="259045"/>
    <xdr:sp macro="" textlink="">
      <xdr:nvSpPr>
        <xdr:cNvPr id="336" name="テキスト ボックス 335"/>
        <xdr:cNvSpPr txBox="1"/>
      </xdr:nvSpPr>
      <xdr:spPr>
        <a:xfrm>
          <a:off x="13512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168728</xdr:rowOff>
    </xdr:from>
    <xdr:to>
      <xdr:col>19</xdr:col>
      <xdr:colOff>6350</xdr:colOff>
      <xdr:row>37</xdr:row>
      <xdr:rowOff>98878</xdr:rowOff>
    </xdr:to>
    <xdr:sp macro="" textlink="">
      <xdr:nvSpPr>
        <xdr:cNvPr id="337" name="円/楕円 336"/>
        <xdr:cNvSpPr/>
      </xdr:nvSpPr>
      <xdr:spPr>
        <a:xfrm>
          <a:off x="12954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83655</xdr:rowOff>
    </xdr:from>
    <xdr:ext cx="762000" cy="259045"/>
    <xdr:sp macro="" textlink="">
      <xdr:nvSpPr>
        <xdr:cNvPr id="338" name="テキスト ボックス 337"/>
        <xdr:cNvSpPr txBox="1"/>
      </xdr:nvSpPr>
      <xdr:spPr>
        <a:xfrm>
          <a:off x="12623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年の冬季オリンピック開催時に発行した地方債が多額であったことから、公債費に係る経常収支比率が高くなったが、平成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年度をピークに減少に転じ</a:t>
          </a:r>
          <a:r>
            <a:rPr lang="ja-JP" altLang="en-US" sz="1100" b="0" i="0" baseline="0">
              <a:solidFill>
                <a:schemeClr val="dk1"/>
              </a:solidFill>
              <a:effectLst/>
              <a:latin typeface="+mn-lt"/>
              <a:ea typeface="+mn-ea"/>
              <a:cs typeface="+mn-cs"/>
            </a:rPr>
            <a:t>ていたが、平成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年度については、公債費は、前年度に比べ減少したが、経常一般財源総額が減少したことにより</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ポイント上昇したものである。</a:t>
          </a:r>
        </a:p>
        <a:p>
          <a:pPr rtl="0" fontAlgn="base"/>
          <a:r>
            <a:rPr lang="ja-JP" altLang="ja-JP" sz="1100" b="0" i="0" baseline="0">
              <a:solidFill>
                <a:schemeClr val="dk1"/>
              </a:solidFill>
              <a:effectLst/>
              <a:latin typeface="+mn-lt"/>
              <a:ea typeface="+mn-ea"/>
              <a:cs typeface="+mn-cs"/>
            </a:rPr>
            <a:t>　今後は、オリンピック開催時の多額の起債の償還が平成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年度には終了する一方で、平成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年度をピークとしたプロジェクト事業による市債</a:t>
          </a:r>
          <a:r>
            <a:rPr lang="ja-JP" altLang="en-US" sz="1100" b="0" i="0" baseline="0">
              <a:solidFill>
                <a:schemeClr val="dk1"/>
              </a:solidFill>
              <a:effectLst/>
              <a:latin typeface="+mn-lt"/>
              <a:ea typeface="+mn-ea"/>
              <a:cs typeface="+mn-cs"/>
            </a:rPr>
            <a:t>償還が始まることに伴い</a:t>
          </a:r>
          <a:r>
            <a:rPr lang="ja-JP" altLang="ja-JP" sz="1100" b="0" i="0" baseline="0">
              <a:solidFill>
                <a:schemeClr val="dk1"/>
              </a:solidFill>
              <a:effectLst/>
              <a:latin typeface="+mn-lt"/>
              <a:ea typeface="+mn-ea"/>
              <a:cs typeface="+mn-cs"/>
            </a:rPr>
            <a:t>、公債費が増加する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新規市債発行の抑制に努める。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100330</xdr:rowOff>
    </xdr:to>
    <xdr:cxnSp macro="">
      <xdr:nvCxnSpPr>
        <xdr:cNvPr id="371" name="直線コネクタ 370"/>
        <xdr:cNvCxnSpPr/>
      </xdr:nvCxnSpPr>
      <xdr:spPr>
        <a:xfrm>
          <a:off x="3987800" y="132562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54611</xdr:rowOff>
    </xdr:from>
    <xdr:to>
      <xdr:col>5</xdr:col>
      <xdr:colOff>549275</xdr:colOff>
      <xdr:row>77</xdr:row>
      <xdr:rowOff>168911</xdr:rowOff>
    </xdr:to>
    <xdr:cxnSp macro="">
      <xdr:nvCxnSpPr>
        <xdr:cNvPr id="374" name="直線コネクタ 373"/>
        <xdr:cNvCxnSpPr/>
      </xdr:nvCxnSpPr>
      <xdr:spPr>
        <a:xfrm flipV="1">
          <a:off x="3098800" y="132562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168911</xdr:rowOff>
    </xdr:from>
    <xdr:to>
      <xdr:col>4</xdr:col>
      <xdr:colOff>346075</xdr:colOff>
      <xdr:row>78</xdr:row>
      <xdr:rowOff>119380</xdr:rowOff>
    </xdr:to>
    <xdr:cxnSp macro="">
      <xdr:nvCxnSpPr>
        <xdr:cNvPr id="377" name="直線コネクタ 376"/>
        <xdr:cNvCxnSpPr/>
      </xdr:nvCxnSpPr>
      <xdr:spPr>
        <a:xfrm flipV="1">
          <a:off x="2209800" y="133705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79</xdr:row>
      <xdr:rowOff>77470</xdr:rowOff>
    </xdr:to>
    <xdr:cxnSp macro="">
      <xdr:nvCxnSpPr>
        <xdr:cNvPr id="380" name="直線コネクタ 379"/>
        <xdr:cNvCxnSpPr/>
      </xdr:nvCxnSpPr>
      <xdr:spPr>
        <a:xfrm flipV="1">
          <a:off x="1320800" y="1349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90" name="円/楕円 389"/>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66057</xdr:rowOff>
    </xdr:from>
    <xdr:ext cx="762000" cy="259045"/>
    <xdr:sp macro="" textlink="">
      <xdr:nvSpPr>
        <xdr:cNvPr id="391" name="公債費該当値テキスト"/>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3811</xdr:rowOff>
    </xdr:from>
    <xdr:to>
      <xdr:col>5</xdr:col>
      <xdr:colOff>600075</xdr:colOff>
      <xdr:row>77</xdr:row>
      <xdr:rowOff>105411</xdr:rowOff>
    </xdr:to>
    <xdr:sp macro="" textlink="">
      <xdr:nvSpPr>
        <xdr:cNvPr id="392" name="円/楕円 391"/>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115588</xdr:rowOff>
    </xdr:from>
    <xdr:ext cx="736600" cy="259045"/>
    <xdr:sp macro="" textlink="">
      <xdr:nvSpPr>
        <xdr:cNvPr id="393" name="テキスト ボックス 392"/>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118111</xdr:rowOff>
    </xdr:from>
    <xdr:to>
      <xdr:col>4</xdr:col>
      <xdr:colOff>396875</xdr:colOff>
      <xdr:row>78</xdr:row>
      <xdr:rowOff>48261</xdr:rowOff>
    </xdr:to>
    <xdr:sp macro="" textlink="">
      <xdr:nvSpPr>
        <xdr:cNvPr id="394" name="円/楕円 393"/>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58438</xdr:rowOff>
    </xdr:from>
    <xdr:ext cx="762000" cy="259045"/>
    <xdr:sp macro="" textlink="">
      <xdr:nvSpPr>
        <xdr:cNvPr id="395" name="テキスト ボックス 394"/>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68580</xdr:rowOff>
    </xdr:from>
    <xdr:to>
      <xdr:col>3</xdr:col>
      <xdr:colOff>193675</xdr:colOff>
      <xdr:row>78</xdr:row>
      <xdr:rowOff>170180</xdr:rowOff>
    </xdr:to>
    <xdr:sp macro="" textlink="">
      <xdr:nvSpPr>
        <xdr:cNvPr id="396" name="円/楕円 395"/>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8907</xdr:rowOff>
    </xdr:from>
    <xdr:ext cx="762000" cy="259045"/>
    <xdr:sp macro="" textlink="">
      <xdr:nvSpPr>
        <xdr:cNvPr id="397" name="テキスト ボックス 396"/>
        <xdr:cNvSpPr txBox="1"/>
      </xdr:nvSpPr>
      <xdr:spPr>
        <a:xfrm>
          <a:off x="1828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398" name="円/楕円 397"/>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399" name="テキスト ボックス 398"/>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経常収支比率は、類似団体と比較して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ポイント下回っているものの、平成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年度の数値は前年度より</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ポイント増加し</a:t>
          </a:r>
          <a:r>
            <a:rPr lang="ja-JP" altLang="en-US" sz="1100" b="0" i="0" baseline="0">
              <a:solidFill>
                <a:schemeClr val="dk1"/>
              </a:solidFill>
              <a:effectLst/>
              <a:latin typeface="+mn-lt"/>
              <a:ea typeface="+mn-ea"/>
              <a:cs typeface="+mn-cs"/>
            </a:rPr>
            <a:t>ている。</a:t>
          </a:r>
          <a:endParaRPr lang="ja-JP" altLang="ja-JP" sz="1400">
            <a:effectLst/>
          </a:endParaRPr>
        </a:p>
        <a:p>
          <a:r>
            <a:rPr lang="ja-JP" altLang="ja-JP" sz="1100" b="0" i="0" baseline="0">
              <a:solidFill>
                <a:schemeClr val="dk1"/>
              </a:solidFill>
              <a:effectLst/>
              <a:latin typeface="+mn-lt"/>
              <a:ea typeface="+mn-ea"/>
              <a:cs typeface="+mn-cs"/>
            </a:rPr>
            <a:t>　今後、扶助費や施設老朽化による維持補修費の増加</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見込まれる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事業の選択と集中、事務事業のスクラップアンドビルド、公共施設の見直しなどを徹底し、経常的経費の抑制に努めていく。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77</xdr:row>
      <xdr:rowOff>42418</xdr:rowOff>
    </xdr:to>
    <xdr:cxnSp macro="">
      <xdr:nvCxnSpPr>
        <xdr:cNvPr id="430" name="直線コネクタ 429"/>
        <xdr:cNvCxnSpPr/>
      </xdr:nvCxnSpPr>
      <xdr:spPr>
        <a:xfrm>
          <a:off x="15671800" y="131251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76</xdr:row>
      <xdr:rowOff>94996</xdr:rowOff>
    </xdr:to>
    <xdr:cxnSp macro="">
      <xdr:nvCxnSpPr>
        <xdr:cNvPr id="433" name="直線コネクタ 432"/>
        <xdr:cNvCxnSpPr/>
      </xdr:nvCxnSpPr>
      <xdr:spPr>
        <a:xfrm>
          <a:off x="14782800" y="129606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75</xdr:row>
      <xdr:rowOff>101854</xdr:rowOff>
    </xdr:to>
    <xdr:cxnSp macro="">
      <xdr:nvCxnSpPr>
        <xdr:cNvPr id="436" name="直線コネクタ 435"/>
        <xdr:cNvCxnSpPr/>
      </xdr:nvCxnSpPr>
      <xdr:spPr>
        <a:xfrm>
          <a:off x="13893800" y="12905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75</xdr:row>
      <xdr:rowOff>110998</xdr:rowOff>
    </xdr:to>
    <xdr:cxnSp macro="">
      <xdr:nvCxnSpPr>
        <xdr:cNvPr id="439" name="直線コネクタ 438"/>
        <xdr:cNvCxnSpPr/>
      </xdr:nvCxnSpPr>
      <xdr:spPr>
        <a:xfrm flipV="1">
          <a:off x="13004800" y="129057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49" name="円/楕円 448"/>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8145</xdr:rowOff>
    </xdr:from>
    <xdr:ext cx="762000" cy="259045"/>
    <xdr:sp macro="" textlink="">
      <xdr:nvSpPr>
        <xdr:cNvPr id="450"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44196</xdr:rowOff>
    </xdr:from>
    <xdr:to>
      <xdr:col>22</xdr:col>
      <xdr:colOff>615950</xdr:colOff>
      <xdr:row>76</xdr:row>
      <xdr:rowOff>145796</xdr:rowOff>
    </xdr:to>
    <xdr:sp macro="" textlink="">
      <xdr:nvSpPr>
        <xdr:cNvPr id="451" name="円/楕円 450"/>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52" name="テキスト ボックス 451"/>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51054</xdr:rowOff>
    </xdr:from>
    <xdr:to>
      <xdr:col>21</xdr:col>
      <xdr:colOff>412750</xdr:colOff>
      <xdr:row>75</xdr:row>
      <xdr:rowOff>152654</xdr:rowOff>
    </xdr:to>
    <xdr:sp macro="" textlink="">
      <xdr:nvSpPr>
        <xdr:cNvPr id="453" name="円/楕円 452"/>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162831</xdr:rowOff>
    </xdr:from>
    <xdr:ext cx="762000" cy="259045"/>
    <xdr:sp macro="" textlink="">
      <xdr:nvSpPr>
        <xdr:cNvPr id="454" name="テキスト ボックス 453"/>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5" name="円/楕円 454"/>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56" name="テキスト ボックス 455"/>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60198</xdr:rowOff>
    </xdr:from>
    <xdr:to>
      <xdr:col>19</xdr:col>
      <xdr:colOff>6350</xdr:colOff>
      <xdr:row>75</xdr:row>
      <xdr:rowOff>161798</xdr:rowOff>
    </xdr:to>
    <xdr:sp macro="" textlink="">
      <xdr:nvSpPr>
        <xdr:cNvPr id="457" name="円/楕円 456"/>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525</xdr:rowOff>
    </xdr:from>
    <xdr:ext cx="762000" cy="259045"/>
    <xdr:sp macro="" textlink="">
      <xdr:nvSpPr>
        <xdr:cNvPr id="458" name="テキスト ボックス 457"/>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長野県長野市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104399</xdr:rowOff>
    </xdr:from>
    <xdr:to>
      <xdr:col>4</xdr:col>
      <xdr:colOff>1117600</xdr:colOff>
      <xdr:row>16</xdr:row>
      <xdr:rowOff>110617</xdr:rowOff>
    </xdr:to>
    <xdr:cxnSp macro="">
      <xdr:nvCxnSpPr>
        <xdr:cNvPr id="48" name="直線コネクタ 47"/>
        <xdr:cNvCxnSpPr/>
      </xdr:nvCxnSpPr>
      <xdr:spPr bwMode="auto">
        <a:xfrm flipV="1">
          <a:off x="5003800" y="2895224"/>
          <a:ext cx="6477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110617</xdr:rowOff>
    </xdr:from>
    <xdr:to>
      <xdr:col>4</xdr:col>
      <xdr:colOff>469900</xdr:colOff>
      <xdr:row>16</xdr:row>
      <xdr:rowOff>156474</xdr:rowOff>
    </xdr:to>
    <xdr:cxnSp macro="">
      <xdr:nvCxnSpPr>
        <xdr:cNvPr id="51" name="直線コネクタ 50"/>
        <xdr:cNvCxnSpPr/>
      </xdr:nvCxnSpPr>
      <xdr:spPr bwMode="auto">
        <a:xfrm flipV="1">
          <a:off x="4305300" y="2901442"/>
          <a:ext cx="698500" cy="4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156474</xdr:rowOff>
    </xdr:from>
    <xdr:to>
      <xdr:col>3</xdr:col>
      <xdr:colOff>904875</xdr:colOff>
      <xdr:row>17</xdr:row>
      <xdr:rowOff>100787</xdr:rowOff>
    </xdr:to>
    <xdr:cxnSp macro="">
      <xdr:nvCxnSpPr>
        <xdr:cNvPr id="54" name="直線コネクタ 53"/>
        <xdr:cNvCxnSpPr/>
      </xdr:nvCxnSpPr>
      <xdr:spPr bwMode="auto">
        <a:xfrm flipV="1">
          <a:off x="3606800" y="2947299"/>
          <a:ext cx="698500" cy="11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55753</xdr:rowOff>
    </xdr:from>
    <xdr:to>
      <xdr:col>3</xdr:col>
      <xdr:colOff>206375</xdr:colOff>
      <xdr:row>17</xdr:row>
      <xdr:rowOff>100787</xdr:rowOff>
    </xdr:to>
    <xdr:cxnSp macro="">
      <xdr:nvCxnSpPr>
        <xdr:cNvPr id="57" name="直線コネクタ 56"/>
        <xdr:cNvCxnSpPr/>
      </xdr:nvCxnSpPr>
      <xdr:spPr bwMode="auto">
        <a:xfrm>
          <a:off x="2908300" y="3018028"/>
          <a:ext cx="698500" cy="45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53599</xdr:rowOff>
    </xdr:from>
    <xdr:to>
      <xdr:col>5</xdr:col>
      <xdr:colOff>34925</xdr:colOff>
      <xdr:row>16</xdr:row>
      <xdr:rowOff>155199</xdr:rowOff>
    </xdr:to>
    <xdr:sp macro="" textlink="">
      <xdr:nvSpPr>
        <xdr:cNvPr id="67" name="円/楕円 66"/>
        <xdr:cNvSpPr/>
      </xdr:nvSpPr>
      <xdr:spPr bwMode="auto">
        <a:xfrm>
          <a:off x="5600700" y="284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70126</xdr:rowOff>
    </xdr:from>
    <xdr:ext cx="762000" cy="259045"/>
    <xdr:sp macro="" textlink="">
      <xdr:nvSpPr>
        <xdr:cNvPr id="68" name="人口1人当たり決算額の推移該当値テキスト130"/>
        <xdr:cNvSpPr txBox="1"/>
      </xdr:nvSpPr>
      <xdr:spPr>
        <a:xfrm>
          <a:off x="5740400" y="268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59817</xdr:rowOff>
    </xdr:from>
    <xdr:to>
      <xdr:col>4</xdr:col>
      <xdr:colOff>520700</xdr:colOff>
      <xdr:row>16</xdr:row>
      <xdr:rowOff>161417</xdr:rowOff>
    </xdr:to>
    <xdr:sp macro="" textlink="">
      <xdr:nvSpPr>
        <xdr:cNvPr id="69" name="円/楕円 68"/>
        <xdr:cNvSpPr/>
      </xdr:nvSpPr>
      <xdr:spPr bwMode="auto">
        <a:xfrm>
          <a:off x="4953000" y="285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144</xdr:rowOff>
    </xdr:from>
    <xdr:ext cx="736600" cy="259045"/>
    <xdr:sp macro="" textlink="">
      <xdr:nvSpPr>
        <xdr:cNvPr id="70" name="テキスト ボックス 69"/>
        <xdr:cNvSpPr txBox="1"/>
      </xdr:nvSpPr>
      <xdr:spPr>
        <a:xfrm>
          <a:off x="4622800" y="2619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105674</xdr:rowOff>
    </xdr:from>
    <xdr:to>
      <xdr:col>3</xdr:col>
      <xdr:colOff>955675</xdr:colOff>
      <xdr:row>17</xdr:row>
      <xdr:rowOff>35824</xdr:rowOff>
    </xdr:to>
    <xdr:sp macro="" textlink="">
      <xdr:nvSpPr>
        <xdr:cNvPr id="71" name="円/楕円 70"/>
        <xdr:cNvSpPr/>
      </xdr:nvSpPr>
      <xdr:spPr bwMode="auto">
        <a:xfrm>
          <a:off x="4254500" y="289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46001</xdr:rowOff>
    </xdr:from>
    <xdr:ext cx="762000" cy="259045"/>
    <xdr:sp macro="" textlink="">
      <xdr:nvSpPr>
        <xdr:cNvPr id="72" name="テキスト ボックス 71"/>
        <xdr:cNvSpPr txBox="1"/>
      </xdr:nvSpPr>
      <xdr:spPr>
        <a:xfrm>
          <a:off x="3924300" y="266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49987</xdr:rowOff>
    </xdr:from>
    <xdr:to>
      <xdr:col>3</xdr:col>
      <xdr:colOff>257175</xdr:colOff>
      <xdr:row>17</xdr:row>
      <xdr:rowOff>151587</xdr:rowOff>
    </xdr:to>
    <xdr:sp macro="" textlink="">
      <xdr:nvSpPr>
        <xdr:cNvPr id="73" name="円/楕円 72"/>
        <xdr:cNvSpPr/>
      </xdr:nvSpPr>
      <xdr:spPr bwMode="auto">
        <a:xfrm>
          <a:off x="3556000" y="301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161764</xdr:rowOff>
    </xdr:from>
    <xdr:ext cx="762000" cy="259045"/>
    <xdr:sp macro="" textlink="">
      <xdr:nvSpPr>
        <xdr:cNvPr id="74" name="テキスト ボックス 73"/>
        <xdr:cNvSpPr txBox="1"/>
      </xdr:nvSpPr>
      <xdr:spPr>
        <a:xfrm>
          <a:off x="3225800" y="278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4953</xdr:rowOff>
    </xdr:from>
    <xdr:to>
      <xdr:col>2</xdr:col>
      <xdr:colOff>692150</xdr:colOff>
      <xdr:row>17</xdr:row>
      <xdr:rowOff>106553</xdr:rowOff>
    </xdr:to>
    <xdr:sp macro="" textlink="">
      <xdr:nvSpPr>
        <xdr:cNvPr id="75" name="円/楕円 74"/>
        <xdr:cNvSpPr/>
      </xdr:nvSpPr>
      <xdr:spPr bwMode="auto">
        <a:xfrm>
          <a:off x="2857500" y="296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91330</xdr:rowOff>
    </xdr:from>
    <xdr:ext cx="762000" cy="259045"/>
    <xdr:sp macro="" textlink="">
      <xdr:nvSpPr>
        <xdr:cNvPr id="76" name="テキスト ボックス 75"/>
        <xdr:cNvSpPr txBox="1"/>
      </xdr:nvSpPr>
      <xdr:spPr>
        <a:xfrm>
          <a:off x="2527300" y="305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155849</xdr:rowOff>
    </xdr:from>
    <xdr:to>
      <xdr:col>4</xdr:col>
      <xdr:colOff>1117600</xdr:colOff>
      <xdr:row>37</xdr:row>
      <xdr:rowOff>231287</xdr:rowOff>
    </xdr:to>
    <xdr:cxnSp macro="">
      <xdr:nvCxnSpPr>
        <xdr:cNvPr id="108" name="直線コネクタ 107"/>
        <xdr:cNvCxnSpPr/>
      </xdr:nvCxnSpPr>
      <xdr:spPr bwMode="auto">
        <a:xfrm>
          <a:off x="5003800" y="7280549"/>
          <a:ext cx="647700" cy="75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121834</xdr:rowOff>
    </xdr:from>
    <xdr:to>
      <xdr:col>4</xdr:col>
      <xdr:colOff>469900</xdr:colOff>
      <xdr:row>37</xdr:row>
      <xdr:rowOff>155849</xdr:rowOff>
    </xdr:to>
    <xdr:cxnSp macro="">
      <xdr:nvCxnSpPr>
        <xdr:cNvPr id="111" name="直線コネクタ 110"/>
        <xdr:cNvCxnSpPr/>
      </xdr:nvCxnSpPr>
      <xdr:spPr bwMode="auto">
        <a:xfrm>
          <a:off x="4305300" y="7246534"/>
          <a:ext cx="6985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43012</xdr:rowOff>
    </xdr:from>
    <xdr:to>
      <xdr:col>3</xdr:col>
      <xdr:colOff>904875</xdr:colOff>
      <xdr:row>37</xdr:row>
      <xdr:rowOff>121834</xdr:rowOff>
    </xdr:to>
    <xdr:cxnSp macro="">
      <xdr:nvCxnSpPr>
        <xdr:cNvPr id="114" name="直線コネクタ 113"/>
        <xdr:cNvCxnSpPr/>
      </xdr:nvCxnSpPr>
      <xdr:spPr bwMode="auto">
        <a:xfrm>
          <a:off x="3606800" y="6996262"/>
          <a:ext cx="698500" cy="25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75062</xdr:rowOff>
    </xdr:from>
    <xdr:to>
      <xdr:col>3</xdr:col>
      <xdr:colOff>206375</xdr:colOff>
      <xdr:row>36</xdr:row>
      <xdr:rowOff>43012</xdr:rowOff>
    </xdr:to>
    <xdr:cxnSp macro="">
      <xdr:nvCxnSpPr>
        <xdr:cNvPr id="117" name="直線コネクタ 116"/>
        <xdr:cNvCxnSpPr/>
      </xdr:nvCxnSpPr>
      <xdr:spPr bwMode="auto">
        <a:xfrm>
          <a:off x="2908300" y="6685412"/>
          <a:ext cx="698500" cy="310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180487</xdr:rowOff>
    </xdr:from>
    <xdr:to>
      <xdr:col>5</xdr:col>
      <xdr:colOff>34925</xdr:colOff>
      <xdr:row>37</xdr:row>
      <xdr:rowOff>282087</xdr:rowOff>
    </xdr:to>
    <xdr:sp macro="" textlink="">
      <xdr:nvSpPr>
        <xdr:cNvPr id="127" name="円/楕円 126"/>
        <xdr:cNvSpPr/>
      </xdr:nvSpPr>
      <xdr:spPr bwMode="auto">
        <a:xfrm>
          <a:off x="5600700" y="730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152564</xdr:rowOff>
    </xdr:from>
    <xdr:ext cx="762000" cy="259045"/>
    <xdr:sp macro="" textlink="">
      <xdr:nvSpPr>
        <xdr:cNvPr id="128" name="人口1人当たり決算額の推移該当値テキスト445"/>
        <xdr:cNvSpPr txBox="1"/>
      </xdr:nvSpPr>
      <xdr:spPr>
        <a:xfrm>
          <a:off x="5740400" y="727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105049</xdr:rowOff>
    </xdr:from>
    <xdr:to>
      <xdr:col>4</xdr:col>
      <xdr:colOff>520700</xdr:colOff>
      <xdr:row>37</xdr:row>
      <xdr:rowOff>206649</xdr:rowOff>
    </xdr:to>
    <xdr:sp macro="" textlink="">
      <xdr:nvSpPr>
        <xdr:cNvPr id="129" name="円/楕円 128"/>
        <xdr:cNvSpPr/>
      </xdr:nvSpPr>
      <xdr:spPr bwMode="auto">
        <a:xfrm>
          <a:off x="4953000" y="722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191426</xdr:rowOff>
    </xdr:from>
    <xdr:ext cx="736600" cy="259045"/>
    <xdr:sp macro="" textlink="">
      <xdr:nvSpPr>
        <xdr:cNvPr id="130" name="テキスト ボックス 129"/>
        <xdr:cNvSpPr txBox="1"/>
      </xdr:nvSpPr>
      <xdr:spPr>
        <a:xfrm>
          <a:off x="4622800" y="7316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71034</xdr:rowOff>
    </xdr:from>
    <xdr:to>
      <xdr:col>3</xdr:col>
      <xdr:colOff>955675</xdr:colOff>
      <xdr:row>37</xdr:row>
      <xdr:rowOff>172634</xdr:rowOff>
    </xdr:to>
    <xdr:sp macro="" textlink="">
      <xdr:nvSpPr>
        <xdr:cNvPr id="131" name="円/楕円 130"/>
        <xdr:cNvSpPr/>
      </xdr:nvSpPr>
      <xdr:spPr bwMode="auto">
        <a:xfrm>
          <a:off x="4254500" y="71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157411</xdr:rowOff>
    </xdr:from>
    <xdr:ext cx="762000" cy="259045"/>
    <xdr:sp macro="" textlink="">
      <xdr:nvSpPr>
        <xdr:cNvPr id="132" name="テキスト ボックス 131"/>
        <xdr:cNvSpPr txBox="1"/>
      </xdr:nvSpPr>
      <xdr:spPr>
        <a:xfrm>
          <a:off x="3924300" y="728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335112</xdr:rowOff>
    </xdr:from>
    <xdr:to>
      <xdr:col>3</xdr:col>
      <xdr:colOff>257175</xdr:colOff>
      <xdr:row>36</xdr:row>
      <xdr:rowOff>93812</xdr:rowOff>
    </xdr:to>
    <xdr:sp macro="" textlink="">
      <xdr:nvSpPr>
        <xdr:cNvPr id="133" name="円/楕円 132"/>
        <xdr:cNvSpPr/>
      </xdr:nvSpPr>
      <xdr:spPr bwMode="auto">
        <a:xfrm>
          <a:off x="3556000" y="694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78589</xdr:rowOff>
    </xdr:from>
    <xdr:ext cx="762000" cy="259045"/>
    <xdr:sp macro="" textlink="">
      <xdr:nvSpPr>
        <xdr:cNvPr id="134" name="テキスト ボックス 133"/>
        <xdr:cNvSpPr txBox="1"/>
      </xdr:nvSpPr>
      <xdr:spPr>
        <a:xfrm>
          <a:off x="3225800" y="70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24262</xdr:rowOff>
    </xdr:from>
    <xdr:to>
      <xdr:col>2</xdr:col>
      <xdr:colOff>692150</xdr:colOff>
      <xdr:row>35</xdr:row>
      <xdr:rowOff>125862</xdr:rowOff>
    </xdr:to>
    <xdr:sp macro="" textlink="">
      <xdr:nvSpPr>
        <xdr:cNvPr id="135" name="円/楕円 134"/>
        <xdr:cNvSpPr/>
      </xdr:nvSpPr>
      <xdr:spPr bwMode="auto">
        <a:xfrm>
          <a:off x="2857500" y="663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136039</xdr:rowOff>
    </xdr:from>
    <xdr:ext cx="762000" cy="259045"/>
    <xdr:sp macro="" textlink="">
      <xdr:nvSpPr>
        <xdr:cNvPr id="136" name="テキスト ボックス 135"/>
        <xdr:cNvSpPr txBox="1"/>
      </xdr:nvSpPr>
      <xdr:spPr>
        <a:xfrm>
          <a:off x="2527300" y="640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382,001
378,474
834.81
151,091,384
147,714,759
1,985,048
86,592,996
152,778,145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33.8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129222</xdr:rowOff>
    </xdr:from>
    <xdr:to>
      <xdr:col>6</xdr:col>
      <xdr:colOff>511175</xdr:colOff>
      <xdr:row>34</xdr:row>
      <xdr:rowOff>142977</xdr:rowOff>
    </xdr:to>
    <xdr:cxnSp macro="">
      <xdr:nvCxnSpPr>
        <xdr:cNvPr id="61" name="直線コネクタ 60"/>
        <xdr:cNvCxnSpPr/>
      </xdr:nvCxnSpPr>
      <xdr:spPr>
        <a:xfrm flipV="1">
          <a:off x="3797300" y="5958522"/>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142977</xdr:rowOff>
    </xdr:from>
    <xdr:to>
      <xdr:col>5</xdr:col>
      <xdr:colOff>358775</xdr:colOff>
      <xdr:row>34</xdr:row>
      <xdr:rowOff>161798</xdr:rowOff>
    </xdr:to>
    <xdr:cxnSp macro="">
      <xdr:nvCxnSpPr>
        <xdr:cNvPr id="64" name="直線コネクタ 63"/>
        <xdr:cNvCxnSpPr/>
      </xdr:nvCxnSpPr>
      <xdr:spPr>
        <a:xfrm flipV="1">
          <a:off x="2908300" y="5972277"/>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161798</xdr:rowOff>
    </xdr:from>
    <xdr:to>
      <xdr:col>4</xdr:col>
      <xdr:colOff>155575</xdr:colOff>
      <xdr:row>35</xdr:row>
      <xdr:rowOff>47765</xdr:rowOff>
    </xdr:to>
    <xdr:cxnSp macro="">
      <xdr:nvCxnSpPr>
        <xdr:cNvPr id="67" name="直線コネクタ 66"/>
        <xdr:cNvCxnSpPr/>
      </xdr:nvCxnSpPr>
      <xdr:spPr>
        <a:xfrm flipV="1">
          <a:off x="2019300" y="5991098"/>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45974</xdr:rowOff>
    </xdr:from>
    <xdr:to>
      <xdr:col>2</xdr:col>
      <xdr:colOff>638175</xdr:colOff>
      <xdr:row>35</xdr:row>
      <xdr:rowOff>47765</xdr:rowOff>
    </xdr:to>
    <xdr:cxnSp macro="">
      <xdr:nvCxnSpPr>
        <xdr:cNvPr id="70" name="直線コネクタ 69"/>
        <xdr:cNvCxnSpPr/>
      </xdr:nvCxnSpPr>
      <xdr:spPr>
        <a:xfrm>
          <a:off x="1130300" y="6046724"/>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78422</xdr:rowOff>
    </xdr:from>
    <xdr:to>
      <xdr:col>6</xdr:col>
      <xdr:colOff>561975</xdr:colOff>
      <xdr:row>35</xdr:row>
      <xdr:rowOff>8572</xdr:rowOff>
    </xdr:to>
    <xdr:sp macro="" textlink="">
      <xdr:nvSpPr>
        <xdr:cNvPr id="80" name="円/楕円 79"/>
        <xdr:cNvSpPr/>
      </xdr:nvSpPr>
      <xdr:spPr>
        <a:xfrm>
          <a:off x="4584700" y="59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101299</xdr:rowOff>
    </xdr:from>
    <xdr:ext cx="534377" cy="259045"/>
    <xdr:sp macro="" textlink="">
      <xdr:nvSpPr>
        <xdr:cNvPr id="81" name="人件費該当値テキスト"/>
        <xdr:cNvSpPr txBox="1"/>
      </xdr:nvSpPr>
      <xdr:spPr>
        <a:xfrm>
          <a:off x="4686300" y="575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92177</xdr:rowOff>
    </xdr:from>
    <xdr:to>
      <xdr:col>5</xdr:col>
      <xdr:colOff>409575</xdr:colOff>
      <xdr:row>35</xdr:row>
      <xdr:rowOff>22327</xdr:rowOff>
    </xdr:to>
    <xdr:sp macro="" textlink="">
      <xdr:nvSpPr>
        <xdr:cNvPr id="82" name="円/楕円 81"/>
        <xdr:cNvSpPr/>
      </xdr:nvSpPr>
      <xdr:spPr>
        <a:xfrm>
          <a:off x="3746500" y="59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38854</xdr:rowOff>
    </xdr:from>
    <xdr:ext cx="534377" cy="259045"/>
    <xdr:sp macro="" textlink="">
      <xdr:nvSpPr>
        <xdr:cNvPr id="83" name="テキスト ボックス 82"/>
        <xdr:cNvSpPr txBox="1"/>
      </xdr:nvSpPr>
      <xdr:spPr>
        <a:xfrm>
          <a:off x="3530111" y="56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110998</xdr:rowOff>
    </xdr:from>
    <xdr:to>
      <xdr:col>4</xdr:col>
      <xdr:colOff>206375</xdr:colOff>
      <xdr:row>35</xdr:row>
      <xdr:rowOff>41148</xdr:rowOff>
    </xdr:to>
    <xdr:sp macro="" textlink="">
      <xdr:nvSpPr>
        <xdr:cNvPr id="84" name="円/楕円 83"/>
        <xdr:cNvSpPr/>
      </xdr:nvSpPr>
      <xdr:spPr>
        <a:xfrm>
          <a:off x="2857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57675</xdr:rowOff>
    </xdr:from>
    <xdr:ext cx="534377" cy="259045"/>
    <xdr:sp macro="" textlink="">
      <xdr:nvSpPr>
        <xdr:cNvPr id="85" name="テキスト ボックス 84"/>
        <xdr:cNvSpPr txBox="1"/>
      </xdr:nvSpPr>
      <xdr:spPr>
        <a:xfrm>
          <a:off x="2641111" y="57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168415</xdr:rowOff>
    </xdr:from>
    <xdr:to>
      <xdr:col>3</xdr:col>
      <xdr:colOff>3175</xdr:colOff>
      <xdr:row>35</xdr:row>
      <xdr:rowOff>98565</xdr:rowOff>
    </xdr:to>
    <xdr:sp macro="" textlink="">
      <xdr:nvSpPr>
        <xdr:cNvPr id="86" name="円/楕円 85"/>
        <xdr:cNvSpPr/>
      </xdr:nvSpPr>
      <xdr:spPr>
        <a:xfrm>
          <a:off x="1968500" y="59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115092</xdr:rowOff>
    </xdr:from>
    <xdr:ext cx="534377" cy="259045"/>
    <xdr:sp macro="" textlink="">
      <xdr:nvSpPr>
        <xdr:cNvPr id="87" name="テキスト ボックス 86"/>
        <xdr:cNvSpPr txBox="1"/>
      </xdr:nvSpPr>
      <xdr:spPr>
        <a:xfrm>
          <a:off x="1752111" y="577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166624</xdr:rowOff>
    </xdr:from>
    <xdr:to>
      <xdr:col>1</xdr:col>
      <xdr:colOff>485775</xdr:colOff>
      <xdr:row>35</xdr:row>
      <xdr:rowOff>96774</xdr:rowOff>
    </xdr:to>
    <xdr:sp macro="" textlink="">
      <xdr:nvSpPr>
        <xdr:cNvPr id="88" name="円/楕円 87"/>
        <xdr:cNvSpPr/>
      </xdr:nvSpPr>
      <xdr:spPr>
        <a:xfrm>
          <a:off x="1079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87901</xdr:rowOff>
    </xdr:from>
    <xdr:ext cx="534377" cy="259045"/>
    <xdr:sp macro="" textlink="">
      <xdr:nvSpPr>
        <xdr:cNvPr id="89" name="テキスト ボックス 88"/>
        <xdr:cNvSpPr txBox="1"/>
      </xdr:nvSpPr>
      <xdr:spPr>
        <a:xfrm>
          <a:off x="863111" y="608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125095</xdr:rowOff>
    </xdr:from>
    <xdr:to>
      <xdr:col>6</xdr:col>
      <xdr:colOff>511175</xdr:colOff>
      <xdr:row>57</xdr:row>
      <xdr:rowOff>147180</xdr:rowOff>
    </xdr:to>
    <xdr:cxnSp macro="">
      <xdr:nvCxnSpPr>
        <xdr:cNvPr id="119" name="直線コネクタ 118"/>
        <xdr:cNvCxnSpPr/>
      </xdr:nvCxnSpPr>
      <xdr:spPr>
        <a:xfrm flipV="1">
          <a:off x="3797300" y="9897745"/>
          <a:ext cx="838200" cy="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147180</xdr:rowOff>
    </xdr:from>
    <xdr:to>
      <xdr:col>5</xdr:col>
      <xdr:colOff>358775</xdr:colOff>
      <xdr:row>58</xdr:row>
      <xdr:rowOff>31776</xdr:rowOff>
    </xdr:to>
    <xdr:cxnSp macro="">
      <xdr:nvCxnSpPr>
        <xdr:cNvPr id="122" name="直線コネクタ 121"/>
        <xdr:cNvCxnSpPr/>
      </xdr:nvCxnSpPr>
      <xdr:spPr>
        <a:xfrm flipV="1">
          <a:off x="2908300" y="9919830"/>
          <a:ext cx="8890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31776</xdr:rowOff>
    </xdr:from>
    <xdr:to>
      <xdr:col>4</xdr:col>
      <xdr:colOff>155575</xdr:colOff>
      <xdr:row>58</xdr:row>
      <xdr:rowOff>47396</xdr:rowOff>
    </xdr:to>
    <xdr:cxnSp macro="">
      <xdr:nvCxnSpPr>
        <xdr:cNvPr id="125" name="直線コネクタ 124"/>
        <xdr:cNvCxnSpPr/>
      </xdr:nvCxnSpPr>
      <xdr:spPr>
        <a:xfrm flipV="1">
          <a:off x="2019300" y="9975876"/>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42367</xdr:rowOff>
    </xdr:from>
    <xdr:to>
      <xdr:col>2</xdr:col>
      <xdr:colOff>638175</xdr:colOff>
      <xdr:row>58</xdr:row>
      <xdr:rowOff>47396</xdr:rowOff>
    </xdr:to>
    <xdr:cxnSp macro="">
      <xdr:nvCxnSpPr>
        <xdr:cNvPr id="128" name="直線コネクタ 127"/>
        <xdr:cNvCxnSpPr/>
      </xdr:nvCxnSpPr>
      <xdr:spPr>
        <a:xfrm>
          <a:off x="1130300" y="998646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74295</xdr:rowOff>
    </xdr:from>
    <xdr:to>
      <xdr:col>6</xdr:col>
      <xdr:colOff>561975</xdr:colOff>
      <xdr:row>58</xdr:row>
      <xdr:rowOff>4445</xdr:rowOff>
    </xdr:to>
    <xdr:sp macro="" textlink="">
      <xdr:nvSpPr>
        <xdr:cNvPr id="138" name="円/楕円 137"/>
        <xdr:cNvSpPr/>
      </xdr:nvSpPr>
      <xdr:spPr>
        <a:xfrm>
          <a:off x="4584700" y="98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97172</xdr:rowOff>
    </xdr:from>
    <xdr:ext cx="534377" cy="259045"/>
    <xdr:sp macro="" textlink="">
      <xdr:nvSpPr>
        <xdr:cNvPr id="139" name="物件費該当値テキスト"/>
        <xdr:cNvSpPr txBox="1"/>
      </xdr:nvSpPr>
      <xdr:spPr>
        <a:xfrm>
          <a:off x="4686300" y="96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96380</xdr:rowOff>
    </xdr:from>
    <xdr:to>
      <xdr:col>5</xdr:col>
      <xdr:colOff>409575</xdr:colOff>
      <xdr:row>58</xdr:row>
      <xdr:rowOff>26530</xdr:rowOff>
    </xdr:to>
    <xdr:sp macro="" textlink="">
      <xdr:nvSpPr>
        <xdr:cNvPr id="140" name="円/楕円 139"/>
        <xdr:cNvSpPr/>
      </xdr:nvSpPr>
      <xdr:spPr>
        <a:xfrm>
          <a:off x="3746500" y="98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43057</xdr:rowOff>
    </xdr:from>
    <xdr:ext cx="534377" cy="259045"/>
    <xdr:sp macro="" textlink="">
      <xdr:nvSpPr>
        <xdr:cNvPr id="141" name="テキスト ボックス 140"/>
        <xdr:cNvSpPr txBox="1"/>
      </xdr:nvSpPr>
      <xdr:spPr>
        <a:xfrm>
          <a:off x="3530111" y="96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152426</xdr:rowOff>
    </xdr:from>
    <xdr:to>
      <xdr:col>4</xdr:col>
      <xdr:colOff>206375</xdr:colOff>
      <xdr:row>58</xdr:row>
      <xdr:rowOff>82576</xdr:rowOff>
    </xdr:to>
    <xdr:sp macro="" textlink="">
      <xdr:nvSpPr>
        <xdr:cNvPr id="142" name="円/楕円 141"/>
        <xdr:cNvSpPr/>
      </xdr:nvSpPr>
      <xdr:spPr>
        <a:xfrm>
          <a:off x="2857500" y="99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73703</xdr:rowOff>
    </xdr:from>
    <xdr:ext cx="534377" cy="259045"/>
    <xdr:sp macro="" textlink="">
      <xdr:nvSpPr>
        <xdr:cNvPr id="143" name="テキスト ボックス 142"/>
        <xdr:cNvSpPr txBox="1"/>
      </xdr:nvSpPr>
      <xdr:spPr>
        <a:xfrm>
          <a:off x="2641111" y="100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168046</xdr:rowOff>
    </xdr:from>
    <xdr:to>
      <xdr:col>3</xdr:col>
      <xdr:colOff>3175</xdr:colOff>
      <xdr:row>58</xdr:row>
      <xdr:rowOff>98196</xdr:rowOff>
    </xdr:to>
    <xdr:sp macro="" textlink="">
      <xdr:nvSpPr>
        <xdr:cNvPr id="144" name="円/楕円 143"/>
        <xdr:cNvSpPr/>
      </xdr:nvSpPr>
      <xdr:spPr>
        <a:xfrm>
          <a:off x="1968500" y="99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89323</xdr:rowOff>
    </xdr:from>
    <xdr:ext cx="534377" cy="259045"/>
    <xdr:sp macro="" textlink="">
      <xdr:nvSpPr>
        <xdr:cNvPr id="145" name="テキスト ボックス 144"/>
        <xdr:cNvSpPr txBox="1"/>
      </xdr:nvSpPr>
      <xdr:spPr>
        <a:xfrm>
          <a:off x="1752111" y="100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163017</xdr:rowOff>
    </xdr:from>
    <xdr:to>
      <xdr:col>1</xdr:col>
      <xdr:colOff>485775</xdr:colOff>
      <xdr:row>58</xdr:row>
      <xdr:rowOff>93167</xdr:rowOff>
    </xdr:to>
    <xdr:sp macro="" textlink="">
      <xdr:nvSpPr>
        <xdr:cNvPr id="146" name="円/楕円 145"/>
        <xdr:cNvSpPr/>
      </xdr:nvSpPr>
      <xdr:spPr>
        <a:xfrm>
          <a:off x="1079500" y="99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84294</xdr:rowOff>
    </xdr:from>
    <xdr:ext cx="534377" cy="259045"/>
    <xdr:sp macro="" textlink="">
      <xdr:nvSpPr>
        <xdr:cNvPr id="147" name="テキスト ボックス 146"/>
        <xdr:cNvSpPr txBox="1"/>
      </xdr:nvSpPr>
      <xdr:spPr>
        <a:xfrm>
          <a:off x="863111" y="1002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135636</xdr:rowOff>
    </xdr:from>
    <xdr:to>
      <xdr:col>6</xdr:col>
      <xdr:colOff>511175</xdr:colOff>
      <xdr:row>74</xdr:row>
      <xdr:rowOff>114554</xdr:rowOff>
    </xdr:to>
    <xdr:cxnSp macro="">
      <xdr:nvCxnSpPr>
        <xdr:cNvPr id="176" name="直線コネクタ 175"/>
        <xdr:cNvCxnSpPr/>
      </xdr:nvCxnSpPr>
      <xdr:spPr>
        <a:xfrm flipV="1">
          <a:off x="3797300" y="12651486"/>
          <a:ext cx="838200" cy="1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61341</xdr:rowOff>
    </xdr:from>
    <xdr:to>
      <xdr:col>5</xdr:col>
      <xdr:colOff>358775</xdr:colOff>
      <xdr:row>74</xdr:row>
      <xdr:rowOff>114554</xdr:rowOff>
    </xdr:to>
    <xdr:cxnSp macro="">
      <xdr:nvCxnSpPr>
        <xdr:cNvPr id="179" name="直線コネクタ 178"/>
        <xdr:cNvCxnSpPr/>
      </xdr:nvCxnSpPr>
      <xdr:spPr>
        <a:xfrm>
          <a:off x="2908300" y="12577191"/>
          <a:ext cx="889000" cy="2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61341</xdr:rowOff>
    </xdr:from>
    <xdr:to>
      <xdr:col>4</xdr:col>
      <xdr:colOff>155575</xdr:colOff>
      <xdr:row>73</xdr:row>
      <xdr:rowOff>163449</xdr:rowOff>
    </xdr:to>
    <xdr:cxnSp macro="">
      <xdr:nvCxnSpPr>
        <xdr:cNvPr id="182" name="直線コネクタ 181"/>
        <xdr:cNvCxnSpPr/>
      </xdr:nvCxnSpPr>
      <xdr:spPr>
        <a:xfrm flipV="1">
          <a:off x="2019300" y="12577191"/>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163449</xdr:rowOff>
    </xdr:from>
    <xdr:to>
      <xdr:col>2</xdr:col>
      <xdr:colOff>638175</xdr:colOff>
      <xdr:row>74</xdr:row>
      <xdr:rowOff>149606</xdr:rowOff>
    </xdr:to>
    <xdr:cxnSp macro="">
      <xdr:nvCxnSpPr>
        <xdr:cNvPr id="185" name="直線コネクタ 184"/>
        <xdr:cNvCxnSpPr/>
      </xdr:nvCxnSpPr>
      <xdr:spPr>
        <a:xfrm flipV="1">
          <a:off x="1130300" y="12679299"/>
          <a:ext cx="889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84836</xdr:rowOff>
    </xdr:from>
    <xdr:to>
      <xdr:col>6</xdr:col>
      <xdr:colOff>561975</xdr:colOff>
      <xdr:row>74</xdr:row>
      <xdr:rowOff>14986</xdr:rowOff>
    </xdr:to>
    <xdr:sp macro="" textlink="">
      <xdr:nvSpPr>
        <xdr:cNvPr id="195" name="円/楕円 194"/>
        <xdr:cNvSpPr/>
      </xdr:nvSpPr>
      <xdr:spPr>
        <a:xfrm>
          <a:off x="4584700" y="126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107713</xdr:rowOff>
    </xdr:from>
    <xdr:ext cx="469744" cy="259045"/>
    <xdr:sp macro="" textlink="">
      <xdr:nvSpPr>
        <xdr:cNvPr id="196" name="維持補修費該当値テキスト"/>
        <xdr:cNvSpPr txBox="1"/>
      </xdr:nvSpPr>
      <xdr:spPr>
        <a:xfrm>
          <a:off x="4686300" y="1245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63754</xdr:rowOff>
    </xdr:from>
    <xdr:to>
      <xdr:col>5</xdr:col>
      <xdr:colOff>409575</xdr:colOff>
      <xdr:row>74</xdr:row>
      <xdr:rowOff>165354</xdr:rowOff>
    </xdr:to>
    <xdr:sp macro="" textlink="">
      <xdr:nvSpPr>
        <xdr:cNvPr id="197" name="円/楕円 196"/>
        <xdr:cNvSpPr/>
      </xdr:nvSpPr>
      <xdr:spPr>
        <a:xfrm>
          <a:off x="3746500" y="12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10431</xdr:rowOff>
    </xdr:from>
    <xdr:ext cx="469744" cy="259045"/>
    <xdr:sp macro="" textlink="">
      <xdr:nvSpPr>
        <xdr:cNvPr id="198" name="テキスト ボックス 197"/>
        <xdr:cNvSpPr txBox="1"/>
      </xdr:nvSpPr>
      <xdr:spPr>
        <a:xfrm>
          <a:off x="3562427" y="1252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10541</xdr:rowOff>
    </xdr:from>
    <xdr:to>
      <xdr:col>4</xdr:col>
      <xdr:colOff>206375</xdr:colOff>
      <xdr:row>73</xdr:row>
      <xdr:rowOff>112141</xdr:rowOff>
    </xdr:to>
    <xdr:sp macro="" textlink="">
      <xdr:nvSpPr>
        <xdr:cNvPr id="199" name="円/楕円 198"/>
        <xdr:cNvSpPr/>
      </xdr:nvSpPr>
      <xdr:spPr>
        <a:xfrm>
          <a:off x="2857500" y="125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128668</xdr:rowOff>
    </xdr:from>
    <xdr:ext cx="469744" cy="259045"/>
    <xdr:sp macro="" textlink="">
      <xdr:nvSpPr>
        <xdr:cNvPr id="200" name="テキスト ボックス 199"/>
        <xdr:cNvSpPr txBox="1"/>
      </xdr:nvSpPr>
      <xdr:spPr>
        <a:xfrm>
          <a:off x="2673427" y="1230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112649</xdr:rowOff>
    </xdr:from>
    <xdr:to>
      <xdr:col>3</xdr:col>
      <xdr:colOff>3175</xdr:colOff>
      <xdr:row>74</xdr:row>
      <xdr:rowOff>42799</xdr:rowOff>
    </xdr:to>
    <xdr:sp macro="" textlink="">
      <xdr:nvSpPr>
        <xdr:cNvPr id="201" name="円/楕円 200"/>
        <xdr:cNvSpPr/>
      </xdr:nvSpPr>
      <xdr:spPr>
        <a:xfrm>
          <a:off x="1968500" y="126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59326</xdr:rowOff>
    </xdr:from>
    <xdr:ext cx="469744" cy="259045"/>
    <xdr:sp macro="" textlink="">
      <xdr:nvSpPr>
        <xdr:cNvPr id="202" name="テキスト ボックス 201"/>
        <xdr:cNvSpPr txBox="1"/>
      </xdr:nvSpPr>
      <xdr:spPr>
        <a:xfrm>
          <a:off x="1784427" y="1240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98806</xdr:rowOff>
    </xdr:from>
    <xdr:to>
      <xdr:col>1</xdr:col>
      <xdr:colOff>485775</xdr:colOff>
      <xdr:row>75</xdr:row>
      <xdr:rowOff>28956</xdr:rowOff>
    </xdr:to>
    <xdr:sp macro="" textlink="">
      <xdr:nvSpPr>
        <xdr:cNvPr id="203" name="円/楕円 202"/>
        <xdr:cNvSpPr/>
      </xdr:nvSpPr>
      <xdr:spPr>
        <a:xfrm>
          <a:off x="1079500" y="127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45483</xdr:rowOff>
    </xdr:from>
    <xdr:ext cx="469744" cy="259045"/>
    <xdr:sp macro="" textlink="">
      <xdr:nvSpPr>
        <xdr:cNvPr id="204" name="テキスト ボックス 203"/>
        <xdr:cNvSpPr txBox="1"/>
      </xdr:nvSpPr>
      <xdr:spPr>
        <a:xfrm>
          <a:off x="895427" y="125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157060</xdr:rowOff>
    </xdr:from>
    <xdr:to>
      <xdr:col>6</xdr:col>
      <xdr:colOff>511175</xdr:colOff>
      <xdr:row>98</xdr:row>
      <xdr:rowOff>41911</xdr:rowOff>
    </xdr:to>
    <xdr:cxnSp macro="">
      <xdr:nvCxnSpPr>
        <xdr:cNvPr id="234" name="直線コネクタ 233"/>
        <xdr:cNvCxnSpPr/>
      </xdr:nvCxnSpPr>
      <xdr:spPr>
        <a:xfrm flipV="1">
          <a:off x="3797300" y="16787710"/>
          <a:ext cx="8382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40221</xdr:rowOff>
    </xdr:from>
    <xdr:to>
      <xdr:col>5</xdr:col>
      <xdr:colOff>358775</xdr:colOff>
      <xdr:row>98</xdr:row>
      <xdr:rowOff>41911</xdr:rowOff>
    </xdr:to>
    <xdr:cxnSp macro="">
      <xdr:nvCxnSpPr>
        <xdr:cNvPr id="237" name="直線コネクタ 236"/>
        <xdr:cNvCxnSpPr/>
      </xdr:nvCxnSpPr>
      <xdr:spPr>
        <a:xfrm>
          <a:off x="2908300" y="16842321"/>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40221</xdr:rowOff>
    </xdr:from>
    <xdr:to>
      <xdr:col>4</xdr:col>
      <xdr:colOff>155575</xdr:colOff>
      <xdr:row>98</xdr:row>
      <xdr:rowOff>95275</xdr:rowOff>
    </xdr:to>
    <xdr:cxnSp macro="">
      <xdr:nvCxnSpPr>
        <xdr:cNvPr id="240" name="直線コネクタ 239"/>
        <xdr:cNvCxnSpPr/>
      </xdr:nvCxnSpPr>
      <xdr:spPr>
        <a:xfrm flipV="1">
          <a:off x="2019300" y="16842321"/>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95275</xdr:rowOff>
    </xdr:from>
    <xdr:to>
      <xdr:col>2</xdr:col>
      <xdr:colOff>638175</xdr:colOff>
      <xdr:row>98</xdr:row>
      <xdr:rowOff>108713</xdr:rowOff>
    </xdr:to>
    <xdr:cxnSp macro="">
      <xdr:nvCxnSpPr>
        <xdr:cNvPr id="243" name="直線コネクタ 242"/>
        <xdr:cNvCxnSpPr/>
      </xdr:nvCxnSpPr>
      <xdr:spPr>
        <a:xfrm flipV="1">
          <a:off x="1130300" y="16897375"/>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106260</xdr:rowOff>
    </xdr:from>
    <xdr:to>
      <xdr:col>6</xdr:col>
      <xdr:colOff>561975</xdr:colOff>
      <xdr:row>98</xdr:row>
      <xdr:rowOff>36410</xdr:rowOff>
    </xdr:to>
    <xdr:sp macro="" textlink="">
      <xdr:nvSpPr>
        <xdr:cNvPr id="253" name="円/楕円 252"/>
        <xdr:cNvSpPr/>
      </xdr:nvSpPr>
      <xdr:spPr>
        <a:xfrm>
          <a:off x="4584700" y="167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84687</xdr:rowOff>
    </xdr:from>
    <xdr:ext cx="534377" cy="259045"/>
    <xdr:sp macro="" textlink="">
      <xdr:nvSpPr>
        <xdr:cNvPr id="254" name="扶助費該当値テキスト"/>
        <xdr:cNvSpPr txBox="1"/>
      </xdr:nvSpPr>
      <xdr:spPr>
        <a:xfrm>
          <a:off x="4686300" y="167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162561</xdr:rowOff>
    </xdr:from>
    <xdr:to>
      <xdr:col>5</xdr:col>
      <xdr:colOff>409575</xdr:colOff>
      <xdr:row>98</xdr:row>
      <xdr:rowOff>92711</xdr:rowOff>
    </xdr:to>
    <xdr:sp macro="" textlink="">
      <xdr:nvSpPr>
        <xdr:cNvPr id="255" name="円/楕円 254"/>
        <xdr:cNvSpPr/>
      </xdr:nvSpPr>
      <xdr:spPr>
        <a:xfrm>
          <a:off x="3746500" y="167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83838</xdr:rowOff>
    </xdr:from>
    <xdr:ext cx="534377" cy="259045"/>
    <xdr:sp macro="" textlink="">
      <xdr:nvSpPr>
        <xdr:cNvPr id="256" name="テキスト ボックス 255"/>
        <xdr:cNvSpPr txBox="1"/>
      </xdr:nvSpPr>
      <xdr:spPr>
        <a:xfrm>
          <a:off x="3530111" y="168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160871</xdr:rowOff>
    </xdr:from>
    <xdr:to>
      <xdr:col>4</xdr:col>
      <xdr:colOff>206375</xdr:colOff>
      <xdr:row>98</xdr:row>
      <xdr:rowOff>91021</xdr:rowOff>
    </xdr:to>
    <xdr:sp macro="" textlink="">
      <xdr:nvSpPr>
        <xdr:cNvPr id="257" name="円/楕円 256"/>
        <xdr:cNvSpPr/>
      </xdr:nvSpPr>
      <xdr:spPr>
        <a:xfrm>
          <a:off x="2857500" y="16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82148</xdr:rowOff>
    </xdr:from>
    <xdr:ext cx="534377" cy="259045"/>
    <xdr:sp macro="" textlink="">
      <xdr:nvSpPr>
        <xdr:cNvPr id="258" name="テキスト ボックス 257"/>
        <xdr:cNvSpPr txBox="1"/>
      </xdr:nvSpPr>
      <xdr:spPr>
        <a:xfrm>
          <a:off x="2641111" y="168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44475</xdr:rowOff>
    </xdr:from>
    <xdr:to>
      <xdr:col>3</xdr:col>
      <xdr:colOff>3175</xdr:colOff>
      <xdr:row>98</xdr:row>
      <xdr:rowOff>146075</xdr:rowOff>
    </xdr:to>
    <xdr:sp macro="" textlink="">
      <xdr:nvSpPr>
        <xdr:cNvPr id="259" name="円/楕円 258"/>
        <xdr:cNvSpPr/>
      </xdr:nvSpPr>
      <xdr:spPr>
        <a:xfrm>
          <a:off x="1968500" y="168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137202</xdr:rowOff>
    </xdr:from>
    <xdr:ext cx="534377" cy="259045"/>
    <xdr:sp macro="" textlink="">
      <xdr:nvSpPr>
        <xdr:cNvPr id="260" name="テキスト ボックス 259"/>
        <xdr:cNvSpPr txBox="1"/>
      </xdr:nvSpPr>
      <xdr:spPr>
        <a:xfrm>
          <a:off x="1752111" y="1693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57913</xdr:rowOff>
    </xdr:from>
    <xdr:to>
      <xdr:col>1</xdr:col>
      <xdr:colOff>485775</xdr:colOff>
      <xdr:row>98</xdr:row>
      <xdr:rowOff>159513</xdr:rowOff>
    </xdr:to>
    <xdr:sp macro="" textlink="">
      <xdr:nvSpPr>
        <xdr:cNvPr id="261" name="円/楕円 260"/>
        <xdr:cNvSpPr/>
      </xdr:nvSpPr>
      <xdr:spPr>
        <a:xfrm>
          <a:off x="1079500" y="168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150640</xdr:rowOff>
    </xdr:from>
    <xdr:ext cx="534377" cy="259045"/>
    <xdr:sp macro="" textlink="">
      <xdr:nvSpPr>
        <xdr:cNvPr id="262" name="テキスト ボックス 261"/>
        <xdr:cNvSpPr txBox="1"/>
      </xdr:nvSpPr>
      <xdr:spPr>
        <a:xfrm>
          <a:off x="863111" y="169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113137</xdr:rowOff>
    </xdr:from>
    <xdr:to>
      <xdr:col>15</xdr:col>
      <xdr:colOff>180975</xdr:colOff>
      <xdr:row>33</xdr:row>
      <xdr:rowOff>118829</xdr:rowOff>
    </xdr:to>
    <xdr:cxnSp macro="">
      <xdr:nvCxnSpPr>
        <xdr:cNvPr id="289" name="直線コネクタ 288"/>
        <xdr:cNvCxnSpPr/>
      </xdr:nvCxnSpPr>
      <xdr:spPr>
        <a:xfrm>
          <a:off x="9639300" y="5770987"/>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113137</xdr:rowOff>
    </xdr:from>
    <xdr:to>
      <xdr:col>14</xdr:col>
      <xdr:colOff>28575</xdr:colOff>
      <xdr:row>34</xdr:row>
      <xdr:rowOff>44168</xdr:rowOff>
    </xdr:to>
    <xdr:cxnSp macro="">
      <xdr:nvCxnSpPr>
        <xdr:cNvPr id="292" name="直線コネクタ 291"/>
        <xdr:cNvCxnSpPr/>
      </xdr:nvCxnSpPr>
      <xdr:spPr>
        <a:xfrm flipV="1">
          <a:off x="8750300" y="5770987"/>
          <a:ext cx="889000" cy="10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44168</xdr:rowOff>
    </xdr:from>
    <xdr:to>
      <xdr:col>12</xdr:col>
      <xdr:colOff>511175</xdr:colOff>
      <xdr:row>34</xdr:row>
      <xdr:rowOff>88128</xdr:rowOff>
    </xdr:to>
    <xdr:cxnSp macro="">
      <xdr:nvCxnSpPr>
        <xdr:cNvPr id="295" name="直線コネクタ 294"/>
        <xdr:cNvCxnSpPr/>
      </xdr:nvCxnSpPr>
      <xdr:spPr>
        <a:xfrm flipV="1">
          <a:off x="7861300" y="5873468"/>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40693</xdr:rowOff>
    </xdr:from>
    <xdr:to>
      <xdr:col>11</xdr:col>
      <xdr:colOff>307975</xdr:colOff>
      <xdr:row>34</xdr:row>
      <xdr:rowOff>88128</xdr:rowOff>
    </xdr:to>
    <xdr:cxnSp macro="">
      <xdr:nvCxnSpPr>
        <xdr:cNvPr id="298" name="直線コネクタ 297"/>
        <xdr:cNvCxnSpPr/>
      </xdr:nvCxnSpPr>
      <xdr:spPr>
        <a:xfrm>
          <a:off x="6972300" y="5869993"/>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68029</xdr:rowOff>
    </xdr:from>
    <xdr:to>
      <xdr:col>15</xdr:col>
      <xdr:colOff>231775</xdr:colOff>
      <xdr:row>33</xdr:row>
      <xdr:rowOff>169629</xdr:rowOff>
    </xdr:to>
    <xdr:sp macro="" textlink="">
      <xdr:nvSpPr>
        <xdr:cNvPr id="308" name="円/楕円 307"/>
        <xdr:cNvSpPr/>
      </xdr:nvSpPr>
      <xdr:spPr>
        <a:xfrm>
          <a:off x="10426700" y="572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90906</xdr:rowOff>
    </xdr:from>
    <xdr:ext cx="534377" cy="259045"/>
    <xdr:sp macro="" textlink="">
      <xdr:nvSpPr>
        <xdr:cNvPr id="309" name="補助費等該当値テキスト"/>
        <xdr:cNvSpPr txBox="1"/>
      </xdr:nvSpPr>
      <xdr:spPr>
        <a:xfrm>
          <a:off x="10528300" y="557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38,413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62337</xdr:rowOff>
    </xdr:from>
    <xdr:to>
      <xdr:col>14</xdr:col>
      <xdr:colOff>79375</xdr:colOff>
      <xdr:row>33</xdr:row>
      <xdr:rowOff>163937</xdr:rowOff>
    </xdr:to>
    <xdr:sp macro="" textlink="">
      <xdr:nvSpPr>
        <xdr:cNvPr id="310" name="円/楕円 309"/>
        <xdr:cNvSpPr/>
      </xdr:nvSpPr>
      <xdr:spPr>
        <a:xfrm>
          <a:off x="9588500" y="57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9014</xdr:rowOff>
    </xdr:from>
    <xdr:ext cx="534377" cy="259045"/>
    <xdr:sp macro="" textlink="">
      <xdr:nvSpPr>
        <xdr:cNvPr id="311" name="テキスト ボックス 310"/>
        <xdr:cNvSpPr txBox="1"/>
      </xdr:nvSpPr>
      <xdr:spPr>
        <a:xfrm>
          <a:off x="9372111" y="5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164818</xdr:rowOff>
    </xdr:from>
    <xdr:to>
      <xdr:col>12</xdr:col>
      <xdr:colOff>561975</xdr:colOff>
      <xdr:row>34</xdr:row>
      <xdr:rowOff>94968</xdr:rowOff>
    </xdr:to>
    <xdr:sp macro="" textlink="">
      <xdr:nvSpPr>
        <xdr:cNvPr id="312" name="円/楕円 311"/>
        <xdr:cNvSpPr/>
      </xdr:nvSpPr>
      <xdr:spPr>
        <a:xfrm>
          <a:off x="8699500" y="58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111495</xdr:rowOff>
    </xdr:from>
    <xdr:ext cx="534377" cy="259045"/>
    <xdr:sp macro="" textlink="">
      <xdr:nvSpPr>
        <xdr:cNvPr id="313" name="テキスト ボックス 312"/>
        <xdr:cNvSpPr txBox="1"/>
      </xdr:nvSpPr>
      <xdr:spPr>
        <a:xfrm>
          <a:off x="8483111" y="559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37328</xdr:rowOff>
    </xdr:from>
    <xdr:to>
      <xdr:col>11</xdr:col>
      <xdr:colOff>358775</xdr:colOff>
      <xdr:row>34</xdr:row>
      <xdr:rowOff>138928</xdr:rowOff>
    </xdr:to>
    <xdr:sp macro="" textlink="">
      <xdr:nvSpPr>
        <xdr:cNvPr id="314" name="円/楕円 313"/>
        <xdr:cNvSpPr/>
      </xdr:nvSpPr>
      <xdr:spPr>
        <a:xfrm>
          <a:off x="7810500" y="58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155455</xdr:rowOff>
    </xdr:from>
    <xdr:ext cx="534377" cy="259045"/>
    <xdr:sp macro="" textlink="">
      <xdr:nvSpPr>
        <xdr:cNvPr id="315" name="テキスト ボックス 314"/>
        <xdr:cNvSpPr txBox="1"/>
      </xdr:nvSpPr>
      <xdr:spPr>
        <a:xfrm>
          <a:off x="7594111" y="56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161343</xdr:rowOff>
    </xdr:from>
    <xdr:to>
      <xdr:col>10</xdr:col>
      <xdr:colOff>155575</xdr:colOff>
      <xdr:row>34</xdr:row>
      <xdr:rowOff>91493</xdr:rowOff>
    </xdr:to>
    <xdr:sp macro="" textlink="">
      <xdr:nvSpPr>
        <xdr:cNvPr id="316" name="円/楕円 315"/>
        <xdr:cNvSpPr/>
      </xdr:nvSpPr>
      <xdr:spPr>
        <a:xfrm>
          <a:off x="6921500" y="58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108020</xdr:rowOff>
    </xdr:from>
    <xdr:ext cx="534377" cy="259045"/>
    <xdr:sp macro="" textlink="">
      <xdr:nvSpPr>
        <xdr:cNvPr id="317" name="テキスト ボックス 316"/>
        <xdr:cNvSpPr txBox="1"/>
      </xdr:nvSpPr>
      <xdr:spPr>
        <a:xfrm>
          <a:off x="6705111" y="55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140010</xdr:rowOff>
    </xdr:from>
    <xdr:to>
      <xdr:col>15</xdr:col>
      <xdr:colOff>180340</xdr:colOff>
      <xdr:row>59</xdr:row>
      <xdr:rowOff>75709</xdr:rowOff>
    </xdr:to>
    <xdr:cxnSp macro="">
      <xdr:nvCxnSpPr>
        <xdr:cNvPr id="344" name="直線コネクタ 343"/>
        <xdr:cNvCxnSpPr/>
      </xdr:nvCxnSpPr>
      <xdr:spPr>
        <a:xfrm flipV="1">
          <a:off x="10475595" y="9055410"/>
          <a:ext cx="1270" cy="1135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79536</xdr:rowOff>
    </xdr:from>
    <xdr:ext cx="534377" cy="259045"/>
    <xdr:sp macro="" textlink="">
      <xdr:nvSpPr>
        <xdr:cNvPr id="345" name="普通建設事業費最小値テキスト"/>
        <xdr:cNvSpPr txBox="1"/>
      </xdr:nvSpPr>
      <xdr:spPr>
        <a:xfrm>
          <a:off x="10528300" y="101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75709</xdr:rowOff>
    </xdr:from>
    <xdr:to>
      <xdr:col>15</xdr:col>
      <xdr:colOff>269875</xdr:colOff>
      <xdr:row>59</xdr:row>
      <xdr:rowOff>75709</xdr:rowOff>
    </xdr:to>
    <xdr:cxnSp macro="">
      <xdr:nvCxnSpPr>
        <xdr:cNvPr id="346" name="直線コネクタ 345"/>
        <xdr:cNvCxnSpPr/>
      </xdr:nvCxnSpPr>
      <xdr:spPr>
        <a:xfrm>
          <a:off x="10388600" y="1019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86687</xdr:rowOff>
    </xdr:from>
    <xdr:ext cx="534377" cy="259045"/>
    <xdr:sp macro="" textlink="">
      <xdr:nvSpPr>
        <xdr:cNvPr id="347" name="普通建設事業費最大値テキスト"/>
        <xdr:cNvSpPr txBox="1"/>
      </xdr:nvSpPr>
      <xdr:spPr>
        <a:xfrm>
          <a:off x="10528300" y="88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52</xdr:row>
      <xdr:rowOff>140010</xdr:rowOff>
    </xdr:from>
    <xdr:to>
      <xdr:col>15</xdr:col>
      <xdr:colOff>269875</xdr:colOff>
      <xdr:row>52</xdr:row>
      <xdr:rowOff>140010</xdr:rowOff>
    </xdr:to>
    <xdr:cxnSp macro="">
      <xdr:nvCxnSpPr>
        <xdr:cNvPr id="348" name="直線コネクタ 347"/>
        <xdr:cNvCxnSpPr/>
      </xdr:nvCxnSpPr>
      <xdr:spPr>
        <a:xfrm>
          <a:off x="10388600" y="905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146689</xdr:rowOff>
    </xdr:from>
    <xdr:to>
      <xdr:col>15</xdr:col>
      <xdr:colOff>180975</xdr:colOff>
      <xdr:row>55</xdr:row>
      <xdr:rowOff>89065</xdr:rowOff>
    </xdr:to>
    <xdr:cxnSp macro="">
      <xdr:nvCxnSpPr>
        <xdr:cNvPr id="349" name="直線コネクタ 348"/>
        <xdr:cNvCxnSpPr/>
      </xdr:nvCxnSpPr>
      <xdr:spPr>
        <a:xfrm>
          <a:off x="9639300" y="9062089"/>
          <a:ext cx="838200" cy="4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109863</xdr:rowOff>
    </xdr:from>
    <xdr:ext cx="534377" cy="259045"/>
    <xdr:sp macro="" textlink="">
      <xdr:nvSpPr>
        <xdr:cNvPr id="350" name="普通建設事業費平均値テキスト"/>
        <xdr:cNvSpPr txBox="1"/>
      </xdr:nvSpPr>
      <xdr:spPr>
        <a:xfrm>
          <a:off x="10528300" y="9711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131436</xdr:rowOff>
    </xdr:from>
    <xdr:to>
      <xdr:col>15</xdr:col>
      <xdr:colOff>231775</xdr:colOff>
      <xdr:row>57</xdr:row>
      <xdr:rowOff>61586</xdr:rowOff>
    </xdr:to>
    <xdr:sp macro="" textlink="">
      <xdr:nvSpPr>
        <xdr:cNvPr id="351" name="フローチャート : 判断 350"/>
        <xdr:cNvSpPr/>
      </xdr:nvSpPr>
      <xdr:spPr>
        <a:xfrm>
          <a:off x="104267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80345</xdr:rowOff>
    </xdr:from>
    <xdr:to>
      <xdr:col>14</xdr:col>
      <xdr:colOff>28575</xdr:colOff>
      <xdr:row>52</xdr:row>
      <xdr:rowOff>146689</xdr:rowOff>
    </xdr:to>
    <xdr:cxnSp macro="">
      <xdr:nvCxnSpPr>
        <xdr:cNvPr id="352" name="直線コネクタ 351"/>
        <xdr:cNvCxnSpPr/>
      </xdr:nvCxnSpPr>
      <xdr:spPr>
        <a:xfrm>
          <a:off x="8750300" y="8652845"/>
          <a:ext cx="889000" cy="4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58203</xdr:rowOff>
    </xdr:from>
    <xdr:to>
      <xdr:col>14</xdr:col>
      <xdr:colOff>79375</xdr:colOff>
      <xdr:row>56</xdr:row>
      <xdr:rowOff>159803</xdr:rowOff>
    </xdr:to>
    <xdr:sp macro="" textlink="">
      <xdr:nvSpPr>
        <xdr:cNvPr id="353" name="フローチャート : 判断 352"/>
        <xdr:cNvSpPr/>
      </xdr:nvSpPr>
      <xdr:spPr>
        <a:xfrm>
          <a:off x="9588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150930</xdr:rowOff>
    </xdr:from>
    <xdr:ext cx="534377" cy="259045"/>
    <xdr:sp macro="" textlink="">
      <xdr:nvSpPr>
        <xdr:cNvPr id="354" name="テキスト ボックス 353"/>
        <xdr:cNvSpPr txBox="1"/>
      </xdr:nvSpPr>
      <xdr:spPr>
        <a:xfrm>
          <a:off x="9372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80345</xdr:rowOff>
    </xdr:from>
    <xdr:to>
      <xdr:col>12</xdr:col>
      <xdr:colOff>511175</xdr:colOff>
      <xdr:row>53</xdr:row>
      <xdr:rowOff>45958</xdr:rowOff>
    </xdr:to>
    <xdr:cxnSp macro="">
      <xdr:nvCxnSpPr>
        <xdr:cNvPr id="355" name="直線コネクタ 354"/>
        <xdr:cNvCxnSpPr/>
      </xdr:nvCxnSpPr>
      <xdr:spPr>
        <a:xfrm flipV="1">
          <a:off x="7861300" y="8652845"/>
          <a:ext cx="889000" cy="47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46234</xdr:rowOff>
    </xdr:from>
    <xdr:to>
      <xdr:col>12</xdr:col>
      <xdr:colOff>561975</xdr:colOff>
      <xdr:row>56</xdr:row>
      <xdr:rowOff>147834</xdr:rowOff>
    </xdr:to>
    <xdr:sp macro="" textlink="">
      <xdr:nvSpPr>
        <xdr:cNvPr id="356" name="フローチャート : 判断 355"/>
        <xdr:cNvSpPr/>
      </xdr:nvSpPr>
      <xdr:spPr>
        <a:xfrm>
          <a:off x="8699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138961</xdr:rowOff>
    </xdr:from>
    <xdr:ext cx="534377" cy="259045"/>
    <xdr:sp macro="" textlink="">
      <xdr:nvSpPr>
        <xdr:cNvPr id="357" name="テキスト ボックス 356"/>
        <xdr:cNvSpPr txBox="1"/>
      </xdr:nvSpPr>
      <xdr:spPr>
        <a:xfrm>
          <a:off x="8483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45958</xdr:rowOff>
    </xdr:from>
    <xdr:to>
      <xdr:col>11</xdr:col>
      <xdr:colOff>307975</xdr:colOff>
      <xdr:row>55</xdr:row>
      <xdr:rowOff>109590</xdr:rowOff>
    </xdr:to>
    <xdr:cxnSp macro="">
      <xdr:nvCxnSpPr>
        <xdr:cNvPr id="358" name="直線コネクタ 357"/>
        <xdr:cNvCxnSpPr/>
      </xdr:nvCxnSpPr>
      <xdr:spPr>
        <a:xfrm flipV="1">
          <a:off x="6972300" y="9132808"/>
          <a:ext cx="889000" cy="40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110503</xdr:rowOff>
    </xdr:from>
    <xdr:to>
      <xdr:col>11</xdr:col>
      <xdr:colOff>358775</xdr:colOff>
      <xdr:row>57</xdr:row>
      <xdr:rowOff>40653</xdr:rowOff>
    </xdr:to>
    <xdr:sp macro="" textlink="">
      <xdr:nvSpPr>
        <xdr:cNvPr id="359" name="フローチャート : 判断 358"/>
        <xdr:cNvSpPr/>
      </xdr:nvSpPr>
      <xdr:spPr>
        <a:xfrm>
          <a:off x="7810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31780</xdr:rowOff>
    </xdr:from>
    <xdr:ext cx="534377" cy="259045"/>
    <xdr:sp macro="" textlink="">
      <xdr:nvSpPr>
        <xdr:cNvPr id="360" name="テキスト ボックス 359"/>
        <xdr:cNvSpPr txBox="1"/>
      </xdr:nvSpPr>
      <xdr:spPr>
        <a:xfrm>
          <a:off x="7594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36567</xdr:rowOff>
    </xdr:from>
    <xdr:to>
      <xdr:col>10</xdr:col>
      <xdr:colOff>155575</xdr:colOff>
      <xdr:row>57</xdr:row>
      <xdr:rowOff>138167</xdr:rowOff>
    </xdr:to>
    <xdr:sp macro="" textlink="">
      <xdr:nvSpPr>
        <xdr:cNvPr id="361" name="フローチャート : 判断 360"/>
        <xdr:cNvSpPr/>
      </xdr:nvSpPr>
      <xdr:spPr>
        <a:xfrm>
          <a:off x="6921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129294</xdr:rowOff>
    </xdr:from>
    <xdr:ext cx="534377" cy="259045"/>
    <xdr:sp macro="" textlink="">
      <xdr:nvSpPr>
        <xdr:cNvPr id="362" name="テキスト ボックス 361"/>
        <xdr:cNvSpPr txBox="1"/>
      </xdr:nvSpPr>
      <xdr:spPr>
        <a:xfrm>
          <a:off x="6705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38265</xdr:rowOff>
    </xdr:from>
    <xdr:to>
      <xdr:col>15</xdr:col>
      <xdr:colOff>231775</xdr:colOff>
      <xdr:row>55</xdr:row>
      <xdr:rowOff>139865</xdr:rowOff>
    </xdr:to>
    <xdr:sp macro="" textlink="">
      <xdr:nvSpPr>
        <xdr:cNvPr id="368" name="円/楕円 367"/>
        <xdr:cNvSpPr/>
      </xdr:nvSpPr>
      <xdr:spPr>
        <a:xfrm>
          <a:off x="10426700" y="94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61142</xdr:rowOff>
    </xdr:from>
    <xdr:ext cx="534377" cy="259045"/>
    <xdr:sp macro="" textlink="">
      <xdr:nvSpPr>
        <xdr:cNvPr id="369" name="普通建設事業費該当値テキスト"/>
        <xdr:cNvSpPr txBox="1"/>
      </xdr:nvSpPr>
      <xdr:spPr>
        <a:xfrm>
          <a:off x="10528300" y="93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62,601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95889</xdr:rowOff>
    </xdr:from>
    <xdr:to>
      <xdr:col>14</xdr:col>
      <xdr:colOff>79375</xdr:colOff>
      <xdr:row>53</xdr:row>
      <xdr:rowOff>26039</xdr:rowOff>
    </xdr:to>
    <xdr:sp macro="" textlink="">
      <xdr:nvSpPr>
        <xdr:cNvPr id="370" name="円/楕円 369"/>
        <xdr:cNvSpPr/>
      </xdr:nvSpPr>
      <xdr:spPr>
        <a:xfrm>
          <a:off x="9588500" y="90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42566</xdr:rowOff>
    </xdr:from>
    <xdr:ext cx="534377" cy="259045"/>
    <xdr:sp macro="" textlink="">
      <xdr:nvSpPr>
        <xdr:cNvPr id="371" name="テキスト ボックス 370"/>
        <xdr:cNvSpPr txBox="1"/>
      </xdr:nvSpPr>
      <xdr:spPr>
        <a:xfrm>
          <a:off x="9372111" y="878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90,572</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29545</xdr:rowOff>
    </xdr:from>
    <xdr:to>
      <xdr:col>12</xdr:col>
      <xdr:colOff>561975</xdr:colOff>
      <xdr:row>50</xdr:row>
      <xdr:rowOff>131145</xdr:rowOff>
    </xdr:to>
    <xdr:sp macro="" textlink="">
      <xdr:nvSpPr>
        <xdr:cNvPr id="372" name="円/楕円 371"/>
        <xdr:cNvSpPr/>
      </xdr:nvSpPr>
      <xdr:spPr>
        <a:xfrm>
          <a:off x="8699500" y="86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147672</xdr:rowOff>
    </xdr:from>
    <xdr:ext cx="599010" cy="259045"/>
    <xdr:sp macro="" textlink="">
      <xdr:nvSpPr>
        <xdr:cNvPr id="373" name="テキスト ボックス 372"/>
        <xdr:cNvSpPr txBox="1"/>
      </xdr:nvSpPr>
      <xdr:spPr>
        <a:xfrm>
          <a:off x="8450794" y="837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115,635</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166608</xdr:rowOff>
    </xdr:from>
    <xdr:to>
      <xdr:col>11</xdr:col>
      <xdr:colOff>358775</xdr:colOff>
      <xdr:row>53</xdr:row>
      <xdr:rowOff>96758</xdr:rowOff>
    </xdr:to>
    <xdr:sp macro="" textlink="">
      <xdr:nvSpPr>
        <xdr:cNvPr id="374" name="円/楕円 373"/>
        <xdr:cNvSpPr/>
      </xdr:nvSpPr>
      <xdr:spPr>
        <a:xfrm>
          <a:off x="7810500" y="90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113285</xdr:rowOff>
    </xdr:from>
    <xdr:ext cx="534377" cy="259045"/>
    <xdr:sp macro="" textlink="">
      <xdr:nvSpPr>
        <xdr:cNvPr id="375" name="テキスト ボックス 374"/>
        <xdr:cNvSpPr txBox="1"/>
      </xdr:nvSpPr>
      <xdr:spPr>
        <a:xfrm>
          <a:off x="7594111" y="88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58790</xdr:rowOff>
    </xdr:from>
    <xdr:to>
      <xdr:col>10</xdr:col>
      <xdr:colOff>155575</xdr:colOff>
      <xdr:row>55</xdr:row>
      <xdr:rowOff>160390</xdr:rowOff>
    </xdr:to>
    <xdr:sp macro="" textlink="">
      <xdr:nvSpPr>
        <xdr:cNvPr id="376" name="円/楕円 375"/>
        <xdr:cNvSpPr/>
      </xdr:nvSpPr>
      <xdr:spPr>
        <a:xfrm>
          <a:off x="6921500" y="9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5467</xdr:rowOff>
    </xdr:from>
    <xdr:ext cx="534377" cy="259045"/>
    <xdr:sp macro="" textlink="">
      <xdr:nvSpPr>
        <xdr:cNvPr id="377" name="テキスト ボックス 376"/>
        <xdr:cNvSpPr txBox="1"/>
      </xdr:nvSpPr>
      <xdr:spPr>
        <a:xfrm>
          <a:off x="6705111" y="92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9" name="直線コネクタ 398"/>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400"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401" name="直線コネクタ 400"/>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2"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3" name="直線コネクタ 402"/>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128796</xdr:rowOff>
    </xdr:from>
    <xdr:to>
      <xdr:col>15</xdr:col>
      <xdr:colOff>180975</xdr:colOff>
      <xdr:row>74</xdr:row>
      <xdr:rowOff>10335</xdr:rowOff>
    </xdr:to>
    <xdr:cxnSp macro="">
      <xdr:nvCxnSpPr>
        <xdr:cNvPr id="404" name="直線コネクタ 403"/>
        <xdr:cNvCxnSpPr/>
      </xdr:nvCxnSpPr>
      <xdr:spPr>
        <a:xfrm flipV="1">
          <a:off x="9639300" y="12473196"/>
          <a:ext cx="838200" cy="2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5"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6" name="フローチャート : 判断 405"/>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140912</xdr:rowOff>
    </xdr:from>
    <xdr:to>
      <xdr:col>14</xdr:col>
      <xdr:colOff>28575</xdr:colOff>
      <xdr:row>74</xdr:row>
      <xdr:rowOff>10335</xdr:rowOff>
    </xdr:to>
    <xdr:cxnSp macro="">
      <xdr:nvCxnSpPr>
        <xdr:cNvPr id="407" name="直線コネクタ 406"/>
        <xdr:cNvCxnSpPr/>
      </xdr:nvCxnSpPr>
      <xdr:spPr>
        <a:xfrm>
          <a:off x="8750300" y="12656762"/>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8" name="フローチャート : 判断 407"/>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9" name="テキスト ボックス 408"/>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10" name="フローチャート : 判断 409"/>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11" name="テキスト ボックス 410"/>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77996</xdr:rowOff>
    </xdr:from>
    <xdr:to>
      <xdr:col>15</xdr:col>
      <xdr:colOff>231775</xdr:colOff>
      <xdr:row>73</xdr:row>
      <xdr:rowOff>8146</xdr:rowOff>
    </xdr:to>
    <xdr:sp macro="" textlink="">
      <xdr:nvSpPr>
        <xdr:cNvPr id="417" name="円/楕円 416"/>
        <xdr:cNvSpPr/>
      </xdr:nvSpPr>
      <xdr:spPr>
        <a:xfrm>
          <a:off x="10426700" y="124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100873</xdr:rowOff>
    </xdr:from>
    <xdr:ext cx="534377" cy="259045"/>
    <xdr:sp macro="" textlink="">
      <xdr:nvSpPr>
        <xdr:cNvPr id="418" name="普通建設事業費 （ うち新規整備　）該当値テキスト"/>
        <xdr:cNvSpPr txBox="1"/>
      </xdr:nvSpPr>
      <xdr:spPr>
        <a:xfrm>
          <a:off x="10528300" y="122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45,477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130985</xdr:rowOff>
    </xdr:from>
    <xdr:to>
      <xdr:col>14</xdr:col>
      <xdr:colOff>79375</xdr:colOff>
      <xdr:row>74</xdr:row>
      <xdr:rowOff>61135</xdr:rowOff>
    </xdr:to>
    <xdr:sp macro="" textlink="">
      <xdr:nvSpPr>
        <xdr:cNvPr id="419" name="円/楕円 418"/>
        <xdr:cNvSpPr/>
      </xdr:nvSpPr>
      <xdr:spPr>
        <a:xfrm>
          <a:off x="9588500" y="126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77662</xdr:rowOff>
    </xdr:from>
    <xdr:ext cx="534377" cy="259045"/>
    <xdr:sp macro="" textlink="">
      <xdr:nvSpPr>
        <xdr:cNvPr id="420" name="テキスト ボックス 419"/>
        <xdr:cNvSpPr txBox="1"/>
      </xdr:nvSpPr>
      <xdr:spPr>
        <a:xfrm>
          <a:off x="9372111" y="1242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90112</xdr:rowOff>
    </xdr:from>
    <xdr:to>
      <xdr:col>12</xdr:col>
      <xdr:colOff>561975</xdr:colOff>
      <xdr:row>74</xdr:row>
      <xdr:rowOff>20262</xdr:rowOff>
    </xdr:to>
    <xdr:sp macro="" textlink="">
      <xdr:nvSpPr>
        <xdr:cNvPr id="421" name="円/楕円 420"/>
        <xdr:cNvSpPr/>
      </xdr:nvSpPr>
      <xdr:spPr>
        <a:xfrm>
          <a:off x="8699500" y="126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36789</xdr:rowOff>
    </xdr:from>
    <xdr:ext cx="534377" cy="259045"/>
    <xdr:sp macro="" textlink="">
      <xdr:nvSpPr>
        <xdr:cNvPr id="422" name="テキスト ボックス 421"/>
        <xdr:cNvSpPr txBox="1"/>
      </xdr:nvSpPr>
      <xdr:spPr>
        <a:xfrm>
          <a:off x="8483111" y="123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58776</xdr:rowOff>
    </xdr:from>
    <xdr:to>
      <xdr:col>15</xdr:col>
      <xdr:colOff>180340</xdr:colOff>
      <xdr:row>97</xdr:row>
      <xdr:rowOff>139585</xdr:rowOff>
    </xdr:to>
    <xdr:cxnSp macro="">
      <xdr:nvCxnSpPr>
        <xdr:cNvPr id="444" name="直線コネクタ 443"/>
        <xdr:cNvCxnSpPr/>
      </xdr:nvCxnSpPr>
      <xdr:spPr>
        <a:xfrm flipV="1">
          <a:off x="10475595" y="15660726"/>
          <a:ext cx="1270" cy="1109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143412</xdr:rowOff>
    </xdr:from>
    <xdr:ext cx="469744" cy="259045"/>
    <xdr:sp macro="" textlink="">
      <xdr:nvSpPr>
        <xdr:cNvPr id="445" name="普通建設事業費 （ うち更新整備　）最小値テキスト"/>
        <xdr:cNvSpPr txBox="1"/>
      </xdr:nvSpPr>
      <xdr:spPr>
        <a:xfrm>
          <a:off x="10528300" y="167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97</xdr:row>
      <xdr:rowOff>139585</xdr:rowOff>
    </xdr:from>
    <xdr:to>
      <xdr:col>15</xdr:col>
      <xdr:colOff>269875</xdr:colOff>
      <xdr:row>97</xdr:row>
      <xdr:rowOff>139585</xdr:rowOff>
    </xdr:to>
    <xdr:cxnSp macro="">
      <xdr:nvCxnSpPr>
        <xdr:cNvPr id="446" name="直線コネクタ 445"/>
        <xdr:cNvCxnSpPr/>
      </xdr:nvCxnSpPr>
      <xdr:spPr>
        <a:xfrm>
          <a:off x="10388600" y="167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5453</xdr:rowOff>
    </xdr:from>
    <xdr:ext cx="534377" cy="259045"/>
    <xdr:sp macro="" textlink="">
      <xdr:nvSpPr>
        <xdr:cNvPr id="447" name="普通建設事業費 （ うち更新整備　）最大値テキスト"/>
        <xdr:cNvSpPr txBox="1"/>
      </xdr:nvSpPr>
      <xdr:spPr>
        <a:xfrm>
          <a:off x="10528300" y="154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91</xdr:row>
      <xdr:rowOff>58776</xdr:rowOff>
    </xdr:from>
    <xdr:to>
      <xdr:col>15</xdr:col>
      <xdr:colOff>269875</xdr:colOff>
      <xdr:row>91</xdr:row>
      <xdr:rowOff>58776</xdr:rowOff>
    </xdr:to>
    <xdr:cxnSp macro="">
      <xdr:nvCxnSpPr>
        <xdr:cNvPr id="448" name="直線コネクタ 447"/>
        <xdr:cNvCxnSpPr/>
      </xdr:nvCxnSpPr>
      <xdr:spPr>
        <a:xfrm>
          <a:off x="10388600" y="1566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140866</xdr:rowOff>
    </xdr:from>
    <xdr:to>
      <xdr:col>15</xdr:col>
      <xdr:colOff>180975</xdr:colOff>
      <xdr:row>97</xdr:row>
      <xdr:rowOff>94231</xdr:rowOff>
    </xdr:to>
    <xdr:cxnSp macro="">
      <xdr:nvCxnSpPr>
        <xdr:cNvPr id="449" name="直線コネクタ 448"/>
        <xdr:cNvCxnSpPr/>
      </xdr:nvCxnSpPr>
      <xdr:spPr>
        <a:xfrm>
          <a:off x="9639300" y="15914266"/>
          <a:ext cx="838200" cy="8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99615</xdr:rowOff>
    </xdr:from>
    <xdr:ext cx="534377" cy="259045"/>
    <xdr:sp macro="" textlink="">
      <xdr:nvSpPr>
        <xdr:cNvPr id="450" name="普通建設事業費 （ うち更新整備　）平均値テキスト"/>
        <xdr:cNvSpPr txBox="1"/>
      </xdr:nvSpPr>
      <xdr:spPr>
        <a:xfrm>
          <a:off x="10528300" y="1621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76738</xdr:rowOff>
    </xdr:from>
    <xdr:to>
      <xdr:col>15</xdr:col>
      <xdr:colOff>231775</xdr:colOff>
      <xdr:row>96</xdr:row>
      <xdr:rowOff>6888</xdr:rowOff>
    </xdr:to>
    <xdr:sp macro="" textlink="">
      <xdr:nvSpPr>
        <xdr:cNvPr id="451" name="フローチャート : 判断 450"/>
        <xdr:cNvSpPr/>
      </xdr:nvSpPr>
      <xdr:spPr>
        <a:xfrm>
          <a:off x="104267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36784</xdr:rowOff>
    </xdr:from>
    <xdr:to>
      <xdr:col>14</xdr:col>
      <xdr:colOff>28575</xdr:colOff>
      <xdr:row>92</xdr:row>
      <xdr:rowOff>140866</xdr:rowOff>
    </xdr:to>
    <xdr:cxnSp macro="">
      <xdr:nvCxnSpPr>
        <xdr:cNvPr id="452" name="直線コネクタ 451"/>
        <xdr:cNvCxnSpPr/>
      </xdr:nvCxnSpPr>
      <xdr:spPr>
        <a:xfrm>
          <a:off x="8750300" y="15467284"/>
          <a:ext cx="889000" cy="4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85060</xdr:rowOff>
    </xdr:from>
    <xdr:to>
      <xdr:col>14</xdr:col>
      <xdr:colOff>79375</xdr:colOff>
      <xdr:row>96</xdr:row>
      <xdr:rowOff>15210</xdr:rowOff>
    </xdr:to>
    <xdr:sp macro="" textlink="">
      <xdr:nvSpPr>
        <xdr:cNvPr id="453" name="フローチャート : 判断 452"/>
        <xdr:cNvSpPr/>
      </xdr:nvSpPr>
      <xdr:spPr>
        <a:xfrm>
          <a:off x="9588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6337</xdr:rowOff>
    </xdr:from>
    <xdr:ext cx="534377" cy="259045"/>
    <xdr:sp macro="" textlink="">
      <xdr:nvSpPr>
        <xdr:cNvPr id="454" name="テキスト ボックス 453"/>
        <xdr:cNvSpPr txBox="1"/>
      </xdr:nvSpPr>
      <xdr:spPr>
        <a:xfrm>
          <a:off x="9372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98044</xdr:rowOff>
    </xdr:from>
    <xdr:to>
      <xdr:col>12</xdr:col>
      <xdr:colOff>561975</xdr:colOff>
      <xdr:row>96</xdr:row>
      <xdr:rowOff>28194</xdr:rowOff>
    </xdr:to>
    <xdr:sp macro="" textlink="">
      <xdr:nvSpPr>
        <xdr:cNvPr id="455" name="フローチャート : 判断 454"/>
        <xdr:cNvSpPr/>
      </xdr:nvSpPr>
      <xdr:spPr>
        <a:xfrm>
          <a:off x="8699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19321</xdr:rowOff>
    </xdr:from>
    <xdr:ext cx="534377" cy="259045"/>
    <xdr:sp macro="" textlink="">
      <xdr:nvSpPr>
        <xdr:cNvPr id="456" name="テキスト ボックス 455"/>
        <xdr:cNvSpPr txBox="1"/>
      </xdr:nvSpPr>
      <xdr:spPr>
        <a:xfrm>
          <a:off x="8483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43431</xdr:rowOff>
    </xdr:from>
    <xdr:to>
      <xdr:col>15</xdr:col>
      <xdr:colOff>231775</xdr:colOff>
      <xdr:row>97</xdr:row>
      <xdr:rowOff>145031</xdr:rowOff>
    </xdr:to>
    <xdr:sp macro="" textlink="">
      <xdr:nvSpPr>
        <xdr:cNvPr id="462" name="円/楕円 461"/>
        <xdr:cNvSpPr/>
      </xdr:nvSpPr>
      <xdr:spPr>
        <a:xfrm>
          <a:off x="10426700" y="166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129808</xdr:rowOff>
    </xdr:from>
    <xdr:ext cx="469744" cy="259045"/>
    <xdr:sp macro="" textlink="">
      <xdr:nvSpPr>
        <xdr:cNvPr id="463" name="普通建設事業費 （ うち更新整備　）該当値テキスト"/>
        <xdr:cNvSpPr txBox="1"/>
      </xdr:nvSpPr>
      <xdr:spPr>
        <a:xfrm>
          <a:off x="10528300" y="165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9,489</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90066</xdr:rowOff>
    </xdr:from>
    <xdr:to>
      <xdr:col>14</xdr:col>
      <xdr:colOff>79375</xdr:colOff>
      <xdr:row>93</xdr:row>
      <xdr:rowOff>20216</xdr:rowOff>
    </xdr:to>
    <xdr:sp macro="" textlink="">
      <xdr:nvSpPr>
        <xdr:cNvPr id="464" name="円/楕円 463"/>
        <xdr:cNvSpPr/>
      </xdr:nvSpPr>
      <xdr:spPr>
        <a:xfrm>
          <a:off x="9588500" y="158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36743</xdr:rowOff>
    </xdr:from>
    <xdr:ext cx="534377" cy="259045"/>
    <xdr:sp macro="" textlink="">
      <xdr:nvSpPr>
        <xdr:cNvPr id="465" name="テキスト ボックス 464"/>
        <xdr:cNvSpPr txBox="1"/>
      </xdr:nvSpPr>
      <xdr:spPr>
        <a:xfrm>
          <a:off x="9372111" y="1563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44,949</a:t>
          </a:r>
          <a:endParaRPr kumimoji="1" lang="ja-JP" altLang="en-US" sz="1000" b="1">
            <a:solidFill>
              <a:srgbClr val="FF0000"/>
            </a:solidFill>
            <a:latin typeface="ＭＳ Ｐゴシック"/>
          </a:endParaRPr>
        </a:p>
      </xdr:txBody>
    </xdr:sp>
    <xdr:clientData/>
  </xdr:oneCellAnchor>
  <xdr:twoCellAnchor>
    <xdr:from>
      <xdr:col>12</xdr:col>
      <xdr:colOff>460375</xdr:colOff>
      <xdr:row>89</xdr:row>
      <xdr:rowOff>157434</xdr:rowOff>
    </xdr:from>
    <xdr:to>
      <xdr:col>12</xdr:col>
      <xdr:colOff>561975</xdr:colOff>
      <xdr:row>90</xdr:row>
      <xdr:rowOff>87584</xdr:rowOff>
    </xdr:to>
    <xdr:sp macro="" textlink="">
      <xdr:nvSpPr>
        <xdr:cNvPr id="466" name="円/楕円 465"/>
        <xdr:cNvSpPr/>
      </xdr:nvSpPr>
      <xdr:spPr>
        <a:xfrm>
          <a:off x="8699500" y="154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88</xdr:row>
      <xdr:rowOff>104111</xdr:rowOff>
    </xdr:from>
    <xdr:ext cx="534377" cy="259045"/>
    <xdr:sp macro="" textlink="">
      <xdr:nvSpPr>
        <xdr:cNvPr id="467" name="テキスト ボックス 466"/>
        <xdr:cNvSpPr txBox="1"/>
      </xdr:nvSpPr>
      <xdr:spPr>
        <a:xfrm>
          <a:off x="8483111" y="151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8" name="直線コネクタ 47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9" name="テキスト ボックス 47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0" name="直線コネクタ 47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1" name="テキスト ボックス 48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2" name="直線コネクタ 48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3" name="テキスト ボックス 48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4" name="直線コネクタ 48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5" name="テキスト ボックス 48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6" name="直線コネクタ 48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7" name="テキスト ボックス 48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8" name="直線コネクタ 48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9" name="テキスト ボックス 48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3" name="直線コネクタ 492"/>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4"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5" name="直線コネクタ 49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6"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497" name="直線コネクタ 496"/>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29417</xdr:rowOff>
    </xdr:from>
    <xdr:to>
      <xdr:col>23</xdr:col>
      <xdr:colOff>517525</xdr:colOff>
      <xdr:row>39</xdr:row>
      <xdr:rowOff>69324</xdr:rowOff>
    </xdr:to>
    <xdr:cxnSp macro="">
      <xdr:nvCxnSpPr>
        <xdr:cNvPr id="498" name="直線コネクタ 497"/>
        <xdr:cNvCxnSpPr/>
      </xdr:nvCxnSpPr>
      <xdr:spPr>
        <a:xfrm>
          <a:off x="15481300" y="6715967"/>
          <a:ext cx="8382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499"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0" name="フローチャート : 判断 499"/>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29417</xdr:rowOff>
    </xdr:from>
    <xdr:to>
      <xdr:col>22</xdr:col>
      <xdr:colOff>365125</xdr:colOff>
      <xdr:row>39</xdr:row>
      <xdr:rowOff>53649</xdr:rowOff>
    </xdr:to>
    <xdr:cxnSp macro="">
      <xdr:nvCxnSpPr>
        <xdr:cNvPr id="501" name="直線コネクタ 500"/>
        <xdr:cNvCxnSpPr/>
      </xdr:nvCxnSpPr>
      <xdr:spPr>
        <a:xfrm flipV="1">
          <a:off x="14592300" y="671596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2" name="フローチャート : 判断 501"/>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107234</xdr:rowOff>
    </xdr:from>
    <xdr:ext cx="469744" cy="259045"/>
    <xdr:sp macro="" textlink="">
      <xdr:nvSpPr>
        <xdr:cNvPr id="503" name="テキスト ボックス 502"/>
        <xdr:cNvSpPr txBox="1"/>
      </xdr:nvSpPr>
      <xdr:spPr>
        <a:xfrm>
          <a:off x="15246427"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53649</xdr:rowOff>
    </xdr:from>
    <xdr:to>
      <xdr:col>21</xdr:col>
      <xdr:colOff>161925</xdr:colOff>
      <xdr:row>39</xdr:row>
      <xdr:rowOff>70924</xdr:rowOff>
    </xdr:to>
    <xdr:cxnSp macro="">
      <xdr:nvCxnSpPr>
        <xdr:cNvPr id="504" name="直線コネクタ 503"/>
        <xdr:cNvCxnSpPr/>
      </xdr:nvCxnSpPr>
      <xdr:spPr>
        <a:xfrm flipV="1">
          <a:off x="13703300" y="6740199"/>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5" name="フローチャート : 判断 504"/>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109291</xdr:rowOff>
    </xdr:from>
    <xdr:ext cx="378565" cy="259045"/>
    <xdr:sp macro="" textlink="">
      <xdr:nvSpPr>
        <xdr:cNvPr id="506" name="テキスト ボックス 505"/>
        <xdr:cNvSpPr txBox="1"/>
      </xdr:nvSpPr>
      <xdr:spPr>
        <a:xfrm>
          <a:off x="14403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54334</xdr:rowOff>
    </xdr:from>
    <xdr:to>
      <xdr:col>19</xdr:col>
      <xdr:colOff>644525</xdr:colOff>
      <xdr:row>39</xdr:row>
      <xdr:rowOff>70924</xdr:rowOff>
    </xdr:to>
    <xdr:cxnSp macro="">
      <xdr:nvCxnSpPr>
        <xdr:cNvPr id="507" name="直線コネクタ 506"/>
        <xdr:cNvCxnSpPr/>
      </xdr:nvCxnSpPr>
      <xdr:spPr>
        <a:xfrm>
          <a:off x="12814300" y="6740884"/>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08" name="フローチャート : 判断 507"/>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09" name="テキスト ボックス 508"/>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0" name="フローチャート : 判断 509"/>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1" name="テキスト ボックス 510"/>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18524</xdr:rowOff>
    </xdr:from>
    <xdr:to>
      <xdr:col>23</xdr:col>
      <xdr:colOff>568325</xdr:colOff>
      <xdr:row>39</xdr:row>
      <xdr:rowOff>120124</xdr:rowOff>
    </xdr:to>
    <xdr:sp macro="" textlink="">
      <xdr:nvSpPr>
        <xdr:cNvPr id="517" name="円/楕円 516"/>
        <xdr:cNvSpPr/>
      </xdr:nvSpPr>
      <xdr:spPr>
        <a:xfrm>
          <a:off x="16268700" y="67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78565" cy="259045"/>
    <xdr:sp macro="" textlink="">
      <xdr:nvSpPr>
        <xdr:cNvPr id="518" name="災害復旧事業費該当値テキスト"/>
        <xdr:cNvSpPr txBox="1"/>
      </xdr:nvSpPr>
      <xdr:spPr>
        <a:xfrm>
          <a:off x="16370300" y="6668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150067</xdr:rowOff>
    </xdr:from>
    <xdr:to>
      <xdr:col>22</xdr:col>
      <xdr:colOff>415925</xdr:colOff>
      <xdr:row>39</xdr:row>
      <xdr:rowOff>80217</xdr:rowOff>
    </xdr:to>
    <xdr:sp macro="" textlink="">
      <xdr:nvSpPr>
        <xdr:cNvPr id="519" name="円/楕円 518"/>
        <xdr:cNvSpPr/>
      </xdr:nvSpPr>
      <xdr:spPr>
        <a:xfrm>
          <a:off x="15430500" y="66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96744</xdr:rowOff>
    </xdr:from>
    <xdr:ext cx="469744" cy="259045"/>
    <xdr:sp macro="" textlink="">
      <xdr:nvSpPr>
        <xdr:cNvPr id="520" name="テキスト ボックス 519"/>
        <xdr:cNvSpPr txBox="1"/>
      </xdr:nvSpPr>
      <xdr:spPr>
        <a:xfrm>
          <a:off x="15246427" y="644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2849</xdr:rowOff>
    </xdr:from>
    <xdr:to>
      <xdr:col>21</xdr:col>
      <xdr:colOff>212725</xdr:colOff>
      <xdr:row>39</xdr:row>
      <xdr:rowOff>104449</xdr:rowOff>
    </xdr:to>
    <xdr:sp macro="" textlink="">
      <xdr:nvSpPr>
        <xdr:cNvPr id="521" name="円/楕円 520"/>
        <xdr:cNvSpPr/>
      </xdr:nvSpPr>
      <xdr:spPr>
        <a:xfrm>
          <a:off x="14541500" y="6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120975</xdr:rowOff>
    </xdr:from>
    <xdr:ext cx="469744" cy="259045"/>
    <xdr:sp macro="" textlink="">
      <xdr:nvSpPr>
        <xdr:cNvPr id="522" name="テキスト ボックス 521"/>
        <xdr:cNvSpPr txBox="1"/>
      </xdr:nvSpPr>
      <xdr:spPr>
        <a:xfrm>
          <a:off x="14357427" y="646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20124</xdr:rowOff>
    </xdr:from>
    <xdr:to>
      <xdr:col>20</xdr:col>
      <xdr:colOff>9525</xdr:colOff>
      <xdr:row>39</xdr:row>
      <xdr:rowOff>121724</xdr:rowOff>
    </xdr:to>
    <xdr:sp macro="" textlink="">
      <xdr:nvSpPr>
        <xdr:cNvPr id="523" name="円/楕円 522"/>
        <xdr:cNvSpPr/>
      </xdr:nvSpPr>
      <xdr:spPr>
        <a:xfrm>
          <a:off x="13652500" y="67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112851</xdr:rowOff>
    </xdr:from>
    <xdr:ext cx="378565" cy="259045"/>
    <xdr:sp macro="" textlink="">
      <xdr:nvSpPr>
        <xdr:cNvPr id="524" name="テキスト ボックス 523"/>
        <xdr:cNvSpPr txBox="1"/>
      </xdr:nvSpPr>
      <xdr:spPr>
        <a:xfrm>
          <a:off x="13514017" y="6799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3534</xdr:rowOff>
    </xdr:from>
    <xdr:to>
      <xdr:col>18</xdr:col>
      <xdr:colOff>492125</xdr:colOff>
      <xdr:row>39</xdr:row>
      <xdr:rowOff>105134</xdr:rowOff>
    </xdr:to>
    <xdr:sp macro="" textlink="">
      <xdr:nvSpPr>
        <xdr:cNvPr id="525" name="円/楕円 524"/>
        <xdr:cNvSpPr/>
      </xdr:nvSpPr>
      <xdr:spPr>
        <a:xfrm>
          <a:off x="12763500" y="66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96261</xdr:rowOff>
    </xdr:from>
    <xdr:ext cx="469744" cy="259045"/>
    <xdr:sp macro="" textlink="">
      <xdr:nvSpPr>
        <xdr:cNvPr id="526" name="テキスト ボックス 525"/>
        <xdr:cNvSpPr txBox="1"/>
      </xdr:nvSpPr>
      <xdr:spPr>
        <a:xfrm>
          <a:off x="12579427" y="678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2" name="直線コネクタ 601"/>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3"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4" name="直線コネクタ 603"/>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5"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6" name="直線コネクタ 605"/>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57502</xdr:rowOff>
    </xdr:from>
    <xdr:to>
      <xdr:col>23</xdr:col>
      <xdr:colOff>517525</xdr:colOff>
      <xdr:row>74</xdr:row>
      <xdr:rowOff>93359</xdr:rowOff>
    </xdr:to>
    <xdr:cxnSp macro="">
      <xdr:nvCxnSpPr>
        <xdr:cNvPr id="607" name="直線コネクタ 606"/>
        <xdr:cNvCxnSpPr/>
      </xdr:nvCxnSpPr>
      <xdr:spPr>
        <a:xfrm>
          <a:off x="15481300" y="12744802"/>
          <a:ext cx="8382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08"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09" name="フローチャート : 判断 608"/>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61486</xdr:rowOff>
    </xdr:from>
    <xdr:to>
      <xdr:col>22</xdr:col>
      <xdr:colOff>365125</xdr:colOff>
      <xdr:row>74</xdr:row>
      <xdr:rowOff>57502</xdr:rowOff>
    </xdr:to>
    <xdr:cxnSp macro="">
      <xdr:nvCxnSpPr>
        <xdr:cNvPr id="610" name="直線コネクタ 609"/>
        <xdr:cNvCxnSpPr/>
      </xdr:nvCxnSpPr>
      <xdr:spPr>
        <a:xfrm>
          <a:off x="14592300" y="12577336"/>
          <a:ext cx="8890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1" name="フローチャート : 判断 610"/>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2" name="テキスト ボックス 611"/>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89114</xdr:rowOff>
    </xdr:from>
    <xdr:to>
      <xdr:col>21</xdr:col>
      <xdr:colOff>161925</xdr:colOff>
      <xdr:row>73</xdr:row>
      <xdr:rowOff>61486</xdr:rowOff>
    </xdr:to>
    <xdr:cxnSp macro="">
      <xdr:nvCxnSpPr>
        <xdr:cNvPr id="613" name="直線コネクタ 612"/>
        <xdr:cNvCxnSpPr/>
      </xdr:nvCxnSpPr>
      <xdr:spPr>
        <a:xfrm>
          <a:off x="13703300" y="12433514"/>
          <a:ext cx="889000" cy="1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4" name="フローチャート : 判断 613"/>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5" name="テキスト ボックス 614"/>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141953</xdr:rowOff>
    </xdr:from>
    <xdr:to>
      <xdr:col>19</xdr:col>
      <xdr:colOff>644525</xdr:colOff>
      <xdr:row>72</xdr:row>
      <xdr:rowOff>89114</xdr:rowOff>
    </xdr:to>
    <xdr:cxnSp macro="">
      <xdr:nvCxnSpPr>
        <xdr:cNvPr id="616" name="直線コネクタ 615"/>
        <xdr:cNvCxnSpPr/>
      </xdr:nvCxnSpPr>
      <xdr:spPr>
        <a:xfrm>
          <a:off x="12814300" y="12314903"/>
          <a:ext cx="889000" cy="1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17" name="フローチャート : 判断 616"/>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18" name="テキスト ボックス 617"/>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19" name="フローチャート : 判断 618"/>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0" name="テキスト ボックス 619"/>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42559</xdr:rowOff>
    </xdr:from>
    <xdr:to>
      <xdr:col>23</xdr:col>
      <xdr:colOff>568325</xdr:colOff>
      <xdr:row>74</xdr:row>
      <xdr:rowOff>144159</xdr:rowOff>
    </xdr:to>
    <xdr:sp macro="" textlink="">
      <xdr:nvSpPr>
        <xdr:cNvPr id="626" name="円/楕円 625"/>
        <xdr:cNvSpPr/>
      </xdr:nvSpPr>
      <xdr:spPr>
        <a:xfrm>
          <a:off x="16268700" y="127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20986</xdr:rowOff>
    </xdr:from>
    <xdr:ext cx="534377" cy="259045"/>
    <xdr:sp macro="" textlink="">
      <xdr:nvSpPr>
        <xdr:cNvPr id="627" name="公債費該当値テキスト"/>
        <xdr:cNvSpPr txBox="1"/>
      </xdr:nvSpPr>
      <xdr:spPr>
        <a:xfrm>
          <a:off x="16370300" y="127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6702</xdr:rowOff>
    </xdr:from>
    <xdr:to>
      <xdr:col>22</xdr:col>
      <xdr:colOff>415925</xdr:colOff>
      <xdr:row>74</xdr:row>
      <xdr:rowOff>108302</xdr:rowOff>
    </xdr:to>
    <xdr:sp macro="" textlink="">
      <xdr:nvSpPr>
        <xdr:cNvPr id="628" name="円/楕円 627"/>
        <xdr:cNvSpPr/>
      </xdr:nvSpPr>
      <xdr:spPr>
        <a:xfrm>
          <a:off x="15430500" y="126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99429</xdr:rowOff>
    </xdr:from>
    <xdr:ext cx="534377" cy="259045"/>
    <xdr:sp macro="" textlink="">
      <xdr:nvSpPr>
        <xdr:cNvPr id="629" name="テキスト ボックス 628"/>
        <xdr:cNvSpPr txBox="1"/>
      </xdr:nvSpPr>
      <xdr:spPr>
        <a:xfrm>
          <a:off x="15214111" y="1278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10686</xdr:rowOff>
    </xdr:from>
    <xdr:to>
      <xdr:col>21</xdr:col>
      <xdr:colOff>212725</xdr:colOff>
      <xdr:row>73</xdr:row>
      <xdr:rowOff>112286</xdr:rowOff>
    </xdr:to>
    <xdr:sp macro="" textlink="">
      <xdr:nvSpPr>
        <xdr:cNvPr id="630" name="円/楕円 629"/>
        <xdr:cNvSpPr/>
      </xdr:nvSpPr>
      <xdr:spPr>
        <a:xfrm>
          <a:off x="14541500" y="125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128813</xdr:rowOff>
    </xdr:from>
    <xdr:ext cx="534377" cy="259045"/>
    <xdr:sp macro="" textlink="">
      <xdr:nvSpPr>
        <xdr:cNvPr id="631" name="テキスト ボックス 630"/>
        <xdr:cNvSpPr txBox="1"/>
      </xdr:nvSpPr>
      <xdr:spPr>
        <a:xfrm>
          <a:off x="14325111" y="123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38314</xdr:rowOff>
    </xdr:from>
    <xdr:to>
      <xdr:col>20</xdr:col>
      <xdr:colOff>9525</xdr:colOff>
      <xdr:row>72</xdr:row>
      <xdr:rowOff>139914</xdr:rowOff>
    </xdr:to>
    <xdr:sp macro="" textlink="">
      <xdr:nvSpPr>
        <xdr:cNvPr id="632" name="円/楕円 631"/>
        <xdr:cNvSpPr/>
      </xdr:nvSpPr>
      <xdr:spPr>
        <a:xfrm>
          <a:off x="13652500" y="123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156441</xdr:rowOff>
    </xdr:from>
    <xdr:ext cx="534377" cy="259045"/>
    <xdr:sp macro="" textlink="">
      <xdr:nvSpPr>
        <xdr:cNvPr id="633" name="テキスト ボックス 632"/>
        <xdr:cNvSpPr txBox="1"/>
      </xdr:nvSpPr>
      <xdr:spPr>
        <a:xfrm>
          <a:off x="13436111" y="1215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91153</xdr:rowOff>
    </xdr:from>
    <xdr:to>
      <xdr:col>18</xdr:col>
      <xdr:colOff>492125</xdr:colOff>
      <xdr:row>72</xdr:row>
      <xdr:rowOff>21303</xdr:rowOff>
    </xdr:to>
    <xdr:sp macro="" textlink="">
      <xdr:nvSpPr>
        <xdr:cNvPr id="634" name="円/楕円 633"/>
        <xdr:cNvSpPr/>
      </xdr:nvSpPr>
      <xdr:spPr>
        <a:xfrm>
          <a:off x="12763500" y="122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37830</xdr:rowOff>
    </xdr:from>
    <xdr:ext cx="534377" cy="259045"/>
    <xdr:sp macro="" textlink="">
      <xdr:nvSpPr>
        <xdr:cNvPr id="635" name="テキスト ボックス 634"/>
        <xdr:cNvSpPr txBox="1"/>
      </xdr:nvSpPr>
      <xdr:spPr>
        <a:xfrm>
          <a:off x="12547111" y="120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9" name="テキスト ボックス 64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1" name="テキスト ボックス 65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3" name="テキスト ボックス 65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57" name="直線コネクタ 656"/>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58"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59" name="直線コネクタ 658"/>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0"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1" name="直線コネクタ 660"/>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69703</xdr:rowOff>
    </xdr:from>
    <xdr:to>
      <xdr:col>23</xdr:col>
      <xdr:colOff>517525</xdr:colOff>
      <xdr:row>98</xdr:row>
      <xdr:rowOff>83922</xdr:rowOff>
    </xdr:to>
    <xdr:cxnSp macro="">
      <xdr:nvCxnSpPr>
        <xdr:cNvPr id="662" name="直線コネクタ 661"/>
        <xdr:cNvCxnSpPr/>
      </xdr:nvCxnSpPr>
      <xdr:spPr>
        <a:xfrm flipV="1">
          <a:off x="15481300" y="16871803"/>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3"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4" name="フローチャート : 判断 663"/>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78755</xdr:rowOff>
    </xdr:from>
    <xdr:to>
      <xdr:col>22</xdr:col>
      <xdr:colOff>365125</xdr:colOff>
      <xdr:row>98</xdr:row>
      <xdr:rowOff>83922</xdr:rowOff>
    </xdr:to>
    <xdr:cxnSp macro="">
      <xdr:nvCxnSpPr>
        <xdr:cNvPr id="665" name="直線コネクタ 664"/>
        <xdr:cNvCxnSpPr/>
      </xdr:nvCxnSpPr>
      <xdr:spPr>
        <a:xfrm>
          <a:off x="14592300" y="1688085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6" name="フローチャート : 判断 665"/>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67" name="テキスト ボックス 666"/>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71624</xdr:rowOff>
    </xdr:from>
    <xdr:to>
      <xdr:col>21</xdr:col>
      <xdr:colOff>161925</xdr:colOff>
      <xdr:row>98</xdr:row>
      <xdr:rowOff>78755</xdr:rowOff>
    </xdr:to>
    <xdr:cxnSp macro="">
      <xdr:nvCxnSpPr>
        <xdr:cNvPr id="668" name="直線コネクタ 667"/>
        <xdr:cNvCxnSpPr/>
      </xdr:nvCxnSpPr>
      <xdr:spPr>
        <a:xfrm>
          <a:off x="13703300" y="16873724"/>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69" name="フローチャート : 判断 668"/>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0" name="テキスト ボックス 669"/>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100975</xdr:rowOff>
    </xdr:from>
    <xdr:to>
      <xdr:col>19</xdr:col>
      <xdr:colOff>644525</xdr:colOff>
      <xdr:row>98</xdr:row>
      <xdr:rowOff>71624</xdr:rowOff>
    </xdr:to>
    <xdr:cxnSp macro="">
      <xdr:nvCxnSpPr>
        <xdr:cNvPr id="671" name="直線コネクタ 670"/>
        <xdr:cNvCxnSpPr/>
      </xdr:nvCxnSpPr>
      <xdr:spPr>
        <a:xfrm>
          <a:off x="12814300" y="16731625"/>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2" name="フローチャート : 判断 671"/>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3" name="テキスト ボックス 672"/>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4" name="フローチャート : 判断 673"/>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5" name="テキスト ボックス 674"/>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18903</xdr:rowOff>
    </xdr:from>
    <xdr:to>
      <xdr:col>23</xdr:col>
      <xdr:colOff>568325</xdr:colOff>
      <xdr:row>98</xdr:row>
      <xdr:rowOff>120503</xdr:rowOff>
    </xdr:to>
    <xdr:sp macro="" textlink="">
      <xdr:nvSpPr>
        <xdr:cNvPr id="681" name="円/楕円 680"/>
        <xdr:cNvSpPr/>
      </xdr:nvSpPr>
      <xdr:spPr>
        <a:xfrm>
          <a:off x="16268700" y="168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105280</xdr:rowOff>
    </xdr:from>
    <xdr:ext cx="469744" cy="259045"/>
    <xdr:sp macro="" textlink="">
      <xdr:nvSpPr>
        <xdr:cNvPr id="682" name="積立金該当値テキスト"/>
        <xdr:cNvSpPr txBox="1"/>
      </xdr:nvSpPr>
      <xdr:spPr>
        <a:xfrm>
          <a:off x="16370300" y="1673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33122</xdr:rowOff>
    </xdr:from>
    <xdr:to>
      <xdr:col>22</xdr:col>
      <xdr:colOff>415925</xdr:colOff>
      <xdr:row>98</xdr:row>
      <xdr:rowOff>134722</xdr:rowOff>
    </xdr:to>
    <xdr:sp macro="" textlink="">
      <xdr:nvSpPr>
        <xdr:cNvPr id="683" name="円/楕円 682"/>
        <xdr:cNvSpPr/>
      </xdr:nvSpPr>
      <xdr:spPr>
        <a:xfrm>
          <a:off x="15430500" y="168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125849</xdr:rowOff>
    </xdr:from>
    <xdr:ext cx="469744" cy="259045"/>
    <xdr:sp macro="" textlink="">
      <xdr:nvSpPr>
        <xdr:cNvPr id="684" name="テキスト ボックス 683"/>
        <xdr:cNvSpPr txBox="1"/>
      </xdr:nvSpPr>
      <xdr:spPr>
        <a:xfrm>
          <a:off x="15246427" y="1692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27955</xdr:rowOff>
    </xdr:from>
    <xdr:to>
      <xdr:col>21</xdr:col>
      <xdr:colOff>212725</xdr:colOff>
      <xdr:row>98</xdr:row>
      <xdr:rowOff>129555</xdr:rowOff>
    </xdr:to>
    <xdr:sp macro="" textlink="">
      <xdr:nvSpPr>
        <xdr:cNvPr id="685" name="円/楕円 684"/>
        <xdr:cNvSpPr/>
      </xdr:nvSpPr>
      <xdr:spPr>
        <a:xfrm>
          <a:off x="14541500" y="168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120682</xdr:rowOff>
    </xdr:from>
    <xdr:ext cx="469744" cy="259045"/>
    <xdr:sp macro="" textlink="">
      <xdr:nvSpPr>
        <xdr:cNvPr id="686" name="テキスト ボックス 685"/>
        <xdr:cNvSpPr txBox="1"/>
      </xdr:nvSpPr>
      <xdr:spPr>
        <a:xfrm>
          <a:off x="14357427" y="1692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20824</xdr:rowOff>
    </xdr:from>
    <xdr:to>
      <xdr:col>20</xdr:col>
      <xdr:colOff>9525</xdr:colOff>
      <xdr:row>98</xdr:row>
      <xdr:rowOff>122424</xdr:rowOff>
    </xdr:to>
    <xdr:sp macro="" textlink="">
      <xdr:nvSpPr>
        <xdr:cNvPr id="687" name="円/楕円 686"/>
        <xdr:cNvSpPr/>
      </xdr:nvSpPr>
      <xdr:spPr>
        <a:xfrm>
          <a:off x="13652500" y="168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113551</xdr:rowOff>
    </xdr:from>
    <xdr:ext cx="469744" cy="259045"/>
    <xdr:sp macro="" textlink="">
      <xdr:nvSpPr>
        <xdr:cNvPr id="688" name="テキスト ボックス 687"/>
        <xdr:cNvSpPr txBox="1"/>
      </xdr:nvSpPr>
      <xdr:spPr>
        <a:xfrm>
          <a:off x="13468427" y="169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50175</xdr:rowOff>
    </xdr:from>
    <xdr:to>
      <xdr:col>18</xdr:col>
      <xdr:colOff>492125</xdr:colOff>
      <xdr:row>97</xdr:row>
      <xdr:rowOff>151775</xdr:rowOff>
    </xdr:to>
    <xdr:sp macro="" textlink="">
      <xdr:nvSpPr>
        <xdr:cNvPr id="689" name="円/楕円 688"/>
        <xdr:cNvSpPr/>
      </xdr:nvSpPr>
      <xdr:spPr>
        <a:xfrm>
          <a:off x="12763500" y="166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142902</xdr:rowOff>
    </xdr:from>
    <xdr:ext cx="469744" cy="259045"/>
    <xdr:sp macro="" textlink="">
      <xdr:nvSpPr>
        <xdr:cNvPr id="690" name="テキスト ボックス 689"/>
        <xdr:cNvSpPr txBox="1"/>
      </xdr:nvSpPr>
      <xdr:spPr>
        <a:xfrm>
          <a:off x="12579427" y="1677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6" name="直線コネクタ 715"/>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19"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0" name="直線コネクタ 719"/>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108676</xdr:rowOff>
    </xdr:from>
    <xdr:to>
      <xdr:col>32</xdr:col>
      <xdr:colOff>187325</xdr:colOff>
      <xdr:row>38</xdr:row>
      <xdr:rowOff>81570</xdr:rowOff>
    </xdr:to>
    <xdr:cxnSp macro="">
      <xdr:nvCxnSpPr>
        <xdr:cNvPr id="721" name="直線コネクタ 720"/>
        <xdr:cNvCxnSpPr/>
      </xdr:nvCxnSpPr>
      <xdr:spPr>
        <a:xfrm>
          <a:off x="21323300" y="6452326"/>
          <a:ext cx="838200" cy="14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2"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3" name="フローチャート : 判断 722"/>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108676</xdr:rowOff>
    </xdr:from>
    <xdr:to>
      <xdr:col>31</xdr:col>
      <xdr:colOff>34925</xdr:colOff>
      <xdr:row>37</xdr:row>
      <xdr:rowOff>127127</xdr:rowOff>
    </xdr:to>
    <xdr:cxnSp macro="">
      <xdr:nvCxnSpPr>
        <xdr:cNvPr id="724" name="直線コネクタ 723"/>
        <xdr:cNvCxnSpPr/>
      </xdr:nvCxnSpPr>
      <xdr:spPr>
        <a:xfrm flipV="1">
          <a:off x="20434300" y="6452326"/>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5" name="フローチャート : 判断 724"/>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12463</xdr:rowOff>
    </xdr:from>
    <xdr:ext cx="469744" cy="259045"/>
    <xdr:sp macro="" textlink="">
      <xdr:nvSpPr>
        <xdr:cNvPr id="726" name="テキスト ボックス 725"/>
        <xdr:cNvSpPr txBox="1"/>
      </xdr:nvSpPr>
      <xdr:spPr>
        <a:xfrm>
          <a:off x="21088427"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127127</xdr:rowOff>
    </xdr:from>
    <xdr:to>
      <xdr:col>29</xdr:col>
      <xdr:colOff>517525</xdr:colOff>
      <xdr:row>37</xdr:row>
      <xdr:rowOff>140027</xdr:rowOff>
    </xdr:to>
    <xdr:cxnSp macro="">
      <xdr:nvCxnSpPr>
        <xdr:cNvPr id="727" name="直線コネクタ 726"/>
        <xdr:cNvCxnSpPr/>
      </xdr:nvCxnSpPr>
      <xdr:spPr>
        <a:xfrm flipV="1">
          <a:off x="19545300" y="6470777"/>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28" name="フローチャート : 判断 727"/>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29" name="テキスト ボックス 728"/>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76509</xdr:rowOff>
    </xdr:from>
    <xdr:to>
      <xdr:col>28</xdr:col>
      <xdr:colOff>314325</xdr:colOff>
      <xdr:row>37</xdr:row>
      <xdr:rowOff>140027</xdr:rowOff>
    </xdr:to>
    <xdr:cxnSp macro="">
      <xdr:nvCxnSpPr>
        <xdr:cNvPr id="730" name="直線コネクタ 729"/>
        <xdr:cNvCxnSpPr/>
      </xdr:nvCxnSpPr>
      <xdr:spPr>
        <a:xfrm>
          <a:off x="18656300" y="6077259"/>
          <a:ext cx="889000" cy="40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1" name="フローチャート : 判断 730"/>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32" name="テキスト ボックス 731"/>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3" name="フローチャート : 判断 732"/>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77450</xdr:rowOff>
    </xdr:from>
    <xdr:ext cx="469744" cy="259045"/>
    <xdr:sp macro="" textlink="">
      <xdr:nvSpPr>
        <xdr:cNvPr id="734" name="テキスト ボックス 733"/>
        <xdr:cNvSpPr txBox="1"/>
      </xdr:nvSpPr>
      <xdr:spPr>
        <a:xfrm>
          <a:off x="18421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30770</xdr:rowOff>
    </xdr:from>
    <xdr:to>
      <xdr:col>32</xdr:col>
      <xdr:colOff>238125</xdr:colOff>
      <xdr:row>38</xdr:row>
      <xdr:rowOff>132370</xdr:rowOff>
    </xdr:to>
    <xdr:sp macro="" textlink="">
      <xdr:nvSpPr>
        <xdr:cNvPr id="740" name="円/楕円 739"/>
        <xdr:cNvSpPr/>
      </xdr:nvSpPr>
      <xdr:spPr>
        <a:xfrm>
          <a:off x="221107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9197</xdr:rowOff>
    </xdr:from>
    <xdr:ext cx="469744" cy="259045"/>
    <xdr:sp macro="" textlink="">
      <xdr:nvSpPr>
        <xdr:cNvPr id="741" name="投資及び出資金該当値テキスト"/>
        <xdr:cNvSpPr txBox="1"/>
      </xdr:nvSpPr>
      <xdr:spPr>
        <a:xfrm>
          <a:off x="22212300" y="65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57876</xdr:rowOff>
    </xdr:from>
    <xdr:to>
      <xdr:col>31</xdr:col>
      <xdr:colOff>85725</xdr:colOff>
      <xdr:row>37</xdr:row>
      <xdr:rowOff>159476</xdr:rowOff>
    </xdr:to>
    <xdr:sp macro="" textlink="">
      <xdr:nvSpPr>
        <xdr:cNvPr id="742" name="円/楕円 741"/>
        <xdr:cNvSpPr/>
      </xdr:nvSpPr>
      <xdr:spPr>
        <a:xfrm>
          <a:off x="21272500" y="64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4553</xdr:rowOff>
    </xdr:from>
    <xdr:ext cx="469744" cy="259045"/>
    <xdr:sp macro="" textlink="">
      <xdr:nvSpPr>
        <xdr:cNvPr id="743" name="テキスト ボックス 742"/>
        <xdr:cNvSpPr txBox="1"/>
      </xdr:nvSpPr>
      <xdr:spPr>
        <a:xfrm>
          <a:off x="21088427" y="617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76327</xdr:rowOff>
    </xdr:from>
    <xdr:to>
      <xdr:col>29</xdr:col>
      <xdr:colOff>568325</xdr:colOff>
      <xdr:row>38</xdr:row>
      <xdr:rowOff>6477</xdr:rowOff>
    </xdr:to>
    <xdr:sp macro="" textlink="">
      <xdr:nvSpPr>
        <xdr:cNvPr id="744" name="円/楕円 743"/>
        <xdr:cNvSpPr/>
      </xdr:nvSpPr>
      <xdr:spPr>
        <a:xfrm>
          <a:off x="20383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169054</xdr:rowOff>
    </xdr:from>
    <xdr:ext cx="469744" cy="259045"/>
    <xdr:sp macro="" textlink="">
      <xdr:nvSpPr>
        <xdr:cNvPr id="745" name="テキスト ボックス 744"/>
        <xdr:cNvSpPr txBox="1"/>
      </xdr:nvSpPr>
      <xdr:spPr>
        <a:xfrm>
          <a:off x="20199427"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89227</xdr:rowOff>
    </xdr:from>
    <xdr:to>
      <xdr:col>28</xdr:col>
      <xdr:colOff>365125</xdr:colOff>
      <xdr:row>38</xdr:row>
      <xdr:rowOff>19377</xdr:rowOff>
    </xdr:to>
    <xdr:sp macro="" textlink="">
      <xdr:nvSpPr>
        <xdr:cNvPr id="746" name="円/楕円 745"/>
        <xdr:cNvSpPr/>
      </xdr:nvSpPr>
      <xdr:spPr>
        <a:xfrm>
          <a:off x="19494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35904</xdr:rowOff>
    </xdr:from>
    <xdr:ext cx="469744" cy="259045"/>
    <xdr:sp macro="" textlink="">
      <xdr:nvSpPr>
        <xdr:cNvPr id="747" name="テキスト ボックス 746"/>
        <xdr:cNvSpPr txBox="1"/>
      </xdr:nvSpPr>
      <xdr:spPr>
        <a:xfrm>
          <a:off x="19310427"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25709</xdr:rowOff>
    </xdr:from>
    <xdr:to>
      <xdr:col>27</xdr:col>
      <xdr:colOff>161925</xdr:colOff>
      <xdr:row>35</xdr:row>
      <xdr:rowOff>127309</xdr:rowOff>
    </xdr:to>
    <xdr:sp macro="" textlink="">
      <xdr:nvSpPr>
        <xdr:cNvPr id="748" name="円/楕円 747"/>
        <xdr:cNvSpPr/>
      </xdr:nvSpPr>
      <xdr:spPr>
        <a:xfrm>
          <a:off x="18605500" y="60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143836</xdr:rowOff>
    </xdr:from>
    <xdr:ext cx="469744" cy="259045"/>
    <xdr:sp macro="" textlink="">
      <xdr:nvSpPr>
        <xdr:cNvPr id="749" name="テキスト ボックス 748"/>
        <xdr:cNvSpPr txBox="1"/>
      </xdr:nvSpPr>
      <xdr:spPr>
        <a:xfrm>
          <a:off x="18421427" y="58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5" name="直線コネクタ 774"/>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6"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77" name="直線コネクタ 776"/>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78"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79" name="直線コネクタ 778"/>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91563</xdr:rowOff>
    </xdr:from>
    <xdr:to>
      <xdr:col>32</xdr:col>
      <xdr:colOff>187325</xdr:colOff>
      <xdr:row>56</xdr:row>
      <xdr:rowOff>96005</xdr:rowOff>
    </xdr:to>
    <xdr:cxnSp macro="">
      <xdr:nvCxnSpPr>
        <xdr:cNvPr id="780" name="直線コネクタ 779"/>
        <xdr:cNvCxnSpPr/>
      </xdr:nvCxnSpPr>
      <xdr:spPr>
        <a:xfrm>
          <a:off x="21323300" y="9692763"/>
          <a:ext cx="8382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81"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2" name="フローチャート : 判断 781"/>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51199</xdr:rowOff>
    </xdr:from>
    <xdr:to>
      <xdr:col>31</xdr:col>
      <xdr:colOff>34925</xdr:colOff>
      <xdr:row>56</xdr:row>
      <xdr:rowOff>91563</xdr:rowOff>
    </xdr:to>
    <xdr:cxnSp macro="">
      <xdr:nvCxnSpPr>
        <xdr:cNvPr id="783" name="直線コネクタ 782"/>
        <xdr:cNvCxnSpPr/>
      </xdr:nvCxnSpPr>
      <xdr:spPr>
        <a:xfrm>
          <a:off x="20434300" y="9652399"/>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4" name="フローチャート : 判断 783"/>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85" name="テキスト ボックス 784"/>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51199</xdr:rowOff>
    </xdr:from>
    <xdr:to>
      <xdr:col>29</xdr:col>
      <xdr:colOff>517525</xdr:colOff>
      <xdr:row>56</xdr:row>
      <xdr:rowOff>55085</xdr:rowOff>
    </xdr:to>
    <xdr:cxnSp macro="">
      <xdr:nvCxnSpPr>
        <xdr:cNvPr id="786" name="直線コネクタ 785"/>
        <xdr:cNvCxnSpPr/>
      </xdr:nvCxnSpPr>
      <xdr:spPr>
        <a:xfrm flipV="1">
          <a:off x="19545300" y="965239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87" name="フローチャート : 判断 786"/>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88" name="テキスト ボックス 787"/>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46399</xdr:rowOff>
    </xdr:from>
    <xdr:to>
      <xdr:col>28</xdr:col>
      <xdr:colOff>314325</xdr:colOff>
      <xdr:row>56</xdr:row>
      <xdr:rowOff>55085</xdr:rowOff>
    </xdr:to>
    <xdr:cxnSp macro="">
      <xdr:nvCxnSpPr>
        <xdr:cNvPr id="789" name="直線コネクタ 788"/>
        <xdr:cNvCxnSpPr/>
      </xdr:nvCxnSpPr>
      <xdr:spPr>
        <a:xfrm>
          <a:off x="18656300" y="964759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0" name="フローチャート : 判断 789"/>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791" name="テキスト ボックス 790"/>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2" name="フローチャート : 判断 791"/>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793" name="テキスト ボックス 792"/>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45205</xdr:rowOff>
    </xdr:from>
    <xdr:to>
      <xdr:col>32</xdr:col>
      <xdr:colOff>238125</xdr:colOff>
      <xdr:row>56</xdr:row>
      <xdr:rowOff>146805</xdr:rowOff>
    </xdr:to>
    <xdr:sp macro="" textlink="">
      <xdr:nvSpPr>
        <xdr:cNvPr id="799" name="円/楕円 798"/>
        <xdr:cNvSpPr/>
      </xdr:nvSpPr>
      <xdr:spPr>
        <a:xfrm>
          <a:off x="22110700" y="96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68082</xdr:rowOff>
    </xdr:from>
    <xdr:ext cx="534377" cy="259045"/>
    <xdr:sp macro="" textlink="">
      <xdr:nvSpPr>
        <xdr:cNvPr id="800" name="貸付金該当値テキスト"/>
        <xdr:cNvSpPr txBox="1"/>
      </xdr:nvSpPr>
      <xdr:spPr>
        <a:xfrm>
          <a:off x="22212300" y="94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40763</xdr:rowOff>
    </xdr:from>
    <xdr:to>
      <xdr:col>31</xdr:col>
      <xdr:colOff>85725</xdr:colOff>
      <xdr:row>56</xdr:row>
      <xdr:rowOff>142363</xdr:rowOff>
    </xdr:to>
    <xdr:sp macro="" textlink="">
      <xdr:nvSpPr>
        <xdr:cNvPr id="801" name="円/楕円 800"/>
        <xdr:cNvSpPr/>
      </xdr:nvSpPr>
      <xdr:spPr>
        <a:xfrm>
          <a:off x="21272500" y="96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158890</xdr:rowOff>
    </xdr:from>
    <xdr:ext cx="534377" cy="259045"/>
    <xdr:sp macro="" textlink="">
      <xdr:nvSpPr>
        <xdr:cNvPr id="802" name="テキスト ボックス 801"/>
        <xdr:cNvSpPr txBox="1"/>
      </xdr:nvSpPr>
      <xdr:spPr>
        <a:xfrm>
          <a:off x="21056111" y="94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399</xdr:rowOff>
    </xdr:from>
    <xdr:to>
      <xdr:col>29</xdr:col>
      <xdr:colOff>568325</xdr:colOff>
      <xdr:row>56</xdr:row>
      <xdr:rowOff>101999</xdr:rowOff>
    </xdr:to>
    <xdr:sp macro="" textlink="">
      <xdr:nvSpPr>
        <xdr:cNvPr id="803" name="円/楕円 802"/>
        <xdr:cNvSpPr/>
      </xdr:nvSpPr>
      <xdr:spPr>
        <a:xfrm>
          <a:off x="20383500" y="9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118526</xdr:rowOff>
    </xdr:from>
    <xdr:ext cx="534377" cy="259045"/>
    <xdr:sp macro="" textlink="">
      <xdr:nvSpPr>
        <xdr:cNvPr id="804" name="テキスト ボックス 803"/>
        <xdr:cNvSpPr txBox="1"/>
      </xdr:nvSpPr>
      <xdr:spPr>
        <a:xfrm>
          <a:off x="20167111" y="93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4285</xdr:rowOff>
    </xdr:from>
    <xdr:to>
      <xdr:col>28</xdr:col>
      <xdr:colOff>365125</xdr:colOff>
      <xdr:row>56</xdr:row>
      <xdr:rowOff>105885</xdr:rowOff>
    </xdr:to>
    <xdr:sp macro="" textlink="">
      <xdr:nvSpPr>
        <xdr:cNvPr id="805" name="円/楕円 804"/>
        <xdr:cNvSpPr/>
      </xdr:nvSpPr>
      <xdr:spPr>
        <a:xfrm>
          <a:off x="19494500" y="96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122412</xdr:rowOff>
    </xdr:from>
    <xdr:ext cx="534377" cy="259045"/>
    <xdr:sp macro="" textlink="">
      <xdr:nvSpPr>
        <xdr:cNvPr id="806" name="テキスト ボックス 805"/>
        <xdr:cNvSpPr txBox="1"/>
      </xdr:nvSpPr>
      <xdr:spPr>
        <a:xfrm>
          <a:off x="19278111" y="93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167049</xdr:rowOff>
    </xdr:from>
    <xdr:to>
      <xdr:col>27</xdr:col>
      <xdr:colOff>161925</xdr:colOff>
      <xdr:row>56</xdr:row>
      <xdr:rowOff>97199</xdr:rowOff>
    </xdr:to>
    <xdr:sp macro="" textlink="">
      <xdr:nvSpPr>
        <xdr:cNvPr id="807" name="円/楕円 806"/>
        <xdr:cNvSpPr/>
      </xdr:nvSpPr>
      <xdr:spPr>
        <a:xfrm>
          <a:off x="18605500" y="95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113726</xdr:rowOff>
    </xdr:from>
    <xdr:ext cx="534377" cy="259045"/>
    <xdr:sp macro="" textlink="">
      <xdr:nvSpPr>
        <xdr:cNvPr id="808" name="テキスト ボックス 807"/>
        <xdr:cNvSpPr txBox="1"/>
      </xdr:nvSpPr>
      <xdr:spPr>
        <a:xfrm>
          <a:off x="18389111" y="9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9" name="テキスト ボックス 82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5" name="直線コネクタ 834"/>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6"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37" name="直線コネクタ 836"/>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38"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39" name="直線コネクタ 838"/>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4696</xdr:rowOff>
    </xdr:from>
    <xdr:to>
      <xdr:col>32</xdr:col>
      <xdr:colOff>187325</xdr:colOff>
      <xdr:row>77</xdr:row>
      <xdr:rowOff>42872</xdr:rowOff>
    </xdr:to>
    <xdr:cxnSp macro="">
      <xdr:nvCxnSpPr>
        <xdr:cNvPr id="840" name="直線コネクタ 839"/>
        <xdr:cNvCxnSpPr/>
      </xdr:nvCxnSpPr>
      <xdr:spPr>
        <a:xfrm flipV="1">
          <a:off x="21323300" y="13206346"/>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1"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2" name="フローチャート : 判断 841"/>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42872</xdr:rowOff>
    </xdr:from>
    <xdr:to>
      <xdr:col>31</xdr:col>
      <xdr:colOff>34925</xdr:colOff>
      <xdr:row>77</xdr:row>
      <xdr:rowOff>89244</xdr:rowOff>
    </xdr:to>
    <xdr:cxnSp macro="">
      <xdr:nvCxnSpPr>
        <xdr:cNvPr id="843" name="直線コネクタ 842"/>
        <xdr:cNvCxnSpPr/>
      </xdr:nvCxnSpPr>
      <xdr:spPr>
        <a:xfrm flipV="1">
          <a:off x="20434300" y="13244522"/>
          <a:ext cx="889000" cy="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4" name="フローチャート : 判断 843"/>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5" name="テキスト ボックス 844"/>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89244</xdr:rowOff>
    </xdr:from>
    <xdr:to>
      <xdr:col>29</xdr:col>
      <xdr:colOff>517525</xdr:colOff>
      <xdr:row>77</xdr:row>
      <xdr:rowOff>121641</xdr:rowOff>
    </xdr:to>
    <xdr:cxnSp macro="">
      <xdr:nvCxnSpPr>
        <xdr:cNvPr id="846" name="直線コネクタ 845"/>
        <xdr:cNvCxnSpPr/>
      </xdr:nvCxnSpPr>
      <xdr:spPr>
        <a:xfrm flipV="1">
          <a:off x="19545300" y="13290894"/>
          <a:ext cx="889000" cy="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47" name="フローチャート : 判断 846"/>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48" name="テキスト ボックス 847"/>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121641</xdr:rowOff>
    </xdr:from>
    <xdr:to>
      <xdr:col>28</xdr:col>
      <xdr:colOff>314325</xdr:colOff>
      <xdr:row>77</xdr:row>
      <xdr:rowOff>126833</xdr:rowOff>
    </xdr:to>
    <xdr:cxnSp macro="">
      <xdr:nvCxnSpPr>
        <xdr:cNvPr id="849" name="直線コネクタ 848"/>
        <xdr:cNvCxnSpPr/>
      </xdr:nvCxnSpPr>
      <xdr:spPr>
        <a:xfrm flipV="1">
          <a:off x="18656300" y="13323291"/>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0" name="フローチャート : 判断 849"/>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1" name="テキスト ボックス 850"/>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2" name="フローチャート : 判断 851"/>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3" name="テキスト ボックス 852"/>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125346</xdr:rowOff>
    </xdr:from>
    <xdr:to>
      <xdr:col>32</xdr:col>
      <xdr:colOff>238125</xdr:colOff>
      <xdr:row>77</xdr:row>
      <xdr:rowOff>55496</xdr:rowOff>
    </xdr:to>
    <xdr:sp macro="" textlink="">
      <xdr:nvSpPr>
        <xdr:cNvPr id="859" name="円/楕円 858"/>
        <xdr:cNvSpPr/>
      </xdr:nvSpPr>
      <xdr:spPr>
        <a:xfrm>
          <a:off x="22110700" y="131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103773</xdr:rowOff>
    </xdr:from>
    <xdr:ext cx="534377" cy="259045"/>
    <xdr:sp macro="" textlink="">
      <xdr:nvSpPr>
        <xdr:cNvPr id="860" name="繰出金該当値テキスト"/>
        <xdr:cNvSpPr txBox="1"/>
      </xdr:nvSpPr>
      <xdr:spPr>
        <a:xfrm>
          <a:off x="22212300" y="131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33,384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163522</xdr:rowOff>
    </xdr:from>
    <xdr:to>
      <xdr:col>31</xdr:col>
      <xdr:colOff>85725</xdr:colOff>
      <xdr:row>77</xdr:row>
      <xdr:rowOff>93672</xdr:rowOff>
    </xdr:to>
    <xdr:sp macro="" textlink="">
      <xdr:nvSpPr>
        <xdr:cNvPr id="861" name="円/楕円 860"/>
        <xdr:cNvSpPr/>
      </xdr:nvSpPr>
      <xdr:spPr>
        <a:xfrm>
          <a:off x="212725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84799</xdr:rowOff>
    </xdr:from>
    <xdr:ext cx="534377" cy="259045"/>
    <xdr:sp macro="" textlink="">
      <xdr:nvSpPr>
        <xdr:cNvPr id="862" name="テキスト ボックス 861"/>
        <xdr:cNvSpPr txBox="1"/>
      </xdr:nvSpPr>
      <xdr:spPr>
        <a:xfrm>
          <a:off x="21056111" y="132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38444</xdr:rowOff>
    </xdr:from>
    <xdr:to>
      <xdr:col>29</xdr:col>
      <xdr:colOff>568325</xdr:colOff>
      <xdr:row>77</xdr:row>
      <xdr:rowOff>140044</xdr:rowOff>
    </xdr:to>
    <xdr:sp macro="" textlink="">
      <xdr:nvSpPr>
        <xdr:cNvPr id="863" name="円/楕円 862"/>
        <xdr:cNvSpPr/>
      </xdr:nvSpPr>
      <xdr:spPr>
        <a:xfrm>
          <a:off x="20383500" y="132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131171</xdr:rowOff>
    </xdr:from>
    <xdr:ext cx="534377" cy="259045"/>
    <xdr:sp macro="" textlink="">
      <xdr:nvSpPr>
        <xdr:cNvPr id="864" name="テキスト ボックス 863"/>
        <xdr:cNvSpPr txBox="1"/>
      </xdr:nvSpPr>
      <xdr:spPr>
        <a:xfrm>
          <a:off x="20167111" y="133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70841</xdr:rowOff>
    </xdr:from>
    <xdr:to>
      <xdr:col>28</xdr:col>
      <xdr:colOff>365125</xdr:colOff>
      <xdr:row>78</xdr:row>
      <xdr:rowOff>991</xdr:rowOff>
    </xdr:to>
    <xdr:sp macro="" textlink="">
      <xdr:nvSpPr>
        <xdr:cNvPr id="865" name="円/楕円 864"/>
        <xdr:cNvSpPr/>
      </xdr:nvSpPr>
      <xdr:spPr>
        <a:xfrm>
          <a:off x="19494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163568</xdr:rowOff>
    </xdr:from>
    <xdr:ext cx="534377" cy="259045"/>
    <xdr:sp macro="" textlink="">
      <xdr:nvSpPr>
        <xdr:cNvPr id="866" name="テキスト ボックス 865"/>
        <xdr:cNvSpPr txBox="1"/>
      </xdr:nvSpPr>
      <xdr:spPr>
        <a:xfrm>
          <a:off x="19278111" y="133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76033</xdr:rowOff>
    </xdr:from>
    <xdr:to>
      <xdr:col>27</xdr:col>
      <xdr:colOff>161925</xdr:colOff>
      <xdr:row>78</xdr:row>
      <xdr:rowOff>6183</xdr:rowOff>
    </xdr:to>
    <xdr:sp macro="" textlink="">
      <xdr:nvSpPr>
        <xdr:cNvPr id="867" name="円/楕円 866"/>
        <xdr:cNvSpPr/>
      </xdr:nvSpPr>
      <xdr:spPr>
        <a:xfrm>
          <a:off x="18605500" y="132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168760</xdr:rowOff>
    </xdr:from>
    <xdr:ext cx="534377" cy="259045"/>
    <xdr:sp macro="" textlink="">
      <xdr:nvSpPr>
        <xdr:cNvPr id="868" name="テキスト ボックス 867"/>
        <xdr:cNvSpPr txBox="1"/>
      </xdr:nvSpPr>
      <xdr:spPr>
        <a:xfrm>
          <a:off x="18389111" y="133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普通建設事業費の１人当たりの事業費が類似都市を上回っているのは、第一庁舎建設、長野市芸術館建設、第四学校給食センター建設などのプロジェクト事業の進捗に伴うものである。これらの普通建設事業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年度をピークとしているため、今後は減少することが見込まれる。</a:t>
          </a:r>
          <a:endParaRPr lang="ja-JP" altLang="ja-JP" sz="1400">
            <a:effectLst/>
          </a:endParaRPr>
        </a:p>
        <a:p>
          <a:pPr fontAlgn="base"/>
          <a:r>
            <a:rPr kumimoji="1" lang="ja-JP" altLang="ja-JP" sz="1100" baseline="0">
              <a:solidFill>
                <a:schemeClr val="dk1"/>
              </a:solidFill>
              <a:effectLst/>
              <a:latin typeface="+mn-lt"/>
              <a:ea typeface="+mn-ea"/>
              <a:cs typeface="+mn-cs"/>
            </a:rPr>
            <a:t>一方、扶助費の１人当たりの事業費が類似都市を下回っているのは、生活保護の保護率が低いことが要因となっている。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382,001
378,474
834.81
151,091,384
147,714,759
1,985,048
86,592,996
152,778,145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33.8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48260</xdr:rowOff>
    </xdr:from>
    <xdr:to>
      <xdr:col>6</xdr:col>
      <xdr:colOff>511175</xdr:colOff>
      <xdr:row>35</xdr:row>
      <xdr:rowOff>21590</xdr:rowOff>
    </xdr:to>
    <xdr:cxnSp macro="">
      <xdr:nvCxnSpPr>
        <xdr:cNvPr id="63" name="直線コネクタ 62"/>
        <xdr:cNvCxnSpPr/>
      </xdr:nvCxnSpPr>
      <xdr:spPr>
        <a:xfrm>
          <a:off x="3797300" y="58775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48260</xdr:rowOff>
    </xdr:from>
    <xdr:to>
      <xdr:col>5</xdr:col>
      <xdr:colOff>358775</xdr:colOff>
      <xdr:row>34</xdr:row>
      <xdr:rowOff>120106</xdr:rowOff>
    </xdr:to>
    <xdr:cxnSp macro="">
      <xdr:nvCxnSpPr>
        <xdr:cNvPr id="66" name="直線コネクタ 65"/>
        <xdr:cNvCxnSpPr/>
      </xdr:nvCxnSpPr>
      <xdr:spPr>
        <a:xfrm flipV="1">
          <a:off x="2908300" y="58775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120106</xdr:rowOff>
    </xdr:from>
    <xdr:to>
      <xdr:col>4</xdr:col>
      <xdr:colOff>155575</xdr:colOff>
      <xdr:row>35</xdr:row>
      <xdr:rowOff>61867</xdr:rowOff>
    </xdr:to>
    <xdr:cxnSp macro="">
      <xdr:nvCxnSpPr>
        <xdr:cNvPr id="69" name="直線コネクタ 68"/>
        <xdr:cNvCxnSpPr/>
      </xdr:nvCxnSpPr>
      <xdr:spPr>
        <a:xfrm flipV="1">
          <a:off x="2019300" y="5949406"/>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122283</xdr:rowOff>
    </xdr:from>
    <xdr:to>
      <xdr:col>2</xdr:col>
      <xdr:colOff>638175</xdr:colOff>
      <xdr:row>35</xdr:row>
      <xdr:rowOff>61867</xdr:rowOff>
    </xdr:to>
    <xdr:cxnSp macro="">
      <xdr:nvCxnSpPr>
        <xdr:cNvPr id="72" name="直線コネクタ 71"/>
        <xdr:cNvCxnSpPr/>
      </xdr:nvCxnSpPr>
      <xdr:spPr>
        <a:xfrm>
          <a:off x="1130300" y="595158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142240</xdr:rowOff>
    </xdr:from>
    <xdr:to>
      <xdr:col>6</xdr:col>
      <xdr:colOff>561975</xdr:colOff>
      <xdr:row>35</xdr:row>
      <xdr:rowOff>72390</xdr:rowOff>
    </xdr:to>
    <xdr:sp macro="" textlink="">
      <xdr:nvSpPr>
        <xdr:cNvPr id="82" name="円/楕円 81"/>
        <xdr:cNvSpPr/>
      </xdr:nvSpPr>
      <xdr:spPr>
        <a:xfrm>
          <a:off x="45847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165117</xdr:rowOff>
    </xdr:from>
    <xdr:ext cx="469744" cy="259045"/>
    <xdr:sp macro="" textlink="">
      <xdr:nvSpPr>
        <xdr:cNvPr id="83" name="議会費該当値テキスト"/>
        <xdr:cNvSpPr txBox="1"/>
      </xdr:nvSpPr>
      <xdr:spPr>
        <a:xfrm>
          <a:off x="4686300"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168910</xdr:rowOff>
    </xdr:from>
    <xdr:to>
      <xdr:col>5</xdr:col>
      <xdr:colOff>409575</xdr:colOff>
      <xdr:row>34</xdr:row>
      <xdr:rowOff>99060</xdr:rowOff>
    </xdr:to>
    <xdr:sp macro="" textlink="">
      <xdr:nvSpPr>
        <xdr:cNvPr id="84" name="円/楕円 83"/>
        <xdr:cNvSpPr/>
      </xdr:nvSpPr>
      <xdr:spPr>
        <a:xfrm>
          <a:off x="3746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115587</xdr:rowOff>
    </xdr:from>
    <xdr:ext cx="469744" cy="259045"/>
    <xdr:sp macro="" textlink="">
      <xdr:nvSpPr>
        <xdr:cNvPr id="85" name="テキスト ボックス 84"/>
        <xdr:cNvSpPr txBox="1"/>
      </xdr:nvSpPr>
      <xdr:spPr>
        <a:xfrm>
          <a:off x="3562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69306</xdr:rowOff>
    </xdr:from>
    <xdr:to>
      <xdr:col>4</xdr:col>
      <xdr:colOff>206375</xdr:colOff>
      <xdr:row>34</xdr:row>
      <xdr:rowOff>170906</xdr:rowOff>
    </xdr:to>
    <xdr:sp macro="" textlink="">
      <xdr:nvSpPr>
        <xdr:cNvPr id="86" name="円/楕円 85"/>
        <xdr:cNvSpPr/>
      </xdr:nvSpPr>
      <xdr:spPr>
        <a:xfrm>
          <a:off x="2857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15983</xdr:rowOff>
    </xdr:from>
    <xdr:ext cx="469744" cy="259045"/>
    <xdr:sp macro="" textlink="">
      <xdr:nvSpPr>
        <xdr:cNvPr id="87" name="テキスト ボックス 86"/>
        <xdr:cNvSpPr txBox="1"/>
      </xdr:nvSpPr>
      <xdr:spPr>
        <a:xfrm>
          <a:off x="2673427" y="56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11067</xdr:rowOff>
    </xdr:from>
    <xdr:to>
      <xdr:col>3</xdr:col>
      <xdr:colOff>3175</xdr:colOff>
      <xdr:row>35</xdr:row>
      <xdr:rowOff>112667</xdr:rowOff>
    </xdr:to>
    <xdr:sp macro="" textlink="">
      <xdr:nvSpPr>
        <xdr:cNvPr id="88" name="円/楕円 87"/>
        <xdr:cNvSpPr/>
      </xdr:nvSpPr>
      <xdr:spPr>
        <a:xfrm>
          <a:off x="19685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103794</xdr:rowOff>
    </xdr:from>
    <xdr:ext cx="469744" cy="259045"/>
    <xdr:sp macro="" textlink="">
      <xdr:nvSpPr>
        <xdr:cNvPr id="89" name="テキスト ボックス 88"/>
        <xdr:cNvSpPr txBox="1"/>
      </xdr:nvSpPr>
      <xdr:spPr>
        <a:xfrm>
          <a:off x="1784427"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71483</xdr:rowOff>
    </xdr:from>
    <xdr:to>
      <xdr:col>1</xdr:col>
      <xdr:colOff>485775</xdr:colOff>
      <xdr:row>35</xdr:row>
      <xdr:rowOff>1633</xdr:rowOff>
    </xdr:to>
    <xdr:sp macro="" textlink="">
      <xdr:nvSpPr>
        <xdr:cNvPr id="90" name="円/楕円 89"/>
        <xdr:cNvSpPr/>
      </xdr:nvSpPr>
      <xdr:spPr>
        <a:xfrm>
          <a:off x="1079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164210</xdr:rowOff>
    </xdr:from>
    <xdr:ext cx="469744" cy="259045"/>
    <xdr:sp macro="" textlink="">
      <xdr:nvSpPr>
        <xdr:cNvPr id="91" name="テキスト ボックス 90"/>
        <xdr:cNvSpPr txBox="1"/>
      </xdr:nvSpPr>
      <xdr:spPr>
        <a:xfrm>
          <a:off x="895427" y="599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102209</xdr:rowOff>
    </xdr:from>
    <xdr:to>
      <xdr:col>6</xdr:col>
      <xdr:colOff>511175</xdr:colOff>
      <xdr:row>55</xdr:row>
      <xdr:rowOff>153840</xdr:rowOff>
    </xdr:to>
    <xdr:cxnSp macro="">
      <xdr:nvCxnSpPr>
        <xdr:cNvPr id="123" name="直線コネクタ 122"/>
        <xdr:cNvCxnSpPr/>
      </xdr:nvCxnSpPr>
      <xdr:spPr>
        <a:xfrm>
          <a:off x="3797300" y="8674709"/>
          <a:ext cx="838200" cy="90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102209</xdr:rowOff>
    </xdr:from>
    <xdr:to>
      <xdr:col>5</xdr:col>
      <xdr:colOff>358775</xdr:colOff>
      <xdr:row>54</xdr:row>
      <xdr:rowOff>118636</xdr:rowOff>
    </xdr:to>
    <xdr:cxnSp macro="">
      <xdr:nvCxnSpPr>
        <xdr:cNvPr id="126" name="直線コネクタ 125"/>
        <xdr:cNvCxnSpPr/>
      </xdr:nvCxnSpPr>
      <xdr:spPr>
        <a:xfrm flipV="1">
          <a:off x="2908300" y="8674709"/>
          <a:ext cx="889000" cy="70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89273</xdr:rowOff>
    </xdr:from>
    <xdr:ext cx="534377" cy="259045"/>
    <xdr:sp macro="" textlink="">
      <xdr:nvSpPr>
        <xdr:cNvPr id="128" name="テキスト ボックス 127"/>
        <xdr:cNvSpPr txBox="1"/>
      </xdr:nvSpPr>
      <xdr:spPr>
        <a:xfrm>
          <a:off x="3530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118636</xdr:rowOff>
    </xdr:from>
    <xdr:to>
      <xdr:col>4</xdr:col>
      <xdr:colOff>155575</xdr:colOff>
      <xdr:row>55</xdr:row>
      <xdr:rowOff>144697</xdr:rowOff>
    </xdr:to>
    <xdr:cxnSp macro="">
      <xdr:nvCxnSpPr>
        <xdr:cNvPr id="129" name="直線コネクタ 128"/>
        <xdr:cNvCxnSpPr/>
      </xdr:nvCxnSpPr>
      <xdr:spPr>
        <a:xfrm flipV="1">
          <a:off x="2019300" y="9376936"/>
          <a:ext cx="889000" cy="19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144697</xdr:rowOff>
    </xdr:from>
    <xdr:to>
      <xdr:col>2</xdr:col>
      <xdr:colOff>638175</xdr:colOff>
      <xdr:row>56</xdr:row>
      <xdr:rowOff>65209</xdr:rowOff>
    </xdr:to>
    <xdr:cxnSp macro="">
      <xdr:nvCxnSpPr>
        <xdr:cNvPr id="132" name="直線コネクタ 131"/>
        <xdr:cNvCxnSpPr/>
      </xdr:nvCxnSpPr>
      <xdr:spPr>
        <a:xfrm flipV="1">
          <a:off x="1130300" y="9574447"/>
          <a:ext cx="889000" cy="9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103040</xdr:rowOff>
    </xdr:from>
    <xdr:to>
      <xdr:col>6</xdr:col>
      <xdr:colOff>561975</xdr:colOff>
      <xdr:row>56</xdr:row>
      <xdr:rowOff>33190</xdr:rowOff>
    </xdr:to>
    <xdr:sp macro="" textlink="">
      <xdr:nvSpPr>
        <xdr:cNvPr id="142" name="円/楕円 141"/>
        <xdr:cNvSpPr/>
      </xdr:nvSpPr>
      <xdr:spPr>
        <a:xfrm>
          <a:off x="4584700" y="95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125917</xdr:rowOff>
    </xdr:from>
    <xdr:ext cx="534377" cy="259045"/>
    <xdr:sp macro="" textlink="">
      <xdr:nvSpPr>
        <xdr:cNvPr id="143" name="総務費該当値テキスト"/>
        <xdr:cNvSpPr txBox="1"/>
      </xdr:nvSpPr>
      <xdr:spPr>
        <a:xfrm>
          <a:off x="4686300" y="938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39,317</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51409</xdr:rowOff>
    </xdr:from>
    <xdr:to>
      <xdr:col>5</xdr:col>
      <xdr:colOff>409575</xdr:colOff>
      <xdr:row>50</xdr:row>
      <xdr:rowOff>153009</xdr:rowOff>
    </xdr:to>
    <xdr:sp macro="" textlink="">
      <xdr:nvSpPr>
        <xdr:cNvPr id="144" name="円/楕円 143"/>
        <xdr:cNvSpPr/>
      </xdr:nvSpPr>
      <xdr:spPr>
        <a:xfrm>
          <a:off x="3746500" y="86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48</xdr:row>
      <xdr:rowOff>169536</xdr:rowOff>
    </xdr:from>
    <xdr:ext cx="534377" cy="259045"/>
    <xdr:sp macro="" textlink="">
      <xdr:nvSpPr>
        <xdr:cNvPr id="145" name="テキスト ボックス 144"/>
        <xdr:cNvSpPr txBox="1"/>
      </xdr:nvSpPr>
      <xdr:spPr>
        <a:xfrm>
          <a:off x="3530111" y="839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67836</xdr:rowOff>
    </xdr:from>
    <xdr:to>
      <xdr:col>4</xdr:col>
      <xdr:colOff>206375</xdr:colOff>
      <xdr:row>54</xdr:row>
      <xdr:rowOff>169436</xdr:rowOff>
    </xdr:to>
    <xdr:sp macro="" textlink="">
      <xdr:nvSpPr>
        <xdr:cNvPr id="146" name="円/楕円 145"/>
        <xdr:cNvSpPr/>
      </xdr:nvSpPr>
      <xdr:spPr>
        <a:xfrm>
          <a:off x="2857500" y="93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14513</xdr:rowOff>
    </xdr:from>
    <xdr:ext cx="534377" cy="259045"/>
    <xdr:sp macro="" textlink="">
      <xdr:nvSpPr>
        <xdr:cNvPr id="147" name="テキスト ボックス 146"/>
        <xdr:cNvSpPr txBox="1"/>
      </xdr:nvSpPr>
      <xdr:spPr>
        <a:xfrm>
          <a:off x="2641111" y="91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93897</xdr:rowOff>
    </xdr:from>
    <xdr:to>
      <xdr:col>3</xdr:col>
      <xdr:colOff>3175</xdr:colOff>
      <xdr:row>56</xdr:row>
      <xdr:rowOff>24047</xdr:rowOff>
    </xdr:to>
    <xdr:sp macro="" textlink="">
      <xdr:nvSpPr>
        <xdr:cNvPr id="148" name="円/楕円 147"/>
        <xdr:cNvSpPr/>
      </xdr:nvSpPr>
      <xdr:spPr>
        <a:xfrm>
          <a:off x="1968500" y="95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40574</xdr:rowOff>
    </xdr:from>
    <xdr:ext cx="534377" cy="259045"/>
    <xdr:sp macro="" textlink="">
      <xdr:nvSpPr>
        <xdr:cNvPr id="149" name="テキスト ボックス 148"/>
        <xdr:cNvSpPr txBox="1"/>
      </xdr:nvSpPr>
      <xdr:spPr>
        <a:xfrm>
          <a:off x="1752111" y="92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14409</xdr:rowOff>
    </xdr:from>
    <xdr:to>
      <xdr:col>1</xdr:col>
      <xdr:colOff>485775</xdr:colOff>
      <xdr:row>56</xdr:row>
      <xdr:rowOff>116009</xdr:rowOff>
    </xdr:to>
    <xdr:sp macro="" textlink="">
      <xdr:nvSpPr>
        <xdr:cNvPr id="150" name="円/楕円 149"/>
        <xdr:cNvSpPr/>
      </xdr:nvSpPr>
      <xdr:spPr>
        <a:xfrm>
          <a:off x="1079500" y="96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107136</xdr:rowOff>
    </xdr:from>
    <xdr:ext cx="534377" cy="259045"/>
    <xdr:sp macro="" textlink="">
      <xdr:nvSpPr>
        <xdr:cNvPr id="151" name="テキスト ボックス 150"/>
        <xdr:cNvSpPr txBox="1"/>
      </xdr:nvSpPr>
      <xdr:spPr>
        <a:xfrm>
          <a:off x="863111" y="97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54229</xdr:rowOff>
    </xdr:from>
    <xdr:to>
      <xdr:col>6</xdr:col>
      <xdr:colOff>511175</xdr:colOff>
      <xdr:row>78</xdr:row>
      <xdr:rowOff>148513</xdr:rowOff>
    </xdr:to>
    <xdr:cxnSp macro="">
      <xdr:nvCxnSpPr>
        <xdr:cNvPr id="181" name="直線コネクタ 180"/>
        <xdr:cNvCxnSpPr/>
      </xdr:nvCxnSpPr>
      <xdr:spPr>
        <a:xfrm flipV="1">
          <a:off x="3797300" y="13427329"/>
          <a:ext cx="838200" cy="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148513</xdr:rowOff>
    </xdr:from>
    <xdr:to>
      <xdr:col>5</xdr:col>
      <xdr:colOff>358775</xdr:colOff>
      <xdr:row>78</xdr:row>
      <xdr:rowOff>151651</xdr:rowOff>
    </xdr:to>
    <xdr:cxnSp macro="">
      <xdr:nvCxnSpPr>
        <xdr:cNvPr id="184" name="直線コネクタ 183"/>
        <xdr:cNvCxnSpPr/>
      </xdr:nvCxnSpPr>
      <xdr:spPr>
        <a:xfrm flipV="1">
          <a:off x="2908300" y="13521613"/>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151651</xdr:rowOff>
    </xdr:from>
    <xdr:to>
      <xdr:col>4</xdr:col>
      <xdr:colOff>155575</xdr:colOff>
      <xdr:row>79</xdr:row>
      <xdr:rowOff>92190</xdr:rowOff>
    </xdr:to>
    <xdr:cxnSp macro="">
      <xdr:nvCxnSpPr>
        <xdr:cNvPr id="187" name="直線コネクタ 186"/>
        <xdr:cNvCxnSpPr/>
      </xdr:nvCxnSpPr>
      <xdr:spPr>
        <a:xfrm flipV="1">
          <a:off x="2019300" y="13524751"/>
          <a:ext cx="889000" cy="1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92190</xdr:rowOff>
    </xdr:from>
    <xdr:to>
      <xdr:col>2</xdr:col>
      <xdr:colOff>638175</xdr:colOff>
      <xdr:row>79</xdr:row>
      <xdr:rowOff>109283</xdr:rowOff>
    </xdr:to>
    <xdr:cxnSp macro="">
      <xdr:nvCxnSpPr>
        <xdr:cNvPr id="190" name="直線コネクタ 189"/>
        <xdr:cNvCxnSpPr/>
      </xdr:nvCxnSpPr>
      <xdr:spPr>
        <a:xfrm flipV="1">
          <a:off x="1130300" y="13636740"/>
          <a:ext cx="889000" cy="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3429</xdr:rowOff>
    </xdr:from>
    <xdr:to>
      <xdr:col>6</xdr:col>
      <xdr:colOff>561975</xdr:colOff>
      <xdr:row>78</xdr:row>
      <xdr:rowOff>105029</xdr:rowOff>
    </xdr:to>
    <xdr:sp macro="" textlink="">
      <xdr:nvSpPr>
        <xdr:cNvPr id="200" name="円/楕円 199"/>
        <xdr:cNvSpPr/>
      </xdr:nvSpPr>
      <xdr:spPr>
        <a:xfrm>
          <a:off x="4584700" y="133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153306</xdr:rowOff>
    </xdr:from>
    <xdr:ext cx="599010" cy="259045"/>
    <xdr:sp macro="" textlink="">
      <xdr:nvSpPr>
        <xdr:cNvPr id="201" name="民生費該当値テキスト"/>
        <xdr:cNvSpPr txBox="1"/>
      </xdr:nvSpPr>
      <xdr:spPr>
        <a:xfrm>
          <a:off x="4686300" y="1335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132,730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97713</xdr:rowOff>
    </xdr:from>
    <xdr:to>
      <xdr:col>5</xdr:col>
      <xdr:colOff>409575</xdr:colOff>
      <xdr:row>79</xdr:row>
      <xdr:rowOff>27863</xdr:rowOff>
    </xdr:to>
    <xdr:sp macro="" textlink="">
      <xdr:nvSpPr>
        <xdr:cNvPr id="202" name="円/楕円 201"/>
        <xdr:cNvSpPr/>
      </xdr:nvSpPr>
      <xdr:spPr>
        <a:xfrm>
          <a:off x="3746500" y="134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18990</xdr:rowOff>
    </xdr:from>
    <xdr:ext cx="599010" cy="259045"/>
    <xdr:sp macro="" textlink="">
      <xdr:nvSpPr>
        <xdr:cNvPr id="203" name="テキスト ボックス 202"/>
        <xdr:cNvSpPr txBox="1"/>
      </xdr:nvSpPr>
      <xdr:spPr>
        <a:xfrm>
          <a:off x="3497794" y="1356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100851</xdr:rowOff>
    </xdr:from>
    <xdr:to>
      <xdr:col>4</xdr:col>
      <xdr:colOff>206375</xdr:colOff>
      <xdr:row>79</xdr:row>
      <xdr:rowOff>31001</xdr:rowOff>
    </xdr:to>
    <xdr:sp macro="" textlink="">
      <xdr:nvSpPr>
        <xdr:cNvPr id="204" name="円/楕円 203"/>
        <xdr:cNvSpPr/>
      </xdr:nvSpPr>
      <xdr:spPr>
        <a:xfrm>
          <a:off x="2857500" y="134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22128</xdr:rowOff>
    </xdr:from>
    <xdr:ext cx="599010" cy="259045"/>
    <xdr:sp macro="" textlink="">
      <xdr:nvSpPr>
        <xdr:cNvPr id="205" name="テキスト ボックス 204"/>
        <xdr:cNvSpPr txBox="1"/>
      </xdr:nvSpPr>
      <xdr:spPr>
        <a:xfrm>
          <a:off x="2608794" y="1356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125,059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41390</xdr:rowOff>
    </xdr:from>
    <xdr:to>
      <xdr:col>3</xdr:col>
      <xdr:colOff>3175</xdr:colOff>
      <xdr:row>79</xdr:row>
      <xdr:rowOff>142990</xdr:rowOff>
    </xdr:to>
    <xdr:sp macro="" textlink="">
      <xdr:nvSpPr>
        <xdr:cNvPr id="206" name="円/楕円 205"/>
        <xdr:cNvSpPr/>
      </xdr:nvSpPr>
      <xdr:spPr>
        <a:xfrm>
          <a:off x="1968500" y="135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134117</xdr:rowOff>
    </xdr:from>
    <xdr:ext cx="599010" cy="259045"/>
    <xdr:sp macro="" textlink="">
      <xdr:nvSpPr>
        <xdr:cNvPr id="207" name="テキスト ボックス 206"/>
        <xdr:cNvSpPr txBox="1"/>
      </xdr:nvSpPr>
      <xdr:spPr>
        <a:xfrm>
          <a:off x="1719794" y="1367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116,241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58483</xdr:rowOff>
    </xdr:from>
    <xdr:to>
      <xdr:col>1</xdr:col>
      <xdr:colOff>485775</xdr:colOff>
      <xdr:row>79</xdr:row>
      <xdr:rowOff>160083</xdr:rowOff>
    </xdr:to>
    <xdr:sp macro="" textlink="">
      <xdr:nvSpPr>
        <xdr:cNvPr id="208" name="円/楕円 207"/>
        <xdr:cNvSpPr/>
      </xdr:nvSpPr>
      <xdr:spPr>
        <a:xfrm>
          <a:off x="1079500" y="136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151210</xdr:rowOff>
    </xdr:from>
    <xdr:ext cx="599010" cy="259045"/>
    <xdr:sp macro="" textlink="">
      <xdr:nvSpPr>
        <xdr:cNvPr id="209" name="テキスト ボックス 208"/>
        <xdr:cNvSpPr txBox="1"/>
      </xdr:nvSpPr>
      <xdr:spPr>
        <a:xfrm>
          <a:off x="830794" y="1369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94804</xdr:rowOff>
    </xdr:from>
    <xdr:to>
      <xdr:col>6</xdr:col>
      <xdr:colOff>511175</xdr:colOff>
      <xdr:row>97</xdr:row>
      <xdr:rowOff>60536</xdr:rowOff>
    </xdr:to>
    <xdr:cxnSp macro="">
      <xdr:nvCxnSpPr>
        <xdr:cNvPr id="237" name="直線コネクタ 236"/>
        <xdr:cNvCxnSpPr/>
      </xdr:nvCxnSpPr>
      <xdr:spPr>
        <a:xfrm>
          <a:off x="3797300" y="16554004"/>
          <a:ext cx="838200" cy="1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71417</xdr:rowOff>
    </xdr:from>
    <xdr:to>
      <xdr:col>5</xdr:col>
      <xdr:colOff>358775</xdr:colOff>
      <xdr:row>96</xdr:row>
      <xdr:rowOff>94804</xdr:rowOff>
    </xdr:to>
    <xdr:cxnSp macro="">
      <xdr:nvCxnSpPr>
        <xdr:cNvPr id="240" name="直線コネクタ 239"/>
        <xdr:cNvCxnSpPr/>
      </xdr:nvCxnSpPr>
      <xdr:spPr>
        <a:xfrm>
          <a:off x="2908300" y="16530617"/>
          <a:ext cx="889000" cy="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71417</xdr:rowOff>
    </xdr:from>
    <xdr:to>
      <xdr:col>4</xdr:col>
      <xdr:colOff>155575</xdr:colOff>
      <xdr:row>97</xdr:row>
      <xdr:rowOff>80470</xdr:rowOff>
    </xdr:to>
    <xdr:cxnSp macro="">
      <xdr:nvCxnSpPr>
        <xdr:cNvPr id="243" name="直線コネクタ 242"/>
        <xdr:cNvCxnSpPr/>
      </xdr:nvCxnSpPr>
      <xdr:spPr>
        <a:xfrm flipV="1">
          <a:off x="2019300" y="16530617"/>
          <a:ext cx="889000" cy="18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71417</xdr:rowOff>
    </xdr:from>
    <xdr:to>
      <xdr:col>2</xdr:col>
      <xdr:colOff>638175</xdr:colOff>
      <xdr:row>97</xdr:row>
      <xdr:rowOff>80470</xdr:rowOff>
    </xdr:to>
    <xdr:cxnSp macro="">
      <xdr:nvCxnSpPr>
        <xdr:cNvPr id="246" name="直線コネクタ 245"/>
        <xdr:cNvCxnSpPr/>
      </xdr:nvCxnSpPr>
      <xdr:spPr>
        <a:xfrm>
          <a:off x="1130300" y="16702067"/>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9736</xdr:rowOff>
    </xdr:from>
    <xdr:to>
      <xdr:col>6</xdr:col>
      <xdr:colOff>561975</xdr:colOff>
      <xdr:row>97</xdr:row>
      <xdr:rowOff>111336</xdr:rowOff>
    </xdr:to>
    <xdr:sp macro="" textlink="">
      <xdr:nvSpPr>
        <xdr:cNvPr id="256" name="円/楕円 255"/>
        <xdr:cNvSpPr/>
      </xdr:nvSpPr>
      <xdr:spPr>
        <a:xfrm>
          <a:off x="4584700" y="166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159613</xdr:rowOff>
    </xdr:from>
    <xdr:ext cx="534377" cy="259045"/>
    <xdr:sp macro="" textlink="">
      <xdr:nvSpPr>
        <xdr:cNvPr id="257" name="衛生費該当値テキスト"/>
        <xdr:cNvSpPr txBox="1"/>
      </xdr:nvSpPr>
      <xdr:spPr>
        <a:xfrm>
          <a:off x="4686300" y="166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44004</xdr:rowOff>
    </xdr:from>
    <xdr:to>
      <xdr:col>5</xdr:col>
      <xdr:colOff>409575</xdr:colOff>
      <xdr:row>96</xdr:row>
      <xdr:rowOff>145604</xdr:rowOff>
    </xdr:to>
    <xdr:sp macro="" textlink="">
      <xdr:nvSpPr>
        <xdr:cNvPr id="258" name="円/楕円 257"/>
        <xdr:cNvSpPr/>
      </xdr:nvSpPr>
      <xdr:spPr>
        <a:xfrm>
          <a:off x="3746500" y="165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162131</xdr:rowOff>
    </xdr:from>
    <xdr:ext cx="534377" cy="259045"/>
    <xdr:sp macro="" textlink="">
      <xdr:nvSpPr>
        <xdr:cNvPr id="259" name="テキスト ボックス 258"/>
        <xdr:cNvSpPr txBox="1"/>
      </xdr:nvSpPr>
      <xdr:spPr>
        <a:xfrm>
          <a:off x="3530111" y="162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20617</xdr:rowOff>
    </xdr:from>
    <xdr:to>
      <xdr:col>4</xdr:col>
      <xdr:colOff>206375</xdr:colOff>
      <xdr:row>96</xdr:row>
      <xdr:rowOff>122217</xdr:rowOff>
    </xdr:to>
    <xdr:sp macro="" textlink="">
      <xdr:nvSpPr>
        <xdr:cNvPr id="260" name="円/楕円 259"/>
        <xdr:cNvSpPr/>
      </xdr:nvSpPr>
      <xdr:spPr>
        <a:xfrm>
          <a:off x="2857500" y="1647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138744</xdr:rowOff>
    </xdr:from>
    <xdr:ext cx="534377" cy="259045"/>
    <xdr:sp macro="" textlink="">
      <xdr:nvSpPr>
        <xdr:cNvPr id="261" name="テキスト ボックス 260"/>
        <xdr:cNvSpPr txBox="1"/>
      </xdr:nvSpPr>
      <xdr:spPr>
        <a:xfrm>
          <a:off x="2641111" y="1625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29670</xdr:rowOff>
    </xdr:from>
    <xdr:to>
      <xdr:col>3</xdr:col>
      <xdr:colOff>3175</xdr:colOff>
      <xdr:row>97</xdr:row>
      <xdr:rowOff>131270</xdr:rowOff>
    </xdr:to>
    <xdr:sp macro="" textlink="">
      <xdr:nvSpPr>
        <xdr:cNvPr id="262" name="円/楕円 261"/>
        <xdr:cNvSpPr/>
      </xdr:nvSpPr>
      <xdr:spPr>
        <a:xfrm>
          <a:off x="1968500" y="16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122397</xdr:rowOff>
    </xdr:from>
    <xdr:ext cx="534377" cy="259045"/>
    <xdr:sp macro="" textlink="">
      <xdr:nvSpPr>
        <xdr:cNvPr id="263" name="テキスト ボックス 262"/>
        <xdr:cNvSpPr txBox="1"/>
      </xdr:nvSpPr>
      <xdr:spPr>
        <a:xfrm>
          <a:off x="1752111" y="167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20617</xdr:rowOff>
    </xdr:from>
    <xdr:to>
      <xdr:col>1</xdr:col>
      <xdr:colOff>485775</xdr:colOff>
      <xdr:row>97</xdr:row>
      <xdr:rowOff>122217</xdr:rowOff>
    </xdr:to>
    <xdr:sp macro="" textlink="">
      <xdr:nvSpPr>
        <xdr:cNvPr id="264" name="円/楕円 263"/>
        <xdr:cNvSpPr/>
      </xdr:nvSpPr>
      <xdr:spPr>
        <a:xfrm>
          <a:off x="1079500" y="166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113344</xdr:rowOff>
    </xdr:from>
    <xdr:ext cx="534377" cy="259045"/>
    <xdr:sp macro="" textlink="">
      <xdr:nvSpPr>
        <xdr:cNvPr id="265" name="テキスト ボックス 264"/>
        <xdr:cNvSpPr txBox="1"/>
      </xdr:nvSpPr>
      <xdr:spPr>
        <a:xfrm>
          <a:off x="863111" y="1674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77064</xdr:rowOff>
    </xdr:from>
    <xdr:to>
      <xdr:col>15</xdr:col>
      <xdr:colOff>180975</xdr:colOff>
      <xdr:row>37</xdr:row>
      <xdr:rowOff>82550</xdr:rowOff>
    </xdr:to>
    <xdr:cxnSp macro="">
      <xdr:nvCxnSpPr>
        <xdr:cNvPr id="292" name="直線コネクタ 291"/>
        <xdr:cNvCxnSpPr/>
      </xdr:nvCxnSpPr>
      <xdr:spPr>
        <a:xfrm flipV="1">
          <a:off x="9639300" y="64207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99924</xdr:rowOff>
    </xdr:from>
    <xdr:to>
      <xdr:col>14</xdr:col>
      <xdr:colOff>28575</xdr:colOff>
      <xdr:row>37</xdr:row>
      <xdr:rowOff>82550</xdr:rowOff>
    </xdr:to>
    <xdr:cxnSp macro="">
      <xdr:nvCxnSpPr>
        <xdr:cNvPr id="295" name="直線コネクタ 294"/>
        <xdr:cNvCxnSpPr/>
      </xdr:nvCxnSpPr>
      <xdr:spPr>
        <a:xfrm>
          <a:off x="8750300" y="6272124"/>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50089</xdr:rowOff>
    </xdr:from>
    <xdr:to>
      <xdr:col>12</xdr:col>
      <xdr:colOff>511175</xdr:colOff>
      <xdr:row>36</xdr:row>
      <xdr:rowOff>99924</xdr:rowOff>
    </xdr:to>
    <xdr:cxnSp macro="">
      <xdr:nvCxnSpPr>
        <xdr:cNvPr id="298" name="直線コネクタ 297"/>
        <xdr:cNvCxnSpPr/>
      </xdr:nvCxnSpPr>
      <xdr:spPr>
        <a:xfrm>
          <a:off x="7861300" y="6222289"/>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102210</xdr:rowOff>
    </xdr:from>
    <xdr:to>
      <xdr:col>11</xdr:col>
      <xdr:colOff>307975</xdr:colOff>
      <xdr:row>36</xdr:row>
      <xdr:rowOff>50089</xdr:rowOff>
    </xdr:to>
    <xdr:cxnSp macro="">
      <xdr:nvCxnSpPr>
        <xdr:cNvPr id="301" name="直線コネクタ 300"/>
        <xdr:cNvCxnSpPr/>
      </xdr:nvCxnSpPr>
      <xdr:spPr>
        <a:xfrm>
          <a:off x="6972300" y="6102960"/>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26264</xdr:rowOff>
    </xdr:from>
    <xdr:to>
      <xdr:col>15</xdr:col>
      <xdr:colOff>231775</xdr:colOff>
      <xdr:row>37</xdr:row>
      <xdr:rowOff>127864</xdr:rowOff>
    </xdr:to>
    <xdr:sp macro="" textlink="">
      <xdr:nvSpPr>
        <xdr:cNvPr id="311" name="円/楕円 310"/>
        <xdr:cNvSpPr/>
      </xdr:nvSpPr>
      <xdr:spPr>
        <a:xfrm>
          <a:off x="104267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4691</xdr:rowOff>
    </xdr:from>
    <xdr:ext cx="378565" cy="259045"/>
    <xdr:sp macro="" textlink="">
      <xdr:nvSpPr>
        <xdr:cNvPr id="312" name="労働費該当値テキスト"/>
        <xdr:cNvSpPr txBox="1"/>
      </xdr:nvSpPr>
      <xdr:spPr>
        <a:xfrm>
          <a:off x="10528300" y="63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31750</xdr:rowOff>
    </xdr:from>
    <xdr:to>
      <xdr:col>14</xdr:col>
      <xdr:colOff>79375</xdr:colOff>
      <xdr:row>37</xdr:row>
      <xdr:rowOff>133350</xdr:rowOff>
    </xdr:to>
    <xdr:sp macro="" textlink="">
      <xdr:nvSpPr>
        <xdr:cNvPr id="313" name="円/楕円 312"/>
        <xdr:cNvSpPr/>
      </xdr:nvSpPr>
      <xdr:spPr>
        <a:xfrm>
          <a:off x="958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124477</xdr:rowOff>
    </xdr:from>
    <xdr:ext cx="378565" cy="259045"/>
    <xdr:sp macro="" textlink="">
      <xdr:nvSpPr>
        <xdr:cNvPr id="314" name="テキスト ボックス 313"/>
        <xdr:cNvSpPr txBox="1"/>
      </xdr:nvSpPr>
      <xdr:spPr>
        <a:xfrm>
          <a:off x="9450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49124</xdr:rowOff>
    </xdr:from>
    <xdr:to>
      <xdr:col>12</xdr:col>
      <xdr:colOff>561975</xdr:colOff>
      <xdr:row>36</xdr:row>
      <xdr:rowOff>150724</xdr:rowOff>
    </xdr:to>
    <xdr:sp macro="" textlink="">
      <xdr:nvSpPr>
        <xdr:cNvPr id="315" name="円/楕円 314"/>
        <xdr:cNvSpPr/>
      </xdr:nvSpPr>
      <xdr:spPr>
        <a:xfrm>
          <a:off x="86995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141851</xdr:rowOff>
    </xdr:from>
    <xdr:ext cx="378565" cy="259045"/>
    <xdr:sp macro="" textlink="">
      <xdr:nvSpPr>
        <xdr:cNvPr id="316" name="テキスト ボックス 315"/>
        <xdr:cNvSpPr txBox="1"/>
      </xdr:nvSpPr>
      <xdr:spPr>
        <a:xfrm>
          <a:off x="8561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170739</xdr:rowOff>
    </xdr:from>
    <xdr:to>
      <xdr:col>11</xdr:col>
      <xdr:colOff>358775</xdr:colOff>
      <xdr:row>36</xdr:row>
      <xdr:rowOff>100889</xdr:rowOff>
    </xdr:to>
    <xdr:sp macro="" textlink="">
      <xdr:nvSpPr>
        <xdr:cNvPr id="317" name="円/楕円 316"/>
        <xdr:cNvSpPr/>
      </xdr:nvSpPr>
      <xdr:spPr>
        <a:xfrm>
          <a:off x="7810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92016</xdr:rowOff>
    </xdr:from>
    <xdr:ext cx="378565" cy="259045"/>
    <xdr:sp macro="" textlink="">
      <xdr:nvSpPr>
        <xdr:cNvPr id="318" name="テキスト ボックス 317"/>
        <xdr:cNvSpPr txBox="1"/>
      </xdr:nvSpPr>
      <xdr:spPr>
        <a:xfrm>
          <a:off x="7672017" y="6264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51410</xdr:rowOff>
    </xdr:from>
    <xdr:to>
      <xdr:col>10</xdr:col>
      <xdr:colOff>155575</xdr:colOff>
      <xdr:row>35</xdr:row>
      <xdr:rowOff>153010</xdr:rowOff>
    </xdr:to>
    <xdr:sp macro="" textlink="">
      <xdr:nvSpPr>
        <xdr:cNvPr id="319" name="円/楕円 318"/>
        <xdr:cNvSpPr/>
      </xdr:nvSpPr>
      <xdr:spPr>
        <a:xfrm>
          <a:off x="69215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144137</xdr:rowOff>
    </xdr:from>
    <xdr:ext cx="469744" cy="259045"/>
    <xdr:sp macro="" textlink="">
      <xdr:nvSpPr>
        <xdr:cNvPr id="320" name="テキスト ボックス 319"/>
        <xdr:cNvSpPr txBox="1"/>
      </xdr:nvSpPr>
      <xdr:spPr>
        <a:xfrm>
          <a:off x="6737427" y="61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149497</xdr:rowOff>
    </xdr:from>
    <xdr:to>
      <xdr:col>15</xdr:col>
      <xdr:colOff>180975</xdr:colOff>
      <xdr:row>56</xdr:row>
      <xdr:rowOff>22026</xdr:rowOff>
    </xdr:to>
    <xdr:cxnSp macro="">
      <xdr:nvCxnSpPr>
        <xdr:cNvPr id="351" name="直線コネクタ 350"/>
        <xdr:cNvCxnSpPr/>
      </xdr:nvCxnSpPr>
      <xdr:spPr>
        <a:xfrm flipV="1">
          <a:off x="9639300" y="9579247"/>
          <a:ext cx="838200" cy="4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22026</xdr:rowOff>
    </xdr:from>
    <xdr:to>
      <xdr:col>14</xdr:col>
      <xdr:colOff>28575</xdr:colOff>
      <xdr:row>56</xdr:row>
      <xdr:rowOff>63064</xdr:rowOff>
    </xdr:to>
    <xdr:cxnSp macro="">
      <xdr:nvCxnSpPr>
        <xdr:cNvPr id="354" name="直線コネクタ 353"/>
        <xdr:cNvCxnSpPr/>
      </xdr:nvCxnSpPr>
      <xdr:spPr>
        <a:xfrm flipV="1">
          <a:off x="8750300" y="9623226"/>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127073</xdr:rowOff>
    </xdr:from>
    <xdr:to>
      <xdr:col>12</xdr:col>
      <xdr:colOff>511175</xdr:colOff>
      <xdr:row>56</xdr:row>
      <xdr:rowOff>63064</xdr:rowOff>
    </xdr:to>
    <xdr:cxnSp macro="">
      <xdr:nvCxnSpPr>
        <xdr:cNvPr id="357" name="直線コネクタ 356"/>
        <xdr:cNvCxnSpPr/>
      </xdr:nvCxnSpPr>
      <xdr:spPr>
        <a:xfrm>
          <a:off x="7861300" y="9556823"/>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141877</xdr:rowOff>
    </xdr:from>
    <xdr:to>
      <xdr:col>11</xdr:col>
      <xdr:colOff>307975</xdr:colOff>
      <xdr:row>55</xdr:row>
      <xdr:rowOff>127073</xdr:rowOff>
    </xdr:to>
    <xdr:cxnSp macro="">
      <xdr:nvCxnSpPr>
        <xdr:cNvPr id="360" name="直線コネクタ 359"/>
        <xdr:cNvCxnSpPr/>
      </xdr:nvCxnSpPr>
      <xdr:spPr>
        <a:xfrm>
          <a:off x="6972300" y="9400177"/>
          <a:ext cx="889000" cy="15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98697</xdr:rowOff>
    </xdr:from>
    <xdr:to>
      <xdr:col>15</xdr:col>
      <xdr:colOff>231775</xdr:colOff>
      <xdr:row>56</xdr:row>
      <xdr:rowOff>28847</xdr:rowOff>
    </xdr:to>
    <xdr:sp macro="" textlink="">
      <xdr:nvSpPr>
        <xdr:cNvPr id="370" name="円/楕円 369"/>
        <xdr:cNvSpPr/>
      </xdr:nvSpPr>
      <xdr:spPr>
        <a:xfrm>
          <a:off x="10426700" y="95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121574</xdr:rowOff>
    </xdr:from>
    <xdr:ext cx="469744" cy="259045"/>
    <xdr:sp macro="" textlink="">
      <xdr:nvSpPr>
        <xdr:cNvPr id="371" name="農林水産業費該当値テキスト"/>
        <xdr:cNvSpPr txBox="1"/>
      </xdr:nvSpPr>
      <xdr:spPr>
        <a:xfrm>
          <a:off x="10528300" y="937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142676</xdr:rowOff>
    </xdr:from>
    <xdr:to>
      <xdr:col>14</xdr:col>
      <xdr:colOff>79375</xdr:colOff>
      <xdr:row>56</xdr:row>
      <xdr:rowOff>72826</xdr:rowOff>
    </xdr:to>
    <xdr:sp macro="" textlink="">
      <xdr:nvSpPr>
        <xdr:cNvPr id="372" name="円/楕円 371"/>
        <xdr:cNvSpPr/>
      </xdr:nvSpPr>
      <xdr:spPr>
        <a:xfrm>
          <a:off x="9588500" y="95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89353</xdr:rowOff>
    </xdr:from>
    <xdr:ext cx="469744" cy="259045"/>
    <xdr:sp macro="" textlink="">
      <xdr:nvSpPr>
        <xdr:cNvPr id="373" name="テキスト ボックス 372"/>
        <xdr:cNvSpPr txBox="1"/>
      </xdr:nvSpPr>
      <xdr:spPr>
        <a:xfrm>
          <a:off x="9404427" y="934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12264</xdr:rowOff>
    </xdr:from>
    <xdr:to>
      <xdr:col>12</xdr:col>
      <xdr:colOff>561975</xdr:colOff>
      <xdr:row>56</xdr:row>
      <xdr:rowOff>113864</xdr:rowOff>
    </xdr:to>
    <xdr:sp macro="" textlink="">
      <xdr:nvSpPr>
        <xdr:cNvPr id="374" name="円/楕円 373"/>
        <xdr:cNvSpPr/>
      </xdr:nvSpPr>
      <xdr:spPr>
        <a:xfrm>
          <a:off x="8699500" y="96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130391</xdr:rowOff>
    </xdr:from>
    <xdr:ext cx="469744" cy="259045"/>
    <xdr:sp macro="" textlink="">
      <xdr:nvSpPr>
        <xdr:cNvPr id="375" name="テキスト ボックス 374"/>
        <xdr:cNvSpPr txBox="1"/>
      </xdr:nvSpPr>
      <xdr:spPr>
        <a:xfrm>
          <a:off x="8515427" y="938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76273</xdr:rowOff>
    </xdr:from>
    <xdr:to>
      <xdr:col>11</xdr:col>
      <xdr:colOff>358775</xdr:colOff>
      <xdr:row>56</xdr:row>
      <xdr:rowOff>6423</xdr:rowOff>
    </xdr:to>
    <xdr:sp macro="" textlink="">
      <xdr:nvSpPr>
        <xdr:cNvPr id="376" name="円/楕円 375"/>
        <xdr:cNvSpPr/>
      </xdr:nvSpPr>
      <xdr:spPr>
        <a:xfrm>
          <a:off x="7810500" y="95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22950</xdr:rowOff>
    </xdr:from>
    <xdr:ext cx="469744" cy="259045"/>
    <xdr:sp macro="" textlink="">
      <xdr:nvSpPr>
        <xdr:cNvPr id="377" name="テキスト ボックス 376"/>
        <xdr:cNvSpPr txBox="1"/>
      </xdr:nvSpPr>
      <xdr:spPr>
        <a:xfrm>
          <a:off x="7626427" y="928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91077</xdr:rowOff>
    </xdr:from>
    <xdr:to>
      <xdr:col>10</xdr:col>
      <xdr:colOff>155575</xdr:colOff>
      <xdr:row>55</xdr:row>
      <xdr:rowOff>21227</xdr:rowOff>
    </xdr:to>
    <xdr:sp macro="" textlink="">
      <xdr:nvSpPr>
        <xdr:cNvPr id="378" name="円/楕円 377"/>
        <xdr:cNvSpPr/>
      </xdr:nvSpPr>
      <xdr:spPr>
        <a:xfrm>
          <a:off x="6921500" y="93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37754</xdr:rowOff>
    </xdr:from>
    <xdr:ext cx="469744" cy="259045"/>
    <xdr:sp macro="" textlink="">
      <xdr:nvSpPr>
        <xdr:cNvPr id="379" name="テキスト ボックス 378"/>
        <xdr:cNvSpPr txBox="1"/>
      </xdr:nvSpPr>
      <xdr:spPr>
        <a:xfrm>
          <a:off x="6737427" y="912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93911</xdr:rowOff>
    </xdr:from>
    <xdr:to>
      <xdr:col>15</xdr:col>
      <xdr:colOff>180975</xdr:colOff>
      <xdr:row>75</xdr:row>
      <xdr:rowOff>123675</xdr:rowOff>
    </xdr:to>
    <xdr:cxnSp macro="">
      <xdr:nvCxnSpPr>
        <xdr:cNvPr id="406" name="直線コネクタ 405"/>
        <xdr:cNvCxnSpPr/>
      </xdr:nvCxnSpPr>
      <xdr:spPr>
        <a:xfrm>
          <a:off x="9639300" y="12952661"/>
          <a:ext cx="8382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153669</xdr:rowOff>
    </xdr:from>
    <xdr:ext cx="534377" cy="259045"/>
    <xdr:sp macro="" textlink="">
      <xdr:nvSpPr>
        <xdr:cNvPr id="407" name="商工費平均値テキスト"/>
        <xdr:cNvSpPr txBox="1"/>
      </xdr:nvSpPr>
      <xdr:spPr>
        <a:xfrm>
          <a:off x="10528300" y="131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93911</xdr:rowOff>
    </xdr:from>
    <xdr:to>
      <xdr:col>14</xdr:col>
      <xdr:colOff>28575</xdr:colOff>
      <xdr:row>75</xdr:row>
      <xdr:rowOff>94689</xdr:rowOff>
    </xdr:to>
    <xdr:cxnSp macro="">
      <xdr:nvCxnSpPr>
        <xdr:cNvPr id="409" name="直線コネクタ 408"/>
        <xdr:cNvCxnSpPr/>
      </xdr:nvCxnSpPr>
      <xdr:spPr>
        <a:xfrm flipV="1">
          <a:off x="8750300" y="12952661"/>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70550</xdr:rowOff>
    </xdr:from>
    <xdr:ext cx="534377" cy="259045"/>
    <xdr:sp macro="" textlink="">
      <xdr:nvSpPr>
        <xdr:cNvPr id="411" name="テキスト ボックス 410"/>
        <xdr:cNvSpPr txBox="1"/>
      </xdr:nvSpPr>
      <xdr:spPr>
        <a:xfrm>
          <a:off x="9372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94689</xdr:rowOff>
    </xdr:from>
    <xdr:to>
      <xdr:col>12</xdr:col>
      <xdr:colOff>511175</xdr:colOff>
      <xdr:row>75</xdr:row>
      <xdr:rowOff>109456</xdr:rowOff>
    </xdr:to>
    <xdr:cxnSp macro="">
      <xdr:nvCxnSpPr>
        <xdr:cNvPr id="412" name="直線コネクタ 411"/>
        <xdr:cNvCxnSpPr/>
      </xdr:nvCxnSpPr>
      <xdr:spPr>
        <a:xfrm flipV="1">
          <a:off x="7861300" y="12953439"/>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14" name="テキスト ボックス 413"/>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59004</xdr:rowOff>
    </xdr:from>
    <xdr:to>
      <xdr:col>11</xdr:col>
      <xdr:colOff>307975</xdr:colOff>
      <xdr:row>75</xdr:row>
      <xdr:rowOff>109456</xdr:rowOff>
    </xdr:to>
    <xdr:cxnSp macro="">
      <xdr:nvCxnSpPr>
        <xdr:cNvPr id="415" name="直線コネクタ 414"/>
        <xdr:cNvCxnSpPr/>
      </xdr:nvCxnSpPr>
      <xdr:spPr>
        <a:xfrm>
          <a:off x="6972300" y="12917754"/>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7" name="テキスト ボックス 416"/>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9" name="テキスト ボックス 418"/>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72875</xdr:rowOff>
    </xdr:from>
    <xdr:to>
      <xdr:col>15</xdr:col>
      <xdr:colOff>231775</xdr:colOff>
      <xdr:row>76</xdr:row>
      <xdr:rowOff>3026</xdr:rowOff>
    </xdr:to>
    <xdr:sp macro="" textlink="">
      <xdr:nvSpPr>
        <xdr:cNvPr id="425" name="円/楕円 424"/>
        <xdr:cNvSpPr/>
      </xdr:nvSpPr>
      <xdr:spPr>
        <a:xfrm>
          <a:off x="10426700" y="129316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95752</xdr:rowOff>
    </xdr:from>
    <xdr:ext cx="534377" cy="259045"/>
    <xdr:sp macro="" textlink="">
      <xdr:nvSpPr>
        <xdr:cNvPr id="426" name="商工費該当値テキスト"/>
        <xdr:cNvSpPr txBox="1"/>
      </xdr:nvSpPr>
      <xdr:spPr>
        <a:xfrm>
          <a:off x="10528300" y="127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43111</xdr:rowOff>
    </xdr:from>
    <xdr:to>
      <xdr:col>14</xdr:col>
      <xdr:colOff>79375</xdr:colOff>
      <xdr:row>75</xdr:row>
      <xdr:rowOff>144711</xdr:rowOff>
    </xdr:to>
    <xdr:sp macro="" textlink="">
      <xdr:nvSpPr>
        <xdr:cNvPr id="427" name="円/楕円 426"/>
        <xdr:cNvSpPr/>
      </xdr:nvSpPr>
      <xdr:spPr>
        <a:xfrm>
          <a:off x="9588500" y="129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161238</xdr:rowOff>
    </xdr:from>
    <xdr:ext cx="534377" cy="259045"/>
    <xdr:sp macro="" textlink="">
      <xdr:nvSpPr>
        <xdr:cNvPr id="428" name="テキスト ボックス 427"/>
        <xdr:cNvSpPr txBox="1"/>
      </xdr:nvSpPr>
      <xdr:spPr>
        <a:xfrm>
          <a:off x="9372111" y="1267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43889</xdr:rowOff>
    </xdr:from>
    <xdr:to>
      <xdr:col>12</xdr:col>
      <xdr:colOff>561975</xdr:colOff>
      <xdr:row>75</xdr:row>
      <xdr:rowOff>145489</xdr:rowOff>
    </xdr:to>
    <xdr:sp macro="" textlink="">
      <xdr:nvSpPr>
        <xdr:cNvPr id="429" name="円/楕円 428"/>
        <xdr:cNvSpPr/>
      </xdr:nvSpPr>
      <xdr:spPr>
        <a:xfrm>
          <a:off x="8699500" y="129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162016</xdr:rowOff>
    </xdr:from>
    <xdr:ext cx="534377" cy="259045"/>
    <xdr:sp macro="" textlink="">
      <xdr:nvSpPr>
        <xdr:cNvPr id="430" name="テキスト ボックス 429"/>
        <xdr:cNvSpPr txBox="1"/>
      </xdr:nvSpPr>
      <xdr:spPr>
        <a:xfrm>
          <a:off x="8483111" y="126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58656</xdr:rowOff>
    </xdr:from>
    <xdr:to>
      <xdr:col>11</xdr:col>
      <xdr:colOff>358775</xdr:colOff>
      <xdr:row>75</xdr:row>
      <xdr:rowOff>160257</xdr:rowOff>
    </xdr:to>
    <xdr:sp macro="" textlink="">
      <xdr:nvSpPr>
        <xdr:cNvPr id="431" name="円/楕円 430"/>
        <xdr:cNvSpPr/>
      </xdr:nvSpPr>
      <xdr:spPr>
        <a:xfrm>
          <a:off x="7810500" y="12917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5333</xdr:rowOff>
    </xdr:from>
    <xdr:ext cx="534377" cy="259045"/>
    <xdr:sp macro="" textlink="">
      <xdr:nvSpPr>
        <xdr:cNvPr id="432" name="テキスト ボックス 431"/>
        <xdr:cNvSpPr txBox="1"/>
      </xdr:nvSpPr>
      <xdr:spPr>
        <a:xfrm>
          <a:off x="7594111" y="126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8204</xdr:rowOff>
    </xdr:from>
    <xdr:to>
      <xdr:col>10</xdr:col>
      <xdr:colOff>155575</xdr:colOff>
      <xdr:row>75</xdr:row>
      <xdr:rowOff>109804</xdr:rowOff>
    </xdr:to>
    <xdr:sp macro="" textlink="">
      <xdr:nvSpPr>
        <xdr:cNvPr id="433" name="円/楕円 432"/>
        <xdr:cNvSpPr/>
      </xdr:nvSpPr>
      <xdr:spPr>
        <a:xfrm>
          <a:off x="6921500" y="128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126331</xdr:rowOff>
    </xdr:from>
    <xdr:ext cx="534377" cy="259045"/>
    <xdr:sp macro="" textlink="">
      <xdr:nvSpPr>
        <xdr:cNvPr id="434" name="テキスト ボックス 433"/>
        <xdr:cNvSpPr txBox="1"/>
      </xdr:nvSpPr>
      <xdr:spPr>
        <a:xfrm>
          <a:off x="6705111" y="126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64129</xdr:rowOff>
    </xdr:from>
    <xdr:to>
      <xdr:col>15</xdr:col>
      <xdr:colOff>180975</xdr:colOff>
      <xdr:row>96</xdr:row>
      <xdr:rowOff>88151</xdr:rowOff>
    </xdr:to>
    <xdr:cxnSp macro="">
      <xdr:nvCxnSpPr>
        <xdr:cNvPr id="464" name="直線コネクタ 463"/>
        <xdr:cNvCxnSpPr/>
      </xdr:nvCxnSpPr>
      <xdr:spPr>
        <a:xfrm>
          <a:off x="9639300" y="16523329"/>
          <a:ext cx="8382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5"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94551</xdr:rowOff>
    </xdr:from>
    <xdr:to>
      <xdr:col>14</xdr:col>
      <xdr:colOff>28575</xdr:colOff>
      <xdr:row>96</xdr:row>
      <xdr:rowOff>64129</xdr:rowOff>
    </xdr:to>
    <xdr:cxnSp macro="">
      <xdr:nvCxnSpPr>
        <xdr:cNvPr id="467" name="直線コネクタ 466"/>
        <xdr:cNvCxnSpPr/>
      </xdr:nvCxnSpPr>
      <xdr:spPr>
        <a:xfrm>
          <a:off x="8750300" y="15867951"/>
          <a:ext cx="889000" cy="6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9" name="テキスト ボックス 468"/>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94551</xdr:rowOff>
    </xdr:from>
    <xdr:to>
      <xdr:col>12</xdr:col>
      <xdr:colOff>511175</xdr:colOff>
      <xdr:row>94</xdr:row>
      <xdr:rowOff>100304</xdr:rowOff>
    </xdr:to>
    <xdr:cxnSp macro="">
      <xdr:nvCxnSpPr>
        <xdr:cNvPr id="470" name="直線コネクタ 469"/>
        <xdr:cNvCxnSpPr/>
      </xdr:nvCxnSpPr>
      <xdr:spPr>
        <a:xfrm flipV="1">
          <a:off x="7861300" y="15867951"/>
          <a:ext cx="889000" cy="3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2" name="テキスト ボックス 471"/>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100304</xdr:rowOff>
    </xdr:from>
    <xdr:to>
      <xdr:col>11</xdr:col>
      <xdr:colOff>307975</xdr:colOff>
      <xdr:row>95</xdr:row>
      <xdr:rowOff>118402</xdr:rowOff>
    </xdr:to>
    <xdr:cxnSp macro="">
      <xdr:nvCxnSpPr>
        <xdr:cNvPr id="473" name="直線コネクタ 472"/>
        <xdr:cNvCxnSpPr/>
      </xdr:nvCxnSpPr>
      <xdr:spPr>
        <a:xfrm flipV="1">
          <a:off x="6972300" y="16216604"/>
          <a:ext cx="889000" cy="18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5" name="テキスト ボックス 474"/>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7" name="テキスト ボックス 476"/>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37351</xdr:rowOff>
    </xdr:from>
    <xdr:to>
      <xdr:col>15</xdr:col>
      <xdr:colOff>231775</xdr:colOff>
      <xdr:row>96</xdr:row>
      <xdr:rowOff>138951</xdr:rowOff>
    </xdr:to>
    <xdr:sp macro="" textlink="">
      <xdr:nvSpPr>
        <xdr:cNvPr id="483" name="円/楕円 482"/>
        <xdr:cNvSpPr/>
      </xdr:nvSpPr>
      <xdr:spPr>
        <a:xfrm>
          <a:off x="10426700" y="164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60228</xdr:rowOff>
    </xdr:from>
    <xdr:ext cx="534377" cy="259045"/>
    <xdr:sp macro="" textlink="">
      <xdr:nvSpPr>
        <xdr:cNvPr id="484" name="土木費該当値テキスト"/>
        <xdr:cNvSpPr txBox="1"/>
      </xdr:nvSpPr>
      <xdr:spPr>
        <a:xfrm>
          <a:off x="10528300" y="163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13329</xdr:rowOff>
    </xdr:from>
    <xdr:to>
      <xdr:col>14</xdr:col>
      <xdr:colOff>79375</xdr:colOff>
      <xdr:row>96</xdr:row>
      <xdr:rowOff>114929</xdr:rowOff>
    </xdr:to>
    <xdr:sp macro="" textlink="">
      <xdr:nvSpPr>
        <xdr:cNvPr id="485" name="円/楕円 484"/>
        <xdr:cNvSpPr/>
      </xdr:nvSpPr>
      <xdr:spPr>
        <a:xfrm>
          <a:off x="9588500" y="164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131456</xdr:rowOff>
    </xdr:from>
    <xdr:ext cx="534377" cy="259045"/>
    <xdr:sp macro="" textlink="">
      <xdr:nvSpPr>
        <xdr:cNvPr id="486" name="テキスト ボックス 485"/>
        <xdr:cNvSpPr txBox="1"/>
      </xdr:nvSpPr>
      <xdr:spPr>
        <a:xfrm>
          <a:off x="9372111" y="162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45,967</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43751</xdr:rowOff>
    </xdr:from>
    <xdr:to>
      <xdr:col>12</xdr:col>
      <xdr:colOff>561975</xdr:colOff>
      <xdr:row>92</xdr:row>
      <xdr:rowOff>145351</xdr:rowOff>
    </xdr:to>
    <xdr:sp macro="" textlink="">
      <xdr:nvSpPr>
        <xdr:cNvPr id="487" name="円/楕円 486"/>
        <xdr:cNvSpPr/>
      </xdr:nvSpPr>
      <xdr:spPr>
        <a:xfrm>
          <a:off x="8699500" y="158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161878</xdr:rowOff>
    </xdr:from>
    <xdr:ext cx="534377" cy="259045"/>
    <xdr:sp macro="" textlink="">
      <xdr:nvSpPr>
        <xdr:cNvPr id="488" name="テキスト ボックス 487"/>
        <xdr:cNvSpPr txBox="1"/>
      </xdr:nvSpPr>
      <xdr:spPr>
        <a:xfrm>
          <a:off x="8483111" y="1559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80,370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49504</xdr:rowOff>
    </xdr:from>
    <xdr:to>
      <xdr:col>11</xdr:col>
      <xdr:colOff>358775</xdr:colOff>
      <xdr:row>94</xdr:row>
      <xdr:rowOff>151104</xdr:rowOff>
    </xdr:to>
    <xdr:sp macro="" textlink="">
      <xdr:nvSpPr>
        <xdr:cNvPr id="489" name="円/楕円 488"/>
        <xdr:cNvSpPr/>
      </xdr:nvSpPr>
      <xdr:spPr>
        <a:xfrm>
          <a:off x="7810500" y="161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167631</xdr:rowOff>
    </xdr:from>
    <xdr:ext cx="534377" cy="259045"/>
    <xdr:sp macro="" textlink="">
      <xdr:nvSpPr>
        <xdr:cNvPr id="490" name="テキスト ボックス 489"/>
        <xdr:cNvSpPr txBox="1"/>
      </xdr:nvSpPr>
      <xdr:spPr>
        <a:xfrm>
          <a:off x="7594111" y="159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67602</xdr:rowOff>
    </xdr:from>
    <xdr:to>
      <xdr:col>10</xdr:col>
      <xdr:colOff>155575</xdr:colOff>
      <xdr:row>95</xdr:row>
      <xdr:rowOff>169202</xdr:rowOff>
    </xdr:to>
    <xdr:sp macro="" textlink="">
      <xdr:nvSpPr>
        <xdr:cNvPr id="491" name="円/楕円 490"/>
        <xdr:cNvSpPr/>
      </xdr:nvSpPr>
      <xdr:spPr>
        <a:xfrm>
          <a:off x="6921500" y="163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14279</xdr:rowOff>
    </xdr:from>
    <xdr:ext cx="534377" cy="259045"/>
    <xdr:sp macro="" textlink="">
      <xdr:nvSpPr>
        <xdr:cNvPr id="492" name="テキスト ボックス 491"/>
        <xdr:cNvSpPr txBox="1"/>
      </xdr:nvSpPr>
      <xdr:spPr>
        <a:xfrm>
          <a:off x="6705111" y="1613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13970</xdr:rowOff>
    </xdr:from>
    <xdr:to>
      <xdr:col>23</xdr:col>
      <xdr:colOff>517525</xdr:colOff>
      <xdr:row>34</xdr:row>
      <xdr:rowOff>33891</xdr:rowOff>
    </xdr:to>
    <xdr:cxnSp macro="">
      <xdr:nvCxnSpPr>
        <xdr:cNvPr id="524" name="直線コネクタ 523"/>
        <xdr:cNvCxnSpPr/>
      </xdr:nvCxnSpPr>
      <xdr:spPr>
        <a:xfrm flipV="1">
          <a:off x="15481300" y="5157470"/>
          <a:ext cx="838200" cy="70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13970</xdr:rowOff>
    </xdr:from>
    <xdr:to>
      <xdr:col>22</xdr:col>
      <xdr:colOff>365125</xdr:colOff>
      <xdr:row>34</xdr:row>
      <xdr:rowOff>33891</xdr:rowOff>
    </xdr:to>
    <xdr:cxnSp macro="">
      <xdr:nvCxnSpPr>
        <xdr:cNvPr id="527" name="直線コネクタ 526"/>
        <xdr:cNvCxnSpPr/>
      </xdr:nvCxnSpPr>
      <xdr:spPr>
        <a:xfrm>
          <a:off x="14592300" y="5157470"/>
          <a:ext cx="889000" cy="70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9" name="テキスト ボックス 528"/>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13970</xdr:rowOff>
    </xdr:from>
    <xdr:to>
      <xdr:col>21</xdr:col>
      <xdr:colOff>161925</xdr:colOff>
      <xdr:row>36</xdr:row>
      <xdr:rowOff>17073</xdr:rowOff>
    </xdr:to>
    <xdr:cxnSp macro="">
      <xdr:nvCxnSpPr>
        <xdr:cNvPr id="530" name="直線コネクタ 529"/>
        <xdr:cNvCxnSpPr/>
      </xdr:nvCxnSpPr>
      <xdr:spPr>
        <a:xfrm flipV="1">
          <a:off x="13703300" y="5157470"/>
          <a:ext cx="889000" cy="10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125821</xdr:rowOff>
    </xdr:from>
    <xdr:to>
      <xdr:col>19</xdr:col>
      <xdr:colOff>644525</xdr:colOff>
      <xdr:row>36</xdr:row>
      <xdr:rowOff>17073</xdr:rowOff>
    </xdr:to>
    <xdr:cxnSp macro="">
      <xdr:nvCxnSpPr>
        <xdr:cNvPr id="533" name="直線コネクタ 532"/>
        <xdr:cNvCxnSpPr/>
      </xdr:nvCxnSpPr>
      <xdr:spPr>
        <a:xfrm>
          <a:off x="12814300" y="6126571"/>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5" name="テキスト ボックス 534"/>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29</xdr:row>
      <xdr:rowOff>134620</xdr:rowOff>
    </xdr:from>
    <xdr:to>
      <xdr:col>23</xdr:col>
      <xdr:colOff>568325</xdr:colOff>
      <xdr:row>30</xdr:row>
      <xdr:rowOff>64770</xdr:rowOff>
    </xdr:to>
    <xdr:sp macro="" textlink="">
      <xdr:nvSpPr>
        <xdr:cNvPr id="543" name="円/楕円 542"/>
        <xdr:cNvSpPr/>
      </xdr:nvSpPr>
      <xdr:spPr>
        <a:xfrm>
          <a:off x="16268700" y="51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49547</xdr:rowOff>
    </xdr:from>
    <xdr:ext cx="534377" cy="259045"/>
    <xdr:sp macro="" textlink="">
      <xdr:nvSpPr>
        <xdr:cNvPr id="544" name="消防費該当値テキスト"/>
        <xdr:cNvSpPr txBox="1"/>
      </xdr:nvSpPr>
      <xdr:spPr>
        <a:xfrm>
          <a:off x="16370300" y="50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154541</xdr:rowOff>
    </xdr:from>
    <xdr:to>
      <xdr:col>22</xdr:col>
      <xdr:colOff>415925</xdr:colOff>
      <xdr:row>34</xdr:row>
      <xdr:rowOff>84691</xdr:rowOff>
    </xdr:to>
    <xdr:sp macro="" textlink="">
      <xdr:nvSpPr>
        <xdr:cNvPr id="545" name="円/楕円 544"/>
        <xdr:cNvSpPr/>
      </xdr:nvSpPr>
      <xdr:spPr>
        <a:xfrm>
          <a:off x="15430500" y="58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101218</xdr:rowOff>
    </xdr:from>
    <xdr:ext cx="534377" cy="259045"/>
    <xdr:sp macro="" textlink="">
      <xdr:nvSpPr>
        <xdr:cNvPr id="546" name="テキスト ボックス 545"/>
        <xdr:cNvSpPr txBox="1"/>
      </xdr:nvSpPr>
      <xdr:spPr>
        <a:xfrm>
          <a:off x="15214111" y="558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13,648</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134620</xdr:rowOff>
    </xdr:from>
    <xdr:to>
      <xdr:col>21</xdr:col>
      <xdr:colOff>212725</xdr:colOff>
      <xdr:row>30</xdr:row>
      <xdr:rowOff>64770</xdr:rowOff>
    </xdr:to>
    <xdr:sp macro="" textlink="">
      <xdr:nvSpPr>
        <xdr:cNvPr id="547" name="円/楕円 546"/>
        <xdr:cNvSpPr/>
      </xdr:nvSpPr>
      <xdr:spPr>
        <a:xfrm>
          <a:off x="14541500" y="51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81297</xdr:rowOff>
    </xdr:from>
    <xdr:ext cx="534377" cy="259045"/>
    <xdr:sp macro="" textlink="">
      <xdr:nvSpPr>
        <xdr:cNvPr id="548" name="テキスト ボックス 547"/>
        <xdr:cNvSpPr txBox="1"/>
      </xdr:nvSpPr>
      <xdr:spPr>
        <a:xfrm>
          <a:off x="14325111" y="488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137723</xdr:rowOff>
    </xdr:from>
    <xdr:to>
      <xdr:col>20</xdr:col>
      <xdr:colOff>9525</xdr:colOff>
      <xdr:row>36</xdr:row>
      <xdr:rowOff>67873</xdr:rowOff>
    </xdr:to>
    <xdr:sp macro="" textlink="">
      <xdr:nvSpPr>
        <xdr:cNvPr id="549" name="円/楕円 548"/>
        <xdr:cNvSpPr/>
      </xdr:nvSpPr>
      <xdr:spPr>
        <a:xfrm>
          <a:off x="13652500" y="61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84400</xdr:rowOff>
    </xdr:from>
    <xdr:ext cx="534377" cy="259045"/>
    <xdr:sp macro="" textlink="">
      <xdr:nvSpPr>
        <xdr:cNvPr id="550" name="テキスト ボックス 549"/>
        <xdr:cNvSpPr txBox="1"/>
      </xdr:nvSpPr>
      <xdr:spPr>
        <a:xfrm>
          <a:off x="13436111" y="591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75021</xdr:rowOff>
    </xdr:from>
    <xdr:to>
      <xdr:col>18</xdr:col>
      <xdr:colOff>492125</xdr:colOff>
      <xdr:row>36</xdr:row>
      <xdr:rowOff>5171</xdr:rowOff>
    </xdr:to>
    <xdr:sp macro="" textlink="">
      <xdr:nvSpPr>
        <xdr:cNvPr id="551" name="円/楕円 550"/>
        <xdr:cNvSpPr/>
      </xdr:nvSpPr>
      <xdr:spPr>
        <a:xfrm>
          <a:off x="12763500" y="60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21698</xdr:rowOff>
    </xdr:from>
    <xdr:ext cx="534377" cy="259045"/>
    <xdr:sp macro="" textlink="">
      <xdr:nvSpPr>
        <xdr:cNvPr id="552" name="テキスト ボックス 551"/>
        <xdr:cNvSpPr txBox="1"/>
      </xdr:nvSpPr>
      <xdr:spPr>
        <a:xfrm>
          <a:off x="12547111" y="585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88814</xdr:rowOff>
    </xdr:from>
    <xdr:to>
      <xdr:col>23</xdr:col>
      <xdr:colOff>517525</xdr:colOff>
      <xdr:row>55</xdr:row>
      <xdr:rowOff>16119</xdr:rowOff>
    </xdr:to>
    <xdr:cxnSp macro="">
      <xdr:nvCxnSpPr>
        <xdr:cNvPr id="580" name="直線コネクタ 579"/>
        <xdr:cNvCxnSpPr/>
      </xdr:nvCxnSpPr>
      <xdr:spPr>
        <a:xfrm flipV="1">
          <a:off x="15481300" y="9347114"/>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16119</xdr:rowOff>
    </xdr:from>
    <xdr:to>
      <xdr:col>22</xdr:col>
      <xdr:colOff>365125</xdr:colOff>
      <xdr:row>55</xdr:row>
      <xdr:rowOff>26908</xdr:rowOff>
    </xdr:to>
    <xdr:cxnSp macro="">
      <xdr:nvCxnSpPr>
        <xdr:cNvPr id="583" name="直線コネクタ 582"/>
        <xdr:cNvCxnSpPr/>
      </xdr:nvCxnSpPr>
      <xdr:spPr>
        <a:xfrm flipV="1">
          <a:off x="14592300" y="9445869"/>
          <a:ext cx="8890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42590</xdr:rowOff>
    </xdr:from>
    <xdr:to>
      <xdr:col>21</xdr:col>
      <xdr:colOff>161925</xdr:colOff>
      <xdr:row>55</xdr:row>
      <xdr:rowOff>26908</xdr:rowOff>
    </xdr:to>
    <xdr:cxnSp macro="">
      <xdr:nvCxnSpPr>
        <xdr:cNvPr id="586" name="直線コネクタ 585"/>
        <xdr:cNvCxnSpPr/>
      </xdr:nvCxnSpPr>
      <xdr:spPr>
        <a:xfrm>
          <a:off x="13703300" y="9300890"/>
          <a:ext cx="889000" cy="15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8" name="テキスト ボックス 587"/>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42590</xdr:rowOff>
    </xdr:from>
    <xdr:to>
      <xdr:col>19</xdr:col>
      <xdr:colOff>644525</xdr:colOff>
      <xdr:row>55</xdr:row>
      <xdr:rowOff>91808</xdr:rowOff>
    </xdr:to>
    <xdr:cxnSp macro="">
      <xdr:nvCxnSpPr>
        <xdr:cNvPr id="589" name="直線コネクタ 588"/>
        <xdr:cNvCxnSpPr/>
      </xdr:nvCxnSpPr>
      <xdr:spPr>
        <a:xfrm flipV="1">
          <a:off x="12814300" y="9300890"/>
          <a:ext cx="889000" cy="2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38014</xdr:rowOff>
    </xdr:from>
    <xdr:to>
      <xdr:col>23</xdr:col>
      <xdr:colOff>568325</xdr:colOff>
      <xdr:row>54</xdr:row>
      <xdr:rowOff>139614</xdr:rowOff>
    </xdr:to>
    <xdr:sp macro="" textlink="">
      <xdr:nvSpPr>
        <xdr:cNvPr id="599" name="円/楕円 598"/>
        <xdr:cNvSpPr/>
      </xdr:nvSpPr>
      <xdr:spPr>
        <a:xfrm>
          <a:off x="16268700" y="92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60891</xdr:rowOff>
    </xdr:from>
    <xdr:ext cx="534377" cy="259045"/>
    <xdr:sp macro="" textlink="">
      <xdr:nvSpPr>
        <xdr:cNvPr id="600" name="教育費該当値テキスト"/>
        <xdr:cNvSpPr txBox="1"/>
      </xdr:nvSpPr>
      <xdr:spPr>
        <a:xfrm>
          <a:off x="16370300" y="91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52,226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136769</xdr:rowOff>
    </xdr:from>
    <xdr:to>
      <xdr:col>22</xdr:col>
      <xdr:colOff>415925</xdr:colOff>
      <xdr:row>55</xdr:row>
      <xdr:rowOff>66919</xdr:rowOff>
    </xdr:to>
    <xdr:sp macro="" textlink="">
      <xdr:nvSpPr>
        <xdr:cNvPr id="601" name="円/楕円 600"/>
        <xdr:cNvSpPr/>
      </xdr:nvSpPr>
      <xdr:spPr>
        <a:xfrm>
          <a:off x="15430500" y="93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83446</xdr:rowOff>
    </xdr:from>
    <xdr:ext cx="534377" cy="259045"/>
    <xdr:sp macro="" textlink="">
      <xdr:nvSpPr>
        <xdr:cNvPr id="602" name="テキスト ボックス 601"/>
        <xdr:cNvSpPr txBox="1"/>
      </xdr:nvSpPr>
      <xdr:spPr>
        <a:xfrm>
          <a:off x="15214111" y="917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147558</xdr:rowOff>
    </xdr:from>
    <xdr:to>
      <xdr:col>21</xdr:col>
      <xdr:colOff>212725</xdr:colOff>
      <xdr:row>55</xdr:row>
      <xdr:rowOff>77708</xdr:rowOff>
    </xdr:to>
    <xdr:sp macro="" textlink="">
      <xdr:nvSpPr>
        <xdr:cNvPr id="603" name="円/楕円 602"/>
        <xdr:cNvSpPr/>
      </xdr:nvSpPr>
      <xdr:spPr>
        <a:xfrm>
          <a:off x="14541500" y="94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94235</xdr:rowOff>
    </xdr:from>
    <xdr:ext cx="534377" cy="259045"/>
    <xdr:sp macro="" textlink="">
      <xdr:nvSpPr>
        <xdr:cNvPr id="604" name="テキスト ボックス 603"/>
        <xdr:cNvSpPr txBox="1"/>
      </xdr:nvSpPr>
      <xdr:spPr>
        <a:xfrm>
          <a:off x="14325111" y="91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163240</xdr:rowOff>
    </xdr:from>
    <xdr:to>
      <xdr:col>20</xdr:col>
      <xdr:colOff>9525</xdr:colOff>
      <xdr:row>54</xdr:row>
      <xdr:rowOff>93390</xdr:rowOff>
    </xdr:to>
    <xdr:sp macro="" textlink="">
      <xdr:nvSpPr>
        <xdr:cNvPr id="605" name="円/楕円 604"/>
        <xdr:cNvSpPr/>
      </xdr:nvSpPr>
      <xdr:spPr>
        <a:xfrm>
          <a:off x="13652500" y="92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109917</xdr:rowOff>
    </xdr:from>
    <xdr:ext cx="534377" cy="259045"/>
    <xdr:sp macro="" textlink="">
      <xdr:nvSpPr>
        <xdr:cNvPr id="606" name="テキスト ボックス 605"/>
        <xdr:cNvSpPr txBox="1"/>
      </xdr:nvSpPr>
      <xdr:spPr>
        <a:xfrm>
          <a:off x="13436111" y="902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41008</xdr:rowOff>
    </xdr:from>
    <xdr:to>
      <xdr:col>18</xdr:col>
      <xdr:colOff>492125</xdr:colOff>
      <xdr:row>55</xdr:row>
      <xdr:rowOff>142608</xdr:rowOff>
    </xdr:to>
    <xdr:sp macro="" textlink="">
      <xdr:nvSpPr>
        <xdr:cNvPr id="607" name="円/楕円 606"/>
        <xdr:cNvSpPr/>
      </xdr:nvSpPr>
      <xdr:spPr>
        <a:xfrm>
          <a:off x="12763500" y="94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159135</xdr:rowOff>
    </xdr:from>
    <xdr:ext cx="534377" cy="259045"/>
    <xdr:sp macro="" textlink="">
      <xdr:nvSpPr>
        <xdr:cNvPr id="608" name="テキスト ボックス 607"/>
        <xdr:cNvSpPr txBox="1"/>
      </xdr:nvSpPr>
      <xdr:spPr>
        <a:xfrm>
          <a:off x="12547111" y="92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29417</xdr:rowOff>
    </xdr:from>
    <xdr:to>
      <xdr:col>23</xdr:col>
      <xdr:colOff>517525</xdr:colOff>
      <xdr:row>79</xdr:row>
      <xdr:rowOff>69324</xdr:rowOff>
    </xdr:to>
    <xdr:cxnSp macro="">
      <xdr:nvCxnSpPr>
        <xdr:cNvPr id="639" name="直線コネクタ 638"/>
        <xdr:cNvCxnSpPr/>
      </xdr:nvCxnSpPr>
      <xdr:spPr>
        <a:xfrm>
          <a:off x="15481300" y="13573967"/>
          <a:ext cx="8382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29417</xdr:rowOff>
    </xdr:from>
    <xdr:to>
      <xdr:col>22</xdr:col>
      <xdr:colOff>365125</xdr:colOff>
      <xdr:row>79</xdr:row>
      <xdr:rowOff>53648</xdr:rowOff>
    </xdr:to>
    <xdr:cxnSp macro="">
      <xdr:nvCxnSpPr>
        <xdr:cNvPr id="642" name="直線コネクタ 641"/>
        <xdr:cNvCxnSpPr/>
      </xdr:nvCxnSpPr>
      <xdr:spPr>
        <a:xfrm flipV="1">
          <a:off x="14592300" y="1357396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107235</xdr:rowOff>
    </xdr:from>
    <xdr:ext cx="469744" cy="259045"/>
    <xdr:sp macro="" textlink="">
      <xdr:nvSpPr>
        <xdr:cNvPr id="644" name="テキスト ボックス 643"/>
        <xdr:cNvSpPr txBox="1"/>
      </xdr:nvSpPr>
      <xdr:spPr>
        <a:xfrm>
          <a:off x="15246427"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53648</xdr:rowOff>
    </xdr:from>
    <xdr:to>
      <xdr:col>21</xdr:col>
      <xdr:colOff>161925</xdr:colOff>
      <xdr:row>79</xdr:row>
      <xdr:rowOff>70924</xdr:rowOff>
    </xdr:to>
    <xdr:cxnSp macro="">
      <xdr:nvCxnSpPr>
        <xdr:cNvPr id="645" name="直線コネクタ 644"/>
        <xdr:cNvCxnSpPr/>
      </xdr:nvCxnSpPr>
      <xdr:spPr>
        <a:xfrm flipV="1">
          <a:off x="13703300" y="13598198"/>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109292</xdr:rowOff>
    </xdr:from>
    <xdr:ext cx="378565" cy="259045"/>
    <xdr:sp macro="" textlink="">
      <xdr:nvSpPr>
        <xdr:cNvPr id="647" name="テキスト ボックス 646"/>
        <xdr:cNvSpPr txBox="1"/>
      </xdr:nvSpPr>
      <xdr:spPr>
        <a:xfrm>
          <a:off x="14403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54335</xdr:rowOff>
    </xdr:from>
    <xdr:to>
      <xdr:col>19</xdr:col>
      <xdr:colOff>644525</xdr:colOff>
      <xdr:row>79</xdr:row>
      <xdr:rowOff>70924</xdr:rowOff>
    </xdr:to>
    <xdr:cxnSp macro="">
      <xdr:nvCxnSpPr>
        <xdr:cNvPr id="648" name="直線コネクタ 647"/>
        <xdr:cNvCxnSpPr/>
      </xdr:nvCxnSpPr>
      <xdr:spPr>
        <a:xfrm>
          <a:off x="12814300" y="13598885"/>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18524</xdr:rowOff>
    </xdr:from>
    <xdr:to>
      <xdr:col>23</xdr:col>
      <xdr:colOff>568325</xdr:colOff>
      <xdr:row>79</xdr:row>
      <xdr:rowOff>120124</xdr:rowOff>
    </xdr:to>
    <xdr:sp macro="" textlink="">
      <xdr:nvSpPr>
        <xdr:cNvPr id="658" name="円/楕円 657"/>
        <xdr:cNvSpPr/>
      </xdr:nvSpPr>
      <xdr:spPr>
        <a:xfrm>
          <a:off x="16268700" y="135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78565" cy="259045"/>
    <xdr:sp macro="" textlink="">
      <xdr:nvSpPr>
        <xdr:cNvPr id="659" name="災害復旧費該当値テキスト"/>
        <xdr:cNvSpPr txBox="1"/>
      </xdr:nvSpPr>
      <xdr:spPr>
        <a:xfrm>
          <a:off x="16370300" y="135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150067</xdr:rowOff>
    </xdr:from>
    <xdr:to>
      <xdr:col>22</xdr:col>
      <xdr:colOff>415925</xdr:colOff>
      <xdr:row>79</xdr:row>
      <xdr:rowOff>80217</xdr:rowOff>
    </xdr:to>
    <xdr:sp macro="" textlink="">
      <xdr:nvSpPr>
        <xdr:cNvPr id="660" name="円/楕円 659"/>
        <xdr:cNvSpPr/>
      </xdr:nvSpPr>
      <xdr:spPr>
        <a:xfrm>
          <a:off x="15430500" y="135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96744</xdr:rowOff>
    </xdr:from>
    <xdr:ext cx="469744" cy="259045"/>
    <xdr:sp macro="" textlink="">
      <xdr:nvSpPr>
        <xdr:cNvPr id="661" name="テキスト ボックス 660"/>
        <xdr:cNvSpPr txBox="1"/>
      </xdr:nvSpPr>
      <xdr:spPr>
        <a:xfrm>
          <a:off x="15246427" y="1329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2848</xdr:rowOff>
    </xdr:from>
    <xdr:to>
      <xdr:col>21</xdr:col>
      <xdr:colOff>212725</xdr:colOff>
      <xdr:row>79</xdr:row>
      <xdr:rowOff>104448</xdr:rowOff>
    </xdr:to>
    <xdr:sp macro="" textlink="">
      <xdr:nvSpPr>
        <xdr:cNvPr id="662" name="円/楕円 661"/>
        <xdr:cNvSpPr/>
      </xdr:nvSpPr>
      <xdr:spPr>
        <a:xfrm>
          <a:off x="14541500" y="135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120975</xdr:rowOff>
    </xdr:from>
    <xdr:ext cx="469744" cy="259045"/>
    <xdr:sp macro="" textlink="">
      <xdr:nvSpPr>
        <xdr:cNvPr id="663" name="テキスト ボックス 662"/>
        <xdr:cNvSpPr txBox="1"/>
      </xdr:nvSpPr>
      <xdr:spPr>
        <a:xfrm>
          <a:off x="14357427" y="133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20124</xdr:rowOff>
    </xdr:from>
    <xdr:to>
      <xdr:col>20</xdr:col>
      <xdr:colOff>9525</xdr:colOff>
      <xdr:row>79</xdr:row>
      <xdr:rowOff>121724</xdr:rowOff>
    </xdr:to>
    <xdr:sp macro="" textlink="">
      <xdr:nvSpPr>
        <xdr:cNvPr id="664" name="円/楕円 663"/>
        <xdr:cNvSpPr/>
      </xdr:nvSpPr>
      <xdr:spPr>
        <a:xfrm>
          <a:off x="13652500" y="13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112851</xdr:rowOff>
    </xdr:from>
    <xdr:ext cx="378565" cy="259045"/>
    <xdr:sp macro="" textlink="">
      <xdr:nvSpPr>
        <xdr:cNvPr id="665" name="テキスト ボックス 664"/>
        <xdr:cNvSpPr txBox="1"/>
      </xdr:nvSpPr>
      <xdr:spPr>
        <a:xfrm>
          <a:off x="13514017" y="1365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3535</xdr:rowOff>
    </xdr:from>
    <xdr:to>
      <xdr:col>18</xdr:col>
      <xdr:colOff>492125</xdr:colOff>
      <xdr:row>79</xdr:row>
      <xdr:rowOff>105135</xdr:rowOff>
    </xdr:to>
    <xdr:sp macro="" textlink="">
      <xdr:nvSpPr>
        <xdr:cNvPr id="666" name="円/楕円 665"/>
        <xdr:cNvSpPr/>
      </xdr:nvSpPr>
      <xdr:spPr>
        <a:xfrm>
          <a:off x="12763500" y="135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96262</xdr:rowOff>
    </xdr:from>
    <xdr:ext cx="469744" cy="259045"/>
    <xdr:sp macro="" textlink="">
      <xdr:nvSpPr>
        <xdr:cNvPr id="667" name="テキスト ボックス 666"/>
        <xdr:cNvSpPr txBox="1"/>
      </xdr:nvSpPr>
      <xdr:spPr>
        <a:xfrm>
          <a:off x="12579427" y="1364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57502</xdr:rowOff>
    </xdr:from>
    <xdr:to>
      <xdr:col>23</xdr:col>
      <xdr:colOff>517525</xdr:colOff>
      <xdr:row>94</xdr:row>
      <xdr:rowOff>93326</xdr:rowOff>
    </xdr:to>
    <xdr:cxnSp macro="">
      <xdr:nvCxnSpPr>
        <xdr:cNvPr id="699" name="直線コネクタ 698"/>
        <xdr:cNvCxnSpPr/>
      </xdr:nvCxnSpPr>
      <xdr:spPr>
        <a:xfrm>
          <a:off x="15481300" y="16173802"/>
          <a:ext cx="8382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61486</xdr:rowOff>
    </xdr:from>
    <xdr:to>
      <xdr:col>22</xdr:col>
      <xdr:colOff>365125</xdr:colOff>
      <xdr:row>94</xdr:row>
      <xdr:rowOff>57502</xdr:rowOff>
    </xdr:to>
    <xdr:cxnSp macro="">
      <xdr:nvCxnSpPr>
        <xdr:cNvPr id="702" name="直線コネクタ 701"/>
        <xdr:cNvCxnSpPr/>
      </xdr:nvCxnSpPr>
      <xdr:spPr>
        <a:xfrm>
          <a:off x="14592300" y="16006336"/>
          <a:ext cx="8890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89114</xdr:rowOff>
    </xdr:from>
    <xdr:to>
      <xdr:col>21</xdr:col>
      <xdr:colOff>161925</xdr:colOff>
      <xdr:row>93</xdr:row>
      <xdr:rowOff>61486</xdr:rowOff>
    </xdr:to>
    <xdr:cxnSp macro="">
      <xdr:nvCxnSpPr>
        <xdr:cNvPr id="705" name="直線コネクタ 704"/>
        <xdr:cNvCxnSpPr/>
      </xdr:nvCxnSpPr>
      <xdr:spPr>
        <a:xfrm>
          <a:off x="13703300" y="15862514"/>
          <a:ext cx="889000" cy="1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7" name="テキスト ボックス 706"/>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141953</xdr:rowOff>
    </xdr:from>
    <xdr:to>
      <xdr:col>19</xdr:col>
      <xdr:colOff>644525</xdr:colOff>
      <xdr:row>92</xdr:row>
      <xdr:rowOff>89114</xdr:rowOff>
    </xdr:to>
    <xdr:cxnSp macro="">
      <xdr:nvCxnSpPr>
        <xdr:cNvPr id="708" name="直線コネクタ 707"/>
        <xdr:cNvCxnSpPr/>
      </xdr:nvCxnSpPr>
      <xdr:spPr>
        <a:xfrm>
          <a:off x="12814300" y="15743903"/>
          <a:ext cx="889000" cy="1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10" name="テキスト ボックス 709"/>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12" name="テキスト ボックス 711"/>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42526</xdr:rowOff>
    </xdr:from>
    <xdr:to>
      <xdr:col>23</xdr:col>
      <xdr:colOff>568325</xdr:colOff>
      <xdr:row>94</xdr:row>
      <xdr:rowOff>144126</xdr:rowOff>
    </xdr:to>
    <xdr:sp macro="" textlink="">
      <xdr:nvSpPr>
        <xdr:cNvPr id="718" name="円/楕円 717"/>
        <xdr:cNvSpPr/>
      </xdr:nvSpPr>
      <xdr:spPr>
        <a:xfrm>
          <a:off x="16268700" y="161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20953</xdr:rowOff>
    </xdr:from>
    <xdr:ext cx="534377" cy="259045"/>
    <xdr:sp macro="" textlink="">
      <xdr:nvSpPr>
        <xdr:cNvPr id="719" name="公債費該当値テキスト"/>
        <xdr:cNvSpPr txBox="1"/>
      </xdr:nvSpPr>
      <xdr:spPr>
        <a:xfrm>
          <a:off x="16370300" y="161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36,420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6702</xdr:rowOff>
    </xdr:from>
    <xdr:to>
      <xdr:col>22</xdr:col>
      <xdr:colOff>415925</xdr:colOff>
      <xdr:row>94</xdr:row>
      <xdr:rowOff>108302</xdr:rowOff>
    </xdr:to>
    <xdr:sp macro="" textlink="">
      <xdr:nvSpPr>
        <xdr:cNvPr id="720" name="円/楕円 719"/>
        <xdr:cNvSpPr/>
      </xdr:nvSpPr>
      <xdr:spPr>
        <a:xfrm>
          <a:off x="15430500" y="161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99429</xdr:rowOff>
    </xdr:from>
    <xdr:ext cx="534377" cy="259045"/>
    <xdr:sp macro="" textlink="">
      <xdr:nvSpPr>
        <xdr:cNvPr id="721" name="テキスト ボックス 720"/>
        <xdr:cNvSpPr txBox="1"/>
      </xdr:nvSpPr>
      <xdr:spPr>
        <a:xfrm>
          <a:off x="15214111" y="162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10686</xdr:rowOff>
    </xdr:from>
    <xdr:to>
      <xdr:col>21</xdr:col>
      <xdr:colOff>212725</xdr:colOff>
      <xdr:row>93</xdr:row>
      <xdr:rowOff>112286</xdr:rowOff>
    </xdr:to>
    <xdr:sp macro="" textlink="">
      <xdr:nvSpPr>
        <xdr:cNvPr id="722" name="円/楕円 721"/>
        <xdr:cNvSpPr/>
      </xdr:nvSpPr>
      <xdr:spPr>
        <a:xfrm>
          <a:off x="14541500" y="159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128813</xdr:rowOff>
    </xdr:from>
    <xdr:ext cx="534377" cy="259045"/>
    <xdr:sp macro="" textlink="">
      <xdr:nvSpPr>
        <xdr:cNvPr id="723" name="テキスト ボックス 722"/>
        <xdr:cNvSpPr txBox="1"/>
      </xdr:nvSpPr>
      <xdr:spPr>
        <a:xfrm>
          <a:off x="14325111" y="15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38314</xdr:rowOff>
    </xdr:from>
    <xdr:to>
      <xdr:col>20</xdr:col>
      <xdr:colOff>9525</xdr:colOff>
      <xdr:row>92</xdr:row>
      <xdr:rowOff>139914</xdr:rowOff>
    </xdr:to>
    <xdr:sp macro="" textlink="">
      <xdr:nvSpPr>
        <xdr:cNvPr id="724" name="円/楕円 723"/>
        <xdr:cNvSpPr/>
      </xdr:nvSpPr>
      <xdr:spPr>
        <a:xfrm>
          <a:off x="13652500" y="158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156441</xdr:rowOff>
    </xdr:from>
    <xdr:ext cx="534377" cy="259045"/>
    <xdr:sp macro="" textlink="">
      <xdr:nvSpPr>
        <xdr:cNvPr id="725" name="テキスト ボックス 724"/>
        <xdr:cNvSpPr txBox="1"/>
      </xdr:nvSpPr>
      <xdr:spPr>
        <a:xfrm>
          <a:off x="13436111" y="155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47,049</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91153</xdr:rowOff>
    </xdr:from>
    <xdr:to>
      <xdr:col>18</xdr:col>
      <xdr:colOff>492125</xdr:colOff>
      <xdr:row>92</xdr:row>
      <xdr:rowOff>21303</xdr:rowOff>
    </xdr:to>
    <xdr:sp macro="" textlink="">
      <xdr:nvSpPr>
        <xdr:cNvPr id="726" name="円/楕円 725"/>
        <xdr:cNvSpPr/>
      </xdr:nvSpPr>
      <xdr:spPr>
        <a:xfrm>
          <a:off x="12763500" y="156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37830</xdr:rowOff>
    </xdr:from>
    <xdr:ext cx="534377" cy="259045"/>
    <xdr:sp macro="" textlink="">
      <xdr:nvSpPr>
        <xdr:cNvPr id="727" name="テキスト ボックス 726"/>
        <xdr:cNvSpPr txBox="1"/>
      </xdr:nvSpPr>
      <xdr:spPr>
        <a:xfrm>
          <a:off x="12547111" y="154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総務費</a:t>
          </a:r>
          <a:r>
            <a:rPr kumimoji="1" lang="ja-JP" altLang="en-US"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a:t>
          </a:r>
          <a:r>
            <a:rPr kumimoji="1" lang="ja-JP" altLang="ja-JP" sz="1100" baseline="0">
              <a:solidFill>
                <a:schemeClr val="dk1"/>
              </a:solidFill>
              <a:effectLst/>
              <a:latin typeface="+mn-lt"/>
              <a:ea typeface="+mn-ea"/>
              <a:cs typeface="+mn-cs"/>
            </a:rPr>
            <a:t>第一庁舎建設、長野市芸術館建設がピークを迎えたこと</a:t>
          </a:r>
          <a:r>
            <a:rPr kumimoji="1" lang="ja-JP" altLang="en-US" sz="1100" baseline="0">
              <a:solidFill>
                <a:schemeClr val="dk1"/>
              </a:solidFill>
              <a:effectLst/>
              <a:latin typeface="+mn-lt"/>
              <a:ea typeface="+mn-ea"/>
              <a:cs typeface="+mn-cs"/>
            </a:rPr>
            <a:t>から類似都市を大きく上回ったが、これらがほぼ竣工を迎えたため、類似都市平均に近づいた。</a:t>
          </a:r>
          <a:r>
            <a:rPr kumimoji="1" lang="ja-JP" altLang="ja-JP" sz="1100" baseline="0">
              <a:solidFill>
                <a:schemeClr val="dk1"/>
              </a:solidFill>
              <a:effectLst/>
              <a:latin typeface="+mn-lt"/>
              <a:ea typeface="+mn-ea"/>
              <a:cs typeface="+mn-cs"/>
            </a:rPr>
            <a:t>商工費については、</a:t>
          </a:r>
          <a:r>
            <a:rPr kumimoji="1" lang="ja-JP" altLang="en-US" sz="1100" baseline="0">
              <a:solidFill>
                <a:schemeClr val="dk1"/>
              </a:solidFill>
              <a:effectLst/>
              <a:latin typeface="+mn-lt"/>
              <a:ea typeface="+mn-ea"/>
              <a:cs typeface="+mn-cs"/>
            </a:rPr>
            <a:t>中小企業資金融資のための多額の預託金を歳入歳出に同額計上している</a:t>
          </a:r>
          <a:r>
            <a:rPr kumimoji="1" lang="ja-JP" altLang="ja-JP" sz="1100" baseline="0">
              <a:solidFill>
                <a:schemeClr val="dk1"/>
              </a:solidFill>
              <a:effectLst/>
              <a:latin typeface="+mn-lt"/>
              <a:ea typeface="+mn-ea"/>
              <a:cs typeface="+mn-cs"/>
            </a:rPr>
            <a:t>ことから、類似都市の平均を常に上回っている。</a:t>
          </a:r>
          <a:r>
            <a:rPr kumimoji="1" lang="ja-JP" altLang="en-US" sz="1100" baseline="0">
              <a:solidFill>
                <a:schemeClr val="dk1"/>
              </a:solidFill>
              <a:effectLst/>
              <a:latin typeface="+mn-lt"/>
              <a:ea typeface="+mn-ea"/>
              <a:cs typeface="+mn-cs"/>
            </a:rPr>
            <a:t>消防費については、中央消防署建設事業費の増により全国平均を上回った。また、</a:t>
          </a:r>
          <a:r>
            <a:rPr kumimoji="1" lang="ja-JP" altLang="ja-JP" sz="1100" baseline="0">
              <a:solidFill>
                <a:schemeClr val="dk1"/>
              </a:solidFill>
              <a:effectLst/>
              <a:latin typeface="+mn-lt"/>
              <a:ea typeface="+mn-ea"/>
              <a:cs typeface="+mn-cs"/>
            </a:rPr>
            <a:t>教育費については、</a:t>
          </a:r>
          <a:r>
            <a:rPr kumimoji="1" lang="ja-JP" altLang="en-US" sz="1100" baseline="0">
              <a:solidFill>
                <a:schemeClr val="dk1"/>
              </a:solidFill>
              <a:effectLst/>
              <a:latin typeface="+mn-lt"/>
              <a:ea typeface="+mn-ea"/>
              <a:cs typeface="+mn-cs"/>
            </a:rPr>
            <a:t>第四給食センターや総合レクリエーションセンター建設事業費の増に伴い再び類似都市平均をとの差が広がっている。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年度決算は、</a:t>
          </a:r>
          <a:r>
            <a:rPr lang="ja-JP" altLang="en-US" sz="1100" b="0" i="0" baseline="0">
              <a:solidFill>
                <a:schemeClr val="dk1"/>
              </a:solidFill>
              <a:effectLst/>
              <a:latin typeface="+mn-lt"/>
              <a:ea typeface="+mn-ea"/>
              <a:cs typeface="+mn-cs"/>
            </a:rPr>
            <a:t>庁舎・芸術館などの</a:t>
          </a:r>
          <a:r>
            <a:rPr lang="ja-JP" altLang="ja-JP" sz="1100" b="0" i="0" baseline="0">
              <a:solidFill>
                <a:schemeClr val="dk1"/>
              </a:solidFill>
              <a:effectLst/>
              <a:latin typeface="+mn-lt"/>
              <a:ea typeface="+mn-ea"/>
              <a:cs typeface="+mn-cs"/>
            </a:rPr>
            <a:t>プロジェクト事業進捗</a:t>
          </a:r>
          <a:r>
            <a:rPr lang="ja-JP" altLang="en-US" sz="1100" b="0" i="0" baseline="0">
              <a:solidFill>
                <a:schemeClr val="dk1"/>
              </a:solidFill>
              <a:effectLst/>
              <a:latin typeface="+mn-lt"/>
              <a:ea typeface="+mn-ea"/>
              <a:cs typeface="+mn-cs"/>
            </a:rPr>
            <a:t>に伴い減少したことから</a:t>
          </a:r>
          <a:r>
            <a:rPr lang="ja-JP" altLang="ja-JP" sz="1100" b="0" i="0" baseline="0">
              <a:solidFill>
                <a:schemeClr val="dk1"/>
              </a:solidFill>
              <a:effectLst/>
              <a:latin typeface="+mn-lt"/>
              <a:ea typeface="+mn-ea"/>
              <a:cs typeface="+mn-cs"/>
            </a:rPr>
            <a:t>、決算額は前年度比</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％減となった。また、歳入は</a:t>
          </a:r>
          <a:r>
            <a:rPr lang="ja-JP" altLang="en-US" sz="1100" b="0" i="0" baseline="0">
              <a:solidFill>
                <a:schemeClr val="dk1"/>
              </a:solidFill>
              <a:effectLst/>
              <a:latin typeface="+mn-lt"/>
              <a:ea typeface="+mn-ea"/>
              <a:cs typeface="+mn-cs"/>
            </a:rPr>
            <a:t>法人市民税が減少したものの、個人市民税及び</a:t>
          </a:r>
          <a:r>
            <a:rPr lang="ja-JP" altLang="ja-JP" sz="1100" b="0" i="0" baseline="0">
              <a:solidFill>
                <a:schemeClr val="dk1"/>
              </a:solidFill>
              <a:effectLst/>
              <a:latin typeface="+mn-lt"/>
              <a:ea typeface="+mn-ea"/>
              <a:cs typeface="+mn-cs"/>
            </a:rPr>
            <a:t>固定資産税が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市税全体では増となった</a:t>
          </a:r>
          <a:r>
            <a:rPr lang="ja-JP" altLang="ja-JP" sz="1100" b="0" i="0" baseline="0">
              <a:solidFill>
                <a:schemeClr val="dk1"/>
              </a:solidFill>
              <a:effectLst/>
              <a:latin typeface="+mn-lt"/>
              <a:ea typeface="+mn-ea"/>
              <a:cs typeface="+mn-cs"/>
            </a:rPr>
            <a:t>一方、</a:t>
          </a:r>
          <a:r>
            <a:rPr lang="ja-JP" altLang="en-US" sz="1100" b="0" i="0" baseline="0">
              <a:solidFill>
                <a:schemeClr val="dk1"/>
              </a:solidFill>
              <a:effectLst/>
              <a:latin typeface="+mn-lt"/>
              <a:ea typeface="+mn-ea"/>
              <a:cs typeface="+mn-cs"/>
            </a:rPr>
            <a:t>合併算定替えの縮減や</a:t>
          </a:r>
          <a:r>
            <a:rPr lang="ja-JP" altLang="ja-JP" sz="1100" b="0" i="0" baseline="0">
              <a:solidFill>
                <a:schemeClr val="dk1"/>
              </a:solidFill>
              <a:effectLst/>
              <a:latin typeface="+mn-lt"/>
              <a:ea typeface="+mn-ea"/>
              <a:cs typeface="+mn-cs"/>
            </a:rPr>
            <a:t>基準財政収入額の増などにより、地方交付税が減少し、一般財源全体では</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％減となった。また、財源不足を補填するための財政調整</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基金からの繰入は、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年度の決算剰余金の処分として</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9,000</a:t>
          </a:r>
          <a:r>
            <a:rPr lang="ja-JP" altLang="en-US" sz="1100" b="0" i="0" baseline="0">
              <a:solidFill>
                <a:schemeClr val="dk1"/>
              </a:solidFill>
              <a:effectLst/>
              <a:latin typeface="+mn-lt"/>
              <a:ea typeface="+mn-ea"/>
              <a:cs typeface="+mn-cs"/>
            </a:rPr>
            <a:t>万円を積み増した上で、</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を繰り入れ、取崩額が積立額を上回る状況となった。実質</a:t>
          </a:r>
          <a:r>
            <a:rPr lang="ja-JP" altLang="ja-JP" sz="1100" b="0" i="0" baseline="0">
              <a:solidFill>
                <a:schemeClr val="dk1"/>
              </a:solidFill>
              <a:effectLst/>
              <a:latin typeface="+mn-lt"/>
              <a:ea typeface="+mn-ea"/>
              <a:cs typeface="+mn-cs"/>
            </a:rPr>
            <a:t>収支は、前年度</a:t>
          </a:r>
          <a:r>
            <a:rPr lang="ja-JP" altLang="en-US" sz="1100" b="0" i="0" baseline="0">
              <a:solidFill>
                <a:schemeClr val="dk1"/>
              </a:solidFill>
              <a:effectLst/>
              <a:latin typeface="+mn-lt"/>
              <a:ea typeface="+mn-ea"/>
              <a:cs typeface="+mn-cs"/>
            </a:rPr>
            <a:t>比</a:t>
          </a:r>
          <a:r>
            <a:rPr lang="ja-JP" altLang="ja-JP" sz="1100" b="0" i="0" baseline="0">
              <a:solidFill>
                <a:schemeClr val="dk1"/>
              </a:solidFill>
              <a:effectLst/>
              <a:latin typeface="+mn-lt"/>
              <a:ea typeface="+mn-ea"/>
              <a:cs typeface="+mn-cs"/>
            </a:rPr>
            <a:t>約</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となる、</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億８千万円を計上することができ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社会保障費の増加や</a:t>
          </a:r>
          <a:r>
            <a:rPr lang="ja-JP" altLang="ja-JP" sz="1100" b="0" i="0" baseline="0">
              <a:solidFill>
                <a:schemeClr val="dk1"/>
              </a:solidFill>
              <a:effectLst/>
              <a:latin typeface="+mn-lt"/>
              <a:ea typeface="+mn-ea"/>
              <a:cs typeface="+mn-cs"/>
            </a:rPr>
            <a:t>プロジェクト事業の</a:t>
          </a:r>
          <a:r>
            <a:rPr lang="ja-JP" altLang="en-US" sz="1100" b="0" i="0" baseline="0">
              <a:solidFill>
                <a:schemeClr val="dk1"/>
              </a:solidFill>
              <a:effectLst/>
              <a:latin typeface="+mn-lt"/>
              <a:ea typeface="+mn-ea"/>
              <a:cs typeface="+mn-cs"/>
            </a:rPr>
            <a:t>財源とした市債の償還が始まるため、</a:t>
          </a:r>
          <a:r>
            <a:rPr lang="ja-JP" altLang="ja-JP" sz="1100" b="0" i="0" baseline="0">
              <a:solidFill>
                <a:schemeClr val="dk1"/>
              </a:solidFill>
              <a:effectLst/>
              <a:latin typeface="+mn-lt"/>
              <a:ea typeface="+mn-ea"/>
              <a:cs typeface="+mn-cs"/>
            </a:rPr>
            <a:t>公債費の増加が見込まれる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多様な財源の確保と事業の選択と集中を図り健全財政に努め</a:t>
          </a:r>
          <a:r>
            <a:rPr lang="ja-JP" altLang="en-US" sz="1100" b="0" i="0" baseline="0">
              <a:solidFill>
                <a:schemeClr val="dk1"/>
              </a:solidFill>
              <a:effectLst/>
              <a:latin typeface="+mn-lt"/>
              <a:ea typeface="+mn-ea"/>
              <a:cs typeface="+mn-cs"/>
            </a:rPr>
            <a:t>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一般会計、特別会計、企業会計において、実質収支額及び資金剰余額は黒字のため、連結実質赤字額は生じていない。</a:t>
          </a:r>
          <a:endParaRPr lang="ja-JP" altLang="ja-JP" sz="1400">
            <a:effectLst/>
          </a:endParaRPr>
        </a:p>
        <a:p>
          <a:r>
            <a:rPr lang="ja-JP" altLang="ja-JP" sz="1100" b="0" i="0" baseline="0">
              <a:solidFill>
                <a:schemeClr val="dk1"/>
              </a:solidFill>
              <a:effectLst/>
              <a:latin typeface="+mn-lt"/>
              <a:ea typeface="+mn-ea"/>
              <a:cs typeface="+mn-cs"/>
            </a:rPr>
            <a:t>　一般会計については、今後も前年度と同程度の割合を維持していくように努める。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151091384</v>
      </c>
      <c r="BO4" s="411"/>
      <c r="BP4" s="411"/>
      <c r="BQ4" s="411"/>
      <c r="BR4" s="411"/>
      <c r="BS4" s="411"/>
      <c r="BT4" s="411"/>
      <c r="BU4" s="412"/>
      <c r="BV4" s="410">
        <v>162365042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2.2999999999999998</v>
      </c>
      <c r="CU4" s="588"/>
      <c r="CV4" s="588"/>
      <c r="CW4" s="588"/>
      <c r="CX4" s="588"/>
      <c r="CY4" s="588"/>
      <c r="CZ4" s="588"/>
      <c r="DA4" s="589"/>
      <c r="DB4" s="587">
        <v>2.5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147714759</v>
      </c>
      <c r="BO5" s="416"/>
      <c r="BP5" s="416"/>
      <c r="BQ5" s="416"/>
      <c r="BR5" s="416"/>
      <c r="BS5" s="416"/>
      <c r="BT5" s="416"/>
      <c r="BU5" s="417"/>
      <c r="BV5" s="415">
        <v>156875709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86.6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3376625</v>
      </c>
      <c r="BO6" s="416"/>
      <c r="BP6" s="416"/>
      <c r="BQ6" s="416"/>
      <c r="BR6" s="416"/>
      <c r="BS6" s="416"/>
      <c r="BT6" s="416"/>
      <c r="BU6" s="417"/>
      <c r="BV6" s="415">
        <v>5489333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96.2</v>
      </c>
      <c r="CU6" s="562"/>
      <c r="CV6" s="562"/>
      <c r="CW6" s="562"/>
      <c r="CX6" s="562"/>
      <c r="CY6" s="562"/>
      <c r="CZ6" s="562"/>
      <c r="DA6" s="563"/>
      <c r="DB6" s="561">
        <v>93.1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1391577</v>
      </c>
      <c r="BO7" s="416"/>
      <c r="BP7" s="416"/>
      <c r="BQ7" s="416"/>
      <c r="BR7" s="416"/>
      <c r="BS7" s="416"/>
      <c r="BT7" s="416"/>
      <c r="BU7" s="417"/>
      <c r="BV7" s="415">
        <v>3302941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86592996</v>
      </c>
      <c r="CU7" s="416"/>
      <c r="CV7" s="416"/>
      <c r="CW7" s="416"/>
      <c r="CX7" s="416"/>
      <c r="CY7" s="416"/>
      <c r="CZ7" s="416"/>
      <c r="DA7" s="417"/>
      <c r="DB7" s="415">
        <v>88386778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1985048</v>
      </c>
      <c r="BO8" s="416"/>
      <c r="BP8" s="416"/>
      <c r="BQ8" s="416"/>
      <c r="BR8" s="416"/>
      <c r="BS8" s="416"/>
      <c r="BT8" s="416"/>
      <c r="BU8" s="417"/>
      <c r="BV8" s="415">
        <v>2186392</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0.72</v>
      </c>
      <c r="CU8" s="525"/>
      <c r="CV8" s="525"/>
      <c r="CW8" s="525"/>
      <c r="CX8" s="525"/>
      <c r="CY8" s="525"/>
      <c r="CZ8" s="525"/>
      <c r="DA8" s="526"/>
      <c r="DB8" s="524">
        <v>0.71</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377598</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-201344</v>
      </c>
      <c r="BO9" s="416"/>
      <c r="BP9" s="416"/>
      <c r="BQ9" s="416"/>
      <c r="BR9" s="416"/>
      <c r="BS9" s="416"/>
      <c r="BT9" s="416"/>
      <c r="BU9" s="417"/>
      <c r="BV9" s="415">
        <v>332530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13.9</v>
      </c>
      <c r="CU9" s="386"/>
      <c r="CV9" s="386"/>
      <c r="CW9" s="386"/>
      <c r="CX9" s="386"/>
      <c r="CY9" s="386"/>
      <c r="CZ9" s="386"/>
      <c r="DA9" s="387"/>
      <c r="DB9" s="385">
        <v>13.4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381511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19821</v>
      </c>
      <c r="BO10" s="416"/>
      <c r="BP10" s="416"/>
      <c r="BQ10" s="416"/>
      <c r="BR10" s="416"/>
      <c r="BS10" s="416"/>
      <c r="BT10" s="416"/>
      <c r="BU10" s="417"/>
      <c r="BV10" s="415">
        <v>43450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99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61325</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382001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1400000</v>
      </c>
      <c r="BO12" s="416"/>
      <c r="BP12" s="416"/>
      <c r="BQ12" s="416"/>
      <c r="BR12" s="416"/>
      <c r="BS12" s="416"/>
      <c r="BT12" s="416"/>
      <c r="BU12" s="417"/>
      <c r="BV12" s="415">
        <v>900000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378474</v>
      </c>
      <c r="S13" s="517"/>
      <c r="T13" s="517"/>
      <c r="U13" s="517"/>
      <c r="V13" s="518"/>
      <c r="W13" s="504" t="s">
        <v>123</v>
      </c>
      <c r="X13" s="428"/>
      <c r="Y13" s="428"/>
      <c r="Z13" s="428"/>
      <c r="AA13" s="428"/>
      <c r="AB13" s="429"/>
      <c r="AC13" s="391">
        <v>11593</v>
      </c>
      <c r="AD13" s="392"/>
      <c r="AE13" s="392"/>
      <c r="AF13" s="392"/>
      <c r="AG13" s="393"/>
      <c r="AH13" s="391">
        <v>12548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-1581523</v>
      </c>
      <c r="BO13" s="416"/>
      <c r="BP13" s="416"/>
      <c r="BQ13" s="416"/>
      <c r="BR13" s="416"/>
      <c r="BS13" s="416"/>
      <c r="BT13" s="416"/>
      <c r="BU13" s="417"/>
      <c r="BV13" s="415">
        <v>-462695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2.1</v>
      </c>
      <c r="CU13" s="386"/>
      <c r="CV13" s="386"/>
      <c r="CW13" s="386"/>
      <c r="CX13" s="386"/>
      <c r="CY13" s="386"/>
      <c r="CZ13" s="386"/>
      <c r="DA13" s="387"/>
      <c r="DB13" s="385">
        <v>3.4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383512</v>
      </c>
      <c r="S14" s="517"/>
      <c r="T14" s="517"/>
      <c r="U14" s="517"/>
      <c r="V14" s="518"/>
      <c r="W14" s="519"/>
      <c r="X14" s="431"/>
      <c r="Y14" s="431"/>
      <c r="Z14" s="431"/>
      <c r="AA14" s="431"/>
      <c r="AB14" s="432"/>
      <c r="AC14" s="509">
        <v>6.3</v>
      </c>
      <c r="AD14" s="510"/>
      <c r="AE14" s="510"/>
      <c r="AF14" s="510"/>
      <c r="AG14" s="511"/>
      <c r="AH14" s="509">
        <v>6.9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33.799999999999997</v>
      </c>
      <c r="CU14" s="488"/>
      <c r="CV14" s="488"/>
      <c r="CW14" s="488"/>
      <c r="CX14" s="488"/>
      <c r="CY14" s="488"/>
      <c r="CZ14" s="488"/>
      <c r="DA14" s="489"/>
      <c r="DB14" s="520">
        <v>37.700000000000003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380040</v>
      </c>
      <c r="S15" s="517"/>
      <c r="T15" s="517"/>
      <c r="U15" s="517"/>
      <c r="V15" s="518"/>
      <c r="W15" s="504" t="s">
        <v>130</v>
      </c>
      <c r="X15" s="428"/>
      <c r="Y15" s="428"/>
      <c r="Z15" s="428"/>
      <c r="AA15" s="428"/>
      <c r="AB15" s="429"/>
      <c r="AC15" s="391">
        <v>41409</v>
      </c>
      <c r="AD15" s="392"/>
      <c r="AE15" s="392"/>
      <c r="AF15" s="392"/>
      <c r="AG15" s="393"/>
      <c r="AH15" s="391">
        <v>40276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48957863</v>
      </c>
      <c r="BO15" s="411"/>
      <c r="BP15" s="411"/>
      <c r="BQ15" s="411"/>
      <c r="BR15" s="411"/>
      <c r="BS15" s="411"/>
      <c r="BT15" s="411"/>
      <c r="BU15" s="412"/>
      <c r="BV15" s="410">
        <v>48357623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22.6</v>
      </c>
      <c r="AD16" s="510"/>
      <c r="AE16" s="510"/>
      <c r="AF16" s="510"/>
      <c r="AG16" s="511"/>
      <c r="AH16" s="509">
        <v>22.2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66337623</v>
      </c>
      <c r="BO16" s="416"/>
      <c r="BP16" s="416"/>
      <c r="BQ16" s="416"/>
      <c r="BR16" s="416"/>
      <c r="BS16" s="416"/>
      <c r="BT16" s="416"/>
      <c r="BU16" s="417"/>
      <c r="BV16" s="415">
        <v>65799393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130419</v>
      </c>
      <c r="AD17" s="392"/>
      <c r="AE17" s="392"/>
      <c r="AF17" s="392"/>
      <c r="AG17" s="393"/>
      <c r="AH17" s="391">
        <v>128977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62690366</v>
      </c>
      <c r="BO17" s="416"/>
      <c r="BP17" s="416"/>
      <c r="BQ17" s="416"/>
      <c r="BR17" s="416"/>
      <c r="BS17" s="416"/>
      <c r="BT17" s="416"/>
      <c r="BU17" s="417"/>
      <c r="BV17" s="415">
        <v>61899363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834.81</v>
      </c>
      <c r="M18" s="480"/>
      <c r="N18" s="480"/>
      <c r="O18" s="480"/>
      <c r="P18" s="480"/>
      <c r="Q18" s="480"/>
      <c r="R18" s="481"/>
      <c r="S18" s="481"/>
      <c r="T18" s="481"/>
      <c r="U18" s="481"/>
      <c r="V18" s="482"/>
      <c r="W18" s="496"/>
      <c r="X18" s="497"/>
      <c r="Y18" s="497"/>
      <c r="Z18" s="497"/>
      <c r="AA18" s="497"/>
      <c r="AB18" s="505"/>
      <c r="AC18" s="379">
        <v>71.099999999999994</v>
      </c>
      <c r="AD18" s="380"/>
      <c r="AE18" s="380"/>
      <c r="AF18" s="380"/>
      <c r="AG18" s="483"/>
      <c r="AH18" s="379">
        <v>70.900000000000006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79272008</v>
      </c>
      <c r="BO18" s="416"/>
      <c r="BP18" s="416"/>
      <c r="BQ18" s="416"/>
      <c r="BR18" s="416"/>
      <c r="BS18" s="416"/>
      <c r="BT18" s="416"/>
      <c r="BU18" s="417"/>
      <c r="BV18" s="415">
        <v>79449709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452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97609821</v>
      </c>
      <c r="BO19" s="416"/>
      <c r="BP19" s="416"/>
      <c r="BQ19" s="416"/>
      <c r="BR19" s="416"/>
      <c r="BS19" s="416"/>
      <c r="BT19" s="416"/>
      <c r="BU19" s="417"/>
      <c r="BV19" s="415">
        <v>101674994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150414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152778145</v>
      </c>
      <c r="BO23" s="416"/>
      <c r="BP23" s="416"/>
      <c r="BQ23" s="416"/>
      <c r="BR23" s="416"/>
      <c r="BS23" s="416"/>
      <c r="BT23" s="416"/>
      <c r="BU23" s="417"/>
      <c r="BV23" s="415">
        <v>150597565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10850</v>
      </c>
      <c r="R24" s="392"/>
      <c r="S24" s="392"/>
      <c r="T24" s="392"/>
      <c r="U24" s="392"/>
      <c r="V24" s="393"/>
      <c r="W24" s="457"/>
      <c r="X24" s="448"/>
      <c r="Y24" s="449"/>
      <c r="Z24" s="388" t="s">
        <v>153</v>
      </c>
      <c r="AA24" s="389"/>
      <c r="AB24" s="389"/>
      <c r="AC24" s="389"/>
      <c r="AD24" s="389"/>
      <c r="AE24" s="389"/>
      <c r="AF24" s="389"/>
      <c r="AG24" s="390"/>
      <c r="AH24" s="391">
        <v>2495</v>
      </c>
      <c r="AI24" s="392"/>
      <c r="AJ24" s="392"/>
      <c r="AK24" s="392"/>
      <c r="AL24" s="393"/>
      <c r="AM24" s="391">
        <v>8193580</v>
      </c>
      <c r="AN24" s="392"/>
      <c r="AO24" s="392"/>
      <c r="AP24" s="392"/>
      <c r="AQ24" s="392"/>
      <c r="AR24" s="393"/>
      <c r="AS24" s="391">
        <v>3284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95968267</v>
      </c>
      <c r="BO24" s="416"/>
      <c r="BP24" s="416"/>
      <c r="BQ24" s="416"/>
      <c r="BR24" s="416"/>
      <c r="BS24" s="416"/>
      <c r="BT24" s="416"/>
      <c r="BU24" s="417"/>
      <c r="BV24" s="415">
        <v>99991139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8890</v>
      </c>
      <c r="R25" s="392"/>
      <c r="S25" s="392"/>
      <c r="T25" s="392"/>
      <c r="U25" s="392"/>
      <c r="V25" s="393"/>
      <c r="W25" s="457"/>
      <c r="X25" s="448"/>
      <c r="Y25" s="449"/>
      <c r="Z25" s="388" t="s">
        <v>156</v>
      </c>
      <c r="AA25" s="389"/>
      <c r="AB25" s="389"/>
      <c r="AC25" s="389"/>
      <c r="AD25" s="389"/>
      <c r="AE25" s="389"/>
      <c r="AF25" s="389"/>
      <c r="AG25" s="390"/>
      <c r="AH25" s="391">
        <v>470</v>
      </c>
      <c r="AI25" s="392"/>
      <c r="AJ25" s="392"/>
      <c r="AK25" s="392"/>
      <c r="AL25" s="393"/>
      <c r="AM25" s="391">
        <v>1460290</v>
      </c>
      <c r="AN25" s="392"/>
      <c r="AO25" s="392"/>
      <c r="AP25" s="392"/>
      <c r="AQ25" s="392"/>
      <c r="AR25" s="393"/>
      <c r="AS25" s="391">
        <v>3107</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20479619</v>
      </c>
      <c r="BO25" s="411"/>
      <c r="BP25" s="411"/>
      <c r="BQ25" s="411"/>
      <c r="BR25" s="411"/>
      <c r="BS25" s="411"/>
      <c r="BT25" s="411"/>
      <c r="BU25" s="412"/>
      <c r="BV25" s="410">
        <v>23636757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7280</v>
      </c>
      <c r="R26" s="392"/>
      <c r="S26" s="392"/>
      <c r="T26" s="392"/>
      <c r="U26" s="392"/>
      <c r="V26" s="393"/>
      <c r="W26" s="457"/>
      <c r="X26" s="448"/>
      <c r="Y26" s="449"/>
      <c r="Z26" s="388" t="s">
        <v>159</v>
      </c>
      <c r="AA26" s="470"/>
      <c r="AB26" s="470"/>
      <c r="AC26" s="470"/>
      <c r="AD26" s="470"/>
      <c r="AE26" s="470"/>
      <c r="AF26" s="470"/>
      <c r="AG26" s="471"/>
      <c r="AH26" s="391">
        <v>121</v>
      </c>
      <c r="AI26" s="392"/>
      <c r="AJ26" s="392"/>
      <c r="AK26" s="392"/>
      <c r="AL26" s="393"/>
      <c r="AM26" s="391">
        <v>403777</v>
      </c>
      <c r="AN26" s="392"/>
      <c r="AO26" s="392"/>
      <c r="AP26" s="392"/>
      <c r="AQ26" s="392"/>
      <c r="AR26" s="393"/>
      <c r="AS26" s="391">
        <v>3337</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7240</v>
      </c>
      <c r="R27" s="392"/>
      <c r="S27" s="392"/>
      <c r="T27" s="392"/>
      <c r="U27" s="392"/>
      <c r="V27" s="393"/>
      <c r="W27" s="457"/>
      <c r="X27" s="448"/>
      <c r="Y27" s="449"/>
      <c r="Z27" s="388" t="s">
        <v>162</v>
      </c>
      <c r="AA27" s="389"/>
      <c r="AB27" s="389"/>
      <c r="AC27" s="389"/>
      <c r="AD27" s="389"/>
      <c r="AE27" s="389"/>
      <c r="AF27" s="389"/>
      <c r="AG27" s="390"/>
      <c r="AH27" s="391">
        <v>40</v>
      </c>
      <c r="AI27" s="392"/>
      <c r="AJ27" s="392"/>
      <c r="AK27" s="392"/>
      <c r="AL27" s="393"/>
      <c r="AM27" s="391">
        <v>161600</v>
      </c>
      <c r="AN27" s="392"/>
      <c r="AO27" s="392"/>
      <c r="AP27" s="392"/>
      <c r="AQ27" s="392"/>
      <c r="AR27" s="393"/>
      <c r="AS27" s="391">
        <v>4040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1179841</v>
      </c>
      <c r="BO27" s="419"/>
      <c r="BP27" s="419"/>
      <c r="BQ27" s="419"/>
      <c r="BR27" s="419"/>
      <c r="BS27" s="419"/>
      <c r="BT27" s="419"/>
      <c r="BU27" s="420"/>
      <c r="BV27" s="418">
        <v>1177632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6470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15951031</v>
      </c>
      <c r="BO28" s="411"/>
      <c r="BP28" s="411"/>
      <c r="BQ28" s="411"/>
      <c r="BR28" s="411"/>
      <c r="BS28" s="411"/>
      <c r="BT28" s="411"/>
      <c r="BU28" s="412"/>
      <c r="BV28" s="410">
        <v>16240927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37</v>
      </c>
      <c r="M29" s="392"/>
      <c r="N29" s="392"/>
      <c r="O29" s="392"/>
      <c r="P29" s="393"/>
      <c r="Q29" s="391">
        <v>6000</v>
      </c>
      <c r="R29" s="392"/>
      <c r="S29" s="392"/>
      <c r="T29" s="392"/>
      <c r="U29" s="392"/>
      <c r="V29" s="393"/>
      <c r="W29" s="458"/>
      <c r="X29" s="459"/>
      <c r="Y29" s="460"/>
      <c r="Z29" s="388" t="s">
        <v>169</v>
      </c>
      <c r="AA29" s="389"/>
      <c r="AB29" s="389"/>
      <c r="AC29" s="389"/>
      <c r="AD29" s="389"/>
      <c r="AE29" s="389"/>
      <c r="AF29" s="389"/>
      <c r="AG29" s="390"/>
      <c r="AH29" s="391">
        <v>2535</v>
      </c>
      <c r="AI29" s="392"/>
      <c r="AJ29" s="392"/>
      <c r="AK29" s="392"/>
      <c r="AL29" s="393"/>
      <c r="AM29" s="391">
        <v>8355180</v>
      </c>
      <c r="AN29" s="392"/>
      <c r="AO29" s="392"/>
      <c r="AP29" s="392"/>
      <c r="AQ29" s="392"/>
      <c r="AR29" s="393"/>
      <c r="AS29" s="391">
        <v>3296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4114493</v>
      </c>
      <c r="BO29" s="416"/>
      <c r="BP29" s="416"/>
      <c r="BQ29" s="416"/>
      <c r="BR29" s="416"/>
      <c r="BS29" s="416"/>
      <c r="BT29" s="416"/>
      <c r="BU29" s="417"/>
      <c r="BV29" s="415">
        <v>4108471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14335542</v>
      </c>
      <c r="BO30" s="419"/>
      <c r="BP30" s="419"/>
      <c r="BQ30" s="419"/>
      <c r="BR30" s="419"/>
      <c r="BS30" s="419"/>
      <c r="BT30" s="419"/>
      <c r="BU30" s="420"/>
      <c r="BV30" s="418">
        <v>14953885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IF('各会計、関係団体の財政状況及び健全化判断比率'!B36="","",'各会計、関係団体の財政状況及び健全化判断比率'!B36)</f>
        <v>飯綱高原スキー場事業特別会計</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長野広域連合</v>
      </c>
      <c r="BZ34" s="374"/>
      <c r="CA34" s="374"/>
      <c r="CB34" s="374"/>
      <c r="CC34" s="374"/>
      <c r="CD34" s="374"/>
      <c r="CE34" s="374"/>
      <c r="CF34" s="374"/>
      <c r="CG34" s="374"/>
      <c r="CH34" s="374"/>
      <c r="CI34" s="374"/>
      <c r="CJ34" s="374"/>
      <c r="CK34" s="374"/>
      <c r="CL34" s="374"/>
      <c r="CM34" s="374"/>
      <c r="CN34" s="167"/>
      <c r="CO34" s="375">
        <f>IF(CQ34="","",MAX(C34:D43,U34:V43,AM34:AN43,BE34:BF43,BW34:BX43)+1)</f>
        <v>26</v>
      </c>
      <c r="CP34" s="375"/>
      <c r="CQ34" s="374" t="str">
        <f>IF('各会計、関係団体の財政状況及び健全化判断比率'!BS7="","",'各会計、関係団体の財政状況及び健全化判断比率'!BS7)</f>
        <v>長野市土地開発公社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IF('各会計、関係団体の財政状況及び健全化判断比率'!B33="","",'各会計、関係団体の財政状況及び健全化判断比率'!B33)</f>
        <v>下水道事業会計</v>
      </c>
      <c r="AP35" s="374"/>
      <c r="AQ35" s="374"/>
      <c r="AR35" s="374"/>
      <c r="AS35" s="374"/>
      <c r="AT35" s="374"/>
      <c r="AU35" s="374"/>
      <c r="AV35" s="374"/>
      <c r="AW35" s="374"/>
      <c r="AX35" s="374"/>
      <c r="AY35" s="374"/>
      <c r="AZ35" s="374"/>
      <c r="BA35" s="374"/>
      <c r="BB35" s="374"/>
      <c r="BC35" s="374"/>
      <c r="BD35" s="167"/>
      <c r="BE35" s="375">
        <f t="shared" ref="BE35:BE43" si="1">IF(BG35="","",BE34+1)</f>
        <v>15</v>
      </c>
      <c r="BF35" s="375"/>
      <c r="BG35" s="374" t="str">
        <f>IF('各会計、関係団体の財政状況及び健全化判断比率'!B37="","",'各会計、関係団体の財政状況及び健全化判断比率'!B37)</f>
        <v>鬼無里大岡観光施設事業特別会計</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　（一般会計）</v>
      </c>
      <c r="BZ35" s="374"/>
      <c r="CA35" s="374"/>
      <c r="CB35" s="374"/>
      <c r="CC35" s="374"/>
      <c r="CD35" s="374"/>
      <c r="CE35" s="374"/>
      <c r="CF35" s="374"/>
      <c r="CG35" s="374"/>
      <c r="CH35" s="374"/>
      <c r="CI35" s="374"/>
      <c r="CJ35" s="374"/>
      <c r="CK35" s="374"/>
      <c r="CL35" s="374"/>
      <c r="CM35" s="374"/>
      <c r="CN35" s="167"/>
      <c r="CO35" s="375">
        <f t="shared" ref="CO35:CO43" si="3">IF(CQ35="","",CO34+1)</f>
        <v>27</v>
      </c>
      <c r="CP35" s="375"/>
      <c r="CQ35" s="374" t="str">
        <f>IF('各会計、関係団体の財政状況及び健全化判断比率'!BS8="","",'各会計、関係団体の財政状況及び健全化判断比率'!BS8)</f>
        <v>長野市農業公社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母子父子寡婦福祉資金貸付事業特別会計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12</v>
      </c>
      <c r="AN36" s="375"/>
      <c r="AO36" s="374" t="str">
        <f>IF('各会計、関係団体の財政状況及び健全化判断比率'!B34="","",'各会計、関係団体の財政状況及び健全化判断比率'!B34)</f>
        <v>戸隠観光施設事業会計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　（老人福祉施設等運営事業特別会計）</v>
      </c>
      <c r="BZ36" s="374"/>
      <c r="CA36" s="374"/>
      <c r="CB36" s="374"/>
      <c r="CC36" s="374"/>
      <c r="CD36" s="374"/>
      <c r="CE36" s="374"/>
      <c r="CF36" s="374"/>
      <c r="CG36" s="374"/>
      <c r="CH36" s="374"/>
      <c r="CI36" s="374"/>
      <c r="CJ36" s="374"/>
      <c r="CK36" s="374"/>
      <c r="CL36" s="374"/>
      <c r="CM36" s="374"/>
      <c r="CN36" s="167"/>
      <c r="CO36" s="375">
        <f t="shared" si="3"/>
        <v>28</v>
      </c>
      <c r="CP36" s="375"/>
      <c r="CQ36" s="374" t="str">
        <f>IF('各会計、関係団体の財政状況及び健全化判断比率'!BS9="","",'各会計、関係団体の財政状況及び健全化判断比率'!BS9)</f>
        <v>長野市開発公社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授産施設特別会計</v>
      </c>
      <c r="F37" s="374"/>
      <c r="G37" s="374"/>
      <c r="H37" s="374"/>
      <c r="I37" s="374"/>
      <c r="J37" s="374"/>
      <c r="K37" s="374"/>
      <c r="L37" s="374"/>
      <c r="M37" s="374"/>
      <c r="N37" s="374"/>
      <c r="O37" s="374"/>
      <c r="P37" s="374"/>
      <c r="Q37" s="374"/>
      <c r="R37" s="374"/>
      <c r="S37" s="374"/>
      <c r="T37" s="167"/>
      <c r="U37" s="375">
        <f t="shared" si="4"/>
        <v>9</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f t="shared" si="0"/>
        <v>13</v>
      </c>
      <c r="AN37" s="375"/>
      <c r="AO37" s="374" t="str">
        <f>IF('各会計、関係団体の財政状況及び健全化判断比率'!B35="","",'各会計、関係団体の財政状況及び健全化判断比率'!B35)</f>
        <v>産業団地事業会計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19</v>
      </c>
      <c r="BX37" s="375"/>
      <c r="BY37" s="374" t="str">
        <f>IF('各会計、関係団体の財政状況及び健全化判断比率'!B71="","",'各会計、関係団体の財政状況及び健全化判断比率'!B71)</f>
        <v>　（長野地域ふるさと事業特別会計）</v>
      </c>
      <c r="BZ37" s="374"/>
      <c r="CA37" s="374"/>
      <c r="CB37" s="374"/>
      <c r="CC37" s="374"/>
      <c r="CD37" s="374"/>
      <c r="CE37" s="374"/>
      <c r="CF37" s="374"/>
      <c r="CG37" s="374"/>
      <c r="CH37" s="374"/>
      <c r="CI37" s="374"/>
      <c r="CJ37" s="374"/>
      <c r="CK37" s="374"/>
      <c r="CL37" s="374"/>
      <c r="CM37" s="374"/>
      <c r="CN37" s="167"/>
      <c r="CO37" s="375">
        <f t="shared" si="3"/>
        <v>29</v>
      </c>
      <c r="CP37" s="375"/>
      <c r="CQ37" s="374" t="str">
        <f>IF('各会計、関係団体の財政状況及び健全化判断比率'!BS10="","",'各会計、関係団体の財政状況及び健全化判断比率'!BS10)</f>
        <v>ながの観光コンベンションビューロー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病院事業債管理特別会計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20</v>
      </c>
      <c r="BX38" s="375"/>
      <c r="BY38" s="374" t="str">
        <f>IF('各会計、関係団体の財政状況及び健全化判断比率'!B72="","",'各会計、関係団体の財政状況及び健全化判断比率'!B72)</f>
        <v>　（ごみ処理施設事業特別会計）</v>
      </c>
      <c r="BZ38" s="374"/>
      <c r="CA38" s="374"/>
      <c r="CB38" s="374"/>
      <c r="CC38" s="374"/>
      <c r="CD38" s="374"/>
      <c r="CE38" s="374"/>
      <c r="CF38" s="374"/>
      <c r="CG38" s="374"/>
      <c r="CH38" s="374"/>
      <c r="CI38" s="374"/>
      <c r="CJ38" s="374"/>
      <c r="CK38" s="374"/>
      <c r="CL38" s="374"/>
      <c r="CM38" s="374"/>
      <c r="CN38" s="167"/>
      <c r="CO38" s="375">
        <f t="shared" si="3"/>
        <v>30</v>
      </c>
      <c r="CP38" s="375"/>
      <c r="CQ38" s="374" t="str">
        <f>IF('各会計、関係団体の財政状況及び健全化判断比率'!BS11="","",'各会計、関係団体の財政状況及び健全化判断比率'!BS11)</f>
        <v>エムウェーブ</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21</v>
      </c>
      <c r="BX39" s="375"/>
      <c r="BY39" s="374" t="str">
        <f>IF('各会計、関係団体の財政状況及び健全化判断比率'!B73="","",'各会計、関係団体の財政状況及び健全化判断比率'!B73)</f>
        <v>須高行政事務組合</v>
      </c>
      <c r="BZ39" s="374"/>
      <c r="CA39" s="374"/>
      <c r="CB39" s="374"/>
      <c r="CC39" s="374"/>
      <c r="CD39" s="374"/>
      <c r="CE39" s="374"/>
      <c r="CF39" s="374"/>
      <c r="CG39" s="374"/>
      <c r="CH39" s="374"/>
      <c r="CI39" s="374"/>
      <c r="CJ39" s="374"/>
      <c r="CK39" s="374"/>
      <c r="CL39" s="374"/>
      <c r="CM39" s="374"/>
      <c r="CN39" s="167"/>
      <c r="CO39" s="375">
        <f t="shared" si="3"/>
        <v>31</v>
      </c>
      <c r="CP39" s="375"/>
      <c r="CQ39" s="374" t="str">
        <f>IF('各会計、関係団体の財政状況及び健全化判断比率'!BS12="","",'各会計、関係団体の財政状況及び健全化判断比率'!BS12)</f>
        <v>長野市勤労者共済会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22</v>
      </c>
      <c r="BX40" s="375"/>
      <c r="BY40" s="374" t="str">
        <f>IF('各会計、関係団体の財政状況及び健全化判断比率'!B74="","",'各会計、関係団体の財政状況及び健全化判断比率'!B74)</f>
        <v>千曲衛生施設組合</v>
      </c>
      <c r="BZ40" s="374"/>
      <c r="CA40" s="374"/>
      <c r="CB40" s="374"/>
      <c r="CC40" s="374"/>
      <c r="CD40" s="374"/>
      <c r="CE40" s="374"/>
      <c r="CF40" s="374"/>
      <c r="CG40" s="374"/>
      <c r="CH40" s="374"/>
      <c r="CI40" s="374"/>
      <c r="CJ40" s="374"/>
      <c r="CK40" s="374"/>
      <c r="CL40" s="374"/>
      <c r="CM40" s="374"/>
      <c r="CN40" s="167"/>
      <c r="CO40" s="375">
        <f t="shared" si="3"/>
        <v>32</v>
      </c>
      <c r="CP40" s="375"/>
      <c r="CQ40" s="374" t="str">
        <f>IF('各会計、関係団体の財政状況及び健全化判断比率'!BS13="","",'各会計、関係団体の財政状況及び健全化判断比率'!BS13)</f>
        <v>長野市民病院</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23</v>
      </c>
      <c r="BX41" s="375"/>
      <c r="BY41" s="374" t="str">
        <f>IF('各会計、関係団体の財政状況及び健全化判断比率'!B75="","",'各会計、関係団体の財政状況及び健全化判断比率'!B75)</f>
        <v>長野県後期高齢者医療広域連合</v>
      </c>
      <c r="BZ41" s="374"/>
      <c r="CA41" s="374"/>
      <c r="CB41" s="374"/>
      <c r="CC41" s="374"/>
      <c r="CD41" s="374"/>
      <c r="CE41" s="374"/>
      <c r="CF41" s="374"/>
      <c r="CG41" s="374"/>
      <c r="CH41" s="374"/>
      <c r="CI41" s="374"/>
      <c r="CJ41" s="374"/>
      <c r="CK41" s="374"/>
      <c r="CL41" s="374"/>
      <c r="CM41" s="374"/>
      <c r="CN41" s="167"/>
      <c r="CO41" s="375">
        <f t="shared" si="3"/>
        <v>33</v>
      </c>
      <c r="CP41" s="375"/>
      <c r="CQ41" s="374" t="str">
        <f>IF('各会計、関係団体の財政状況及び健全化判断比率'!BS14="","",'各会計、関係団体の財政状況及び健全化判断比率'!BS14)</f>
        <v>長野市スポーツ協会</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24</v>
      </c>
      <c r="BX42" s="375"/>
      <c r="BY42" s="374" t="str">
        <f>IF('各会計、関係団体の財政状況及び健全化判断比率'!B76="","",'各会計、関係団体の財政状況及び健全化判断比率'!B76)</f>
        <v>　（一般会計）</v>
      </c>
      <c r="BZ42" s="374"/>
      <c r="CA42" s="374"/>
      <c r="CB42" s="374"/>
      <c r="CC42" s="374"/>
      <c r="CD42" s="374"/>
      <c r="CE42" s="374"/>
      <c r="CF42" s="374"/>
      <c r="CG42" s="374"/>
      <c r="CH42" s="374"/>
      <c r="CI42" s="374"/>
      <c r="CJ42" s="374"/>
      <c r="CK42" s="374"/>
      <c r="CL42" s="374"/>
      <c r="CM42" s="374"/>
      <c r="CN42" s="167"/>
      <c r="CO42" s="375">
        <f t="shared" si="3"/>
        <v>34</v>
      </c>
      <c r="CP42" s="375"/>
      <c r="CQ42" s="374" t="str">
        <f>IF('各会計、関係団体の財政状況及び健全化判断比率'!BS15="","",'各会計、関係団体の財政状況及び健全化判断比率'!BS15)</f>
        <v>長野市文化芸術振興財団</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25</v>
      </c>
      <c r="BX43" s="375"/>
      <c r="BY43" s="374" t="str">
        <f>IF('各会計、関係団体の財政状況及び健全化判断比率'!B77="","",'各会計、関係団体の財政状況及び健全化判断比率'!B77)</f>
        <v>　（後期高齢者医療等別会計）</v>
      </c>
      <c r="BZ43" s="374"/>
      <c r="CA43" s="374"/>
      <c r="CB43" s="374"/>
      <c r="CC43" s="374"/>
      <c r="CD43" s="374"/>
      <c r="CE43" s="374"/>
      <c r="CF43" s="374"/>
      <c r="CG43" s="374"/>
      <c r="CH43" s="374"/>
      <c r="CI43" s="374"/>
      <c r="CJ43" s="374"/>
      <c r="CK43" s="374"/>
      <c r="CL43" s="374"/>
      <c r="CM43" s="374"/>
      <c r="CN43" s="167"/>
      <c r="CO43" s="375">
        <f t="shared" si="3"/>
        <v>35</v>
      </c>
      <c r="CP43" s="375"/>
      <c r="CQ43" s="374" t="str">
        <f>IF('各会計、関係団体の財政状況及び健全化判断比率'!BS16="","",'各会計、関係団体の財政状況及び健全化判断比率'!BS16)</f>
        <v>ながの緑育協会</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533</v>
      </c>
      <c r="D34" s="1184"/>
      <c r="E34" s="1185"/>
      <c r="F34" s="32">
        <v>6.99</v>
      </c>
      <c r="G34" s="33">
        <v>8.43</v>
      </c>
      <c r="H34" s="33">
        <v>9.19</v>
      </c>
      <c r="I34" s="33">
        <v>10.66</v>
      </c>
      <c r="J34" s="34">
        <v>12.42</v>
      </c>
      <c r="K34" s="22"/>
      <c r="L34" s="22"/>
      <c r="M34" s="22"/>
      <c r="N34" s="22"/>
      <c r="O34" s="22"/>
      <c r="P34" s="22"/>
    </row>
    <row r="35" spans="1:16" ht="39" customHeight="1" x14ac:dyDescent="0.15">
      <c r="A35" s="22"/>
      <c r="B35" s="35"/>
      <c r="C35" s="1178" t="s">
        <v>534</v>
      </c>
      <c r="D35" s="1179"/>
      <c r="E35" s="1180"/>
      <c r="F35" s="36">
        <v>7.81</v>
      </c>
      <c r="G35" s="37">
        <v>7.47</v>
      </c>
      <c r="H35" s="37">
        <v>7.26</v>
      </c>
      <c r="I35" s="37">
        <v>7.33</v>
      </c>
      <c r="J35" s="38">
        <v>7.32</v>
      </c>
      <c r="K35" s="22"/>
      <c r="L35" s="22"/>
      <c r="M35" s="22"/>
      <c r="N35" s="22"/>
      <c r="O35" s="22"/>
      <c r="P35" s="22"/>
    </row>
    <row r="36" spans="1:16" ht="39" customHeight="1" x14ac:dyDescent="0.15">
      <c r="A36" s="22"/>
      <c r="B36" s="35"/>
      <c r="C36" s="1178" t="s">
        <v>535</v>
      </c>
      <c r="D36" s="1179"/>
      <c r="E36" s="1180"/>
      <c r="F36" s="36">
        <v>1.0900000000000001</v>
      </c>
      <c r="G36" s="37">
        <v>2.11</v>
      </c>
      <c r="H36" s="37">
        <v>2.0299999999999998</v>
      </c>
      <c r="I36" s="37">
        <v>2.46</v>
      </c>
      <c r="J36" s="38">
        <v>2.2799999999999998</v>
      </c>
      <c r="K36" s="22"/>
      <c r="L36" s="22"/>
      <c r="M36" s="22"/>
      <c r="N36" s="22"/>
      <c r="O36" s="22"/>
      <c r="P36" s="22"/>
    </row>
    <row r="37" spans="1:16" ht="39" customHeight="1" x14ac:dyDescent="0.15">
      <c r="A37" s="22"/>
      <c r="B37" s="35"/>
      <c r="C37" s="1178" t="s">
        <v>536</v>
      </c>
      <c r="D37" s="1179"/>
      <c r="E37" s="1180"/>
      <c r="F37" s="36">
        <v>0</v>
      </c>
      <c r="G37" s="37">
        <v>0</v>
      </c>
      <c r="H37" s="37">
        <v>1.18</v>
      </c>
      <c r="I37" s="37">
        <v>1.66</v>
      </c>
      <c r="J37" s="38">
        <v>1.67</v>
      </c>
      <c r="K37" s="22"/>
      <c r="L37" s="22"/>
      <c r="M37" s="22"/>
      <c r="N37" s="22"/>
      <c r="O37" s="22"/>
      <c r="P37" s="22"/>
    </row>
    <row r="38" spans="1:16" ht="39" customHeight="1" x14ac:dyDescent="0.15">
      <c r="A38" s="22"/>
      <c r="B38" s="35"/>
      <c r="C38" s="1178" t="s">
        <v>537</v>
      </c>
      <c r="D38" s="1179"/>
      <c r="E38" s="1180"/>
      <c r="F38" s="36">
        <v>0.11</v>
      </c>
      <c r="G38" s="37">
        <v>0.18</v>
      </c>
      <c r="H38" s="37">
        <v>0.17</v>
      </c>
      <c r="I38" s="37">
        <v>0.4</v>
      </c>
      <c r="J38" s="38">
        <v>1.04</v>
      </c>
      <c r="K38" s="22"/>
      <c r="L38" s="22"/>
      <c r="M38" s="22"/>
      <c r="N38" s="22"/>
      <c r="O38" s="22"/>
      <c r="P38" s="22"/>
    </row>
    <row r="39" spans="1:16" ht="39" customHeight="1" x14ac:dyDescent="0.15">
      <c r="A39" s="22"/>
      <c r="B39" s="35"/>
      <c r="C39" s="1178" t="s">
        <v>538</v>
      </c>
      <c r="D39" s="1179"/>
      <c r="E39" s="1180"/>
      <c r="F39" s="36">
        <v>1.32</v>
      </c>
      <c r="G39" s="37">
        <v>1.34</v>
      </c>
      <c r="H39" s="37">
        <v>1.0900000000000001</v>
      </c>
      <c r="I39" s="37">
        <v>0.21</v>
      </c>
      <c r="J39" s="38">
        <v>0.12</v>
      </c>
      <c r="K39" s="22"/>
      <c r="L39" s="22"/>
      <c r="M39" s="22"/>
      <c r="N39" s="22"/>
      <c r="O39" s="22"/>
      <c r="P39" s="22"/>
    </row>
    <row r="40" spans="1:16" ht="39" customHeight="1" x14ac:dyDescent="0.15">
      <c r="A40" s="22"/>
      <c r="B40" s="35"/>
      <c r="C40" s="1178" t="s">
        <v>539</v>
      </c>
      <c r="D40" s="1179"/>
      <c r="E40" s="1180"/>
      <c r="F40" s="36">
        <v>0</v>
      </c>
      <c r="G40" s="37">
        <v>0.01</v>
      </c>
      <c r="H40" s="37">
        <v>0.01</v>
      </c>
      <c r="I40" s="37">
        <v>0.01</v>
      </c>
      <c r="J40" s="38">
        <v>0.02</v>
      </c>
      <c r="K40" s="22"/>
      <c r="L40" s="22"/>
      <c r="M40" s="22"/>
      <c r="N40" s="22"/>
      <c r="O40" s="22"/>
      <c r="P40" s="22"/>
    </row>
    <row r="41" spans="1:16" ht="39" customHeight="1" x14ac:dyDescent="0.15">
      <c r="A41" s="22"/>
      <c r="B41" s="35"/>
      <c r="C41" s="1178" t="s">
        <v>540</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541</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542</v>
      </c>
      <c r="D43" s="1182"/>
      <c r="E43" s="1183"/>
      <c r="F43" s="41">
        <v>4.3099999999999996</v>
      </c>
      <c r="G43" s="42">
        <v>4.88</v>
      </c>
      <c r="H43" s="42">
        <v>5.59</v>
      </c>
      <c r="I43" s="42">
        <v>5.76</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19544</v>
      </c>
      <c r="L45" s="60">
        <v>18150</v>
      </c>
      <c r="M45" s="60">
        <v>16370</v>
      </c>
      <c r="N45" s="60">
        <v>14313</v>
      </c>
      <c r="O45" s="61">
        <v>13894</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14</v>
      </c>
      <c r="F48" s="1188"/>
      <c r="G48" s="1188"/>
      <c r="H48" s="1188"/>
      <c r="I48" s="1188"/>
      <c r="J48" s="1189"/>
      <c r="K48" s="63">
        <v>5601</v>
      </c>
      <c r="L48" s="64">
        <v>5797</v>
      </c>
      <c r="M48" s="64">
        <v>5754</v>
      </c>
      <c r="N48" s="64">
        <v>5839</v>
      </c>
      <c r="O48" s="65">
        <v>5292</v>
      </c>
      <c r="P48" s="48"/>
      <c r="Q48" s="48"/>
      <c r="R48" s="48"/>
      <c r="S48" s="48"/>
      <c r="T48" s="48"/>
      <c r="U48" s="48"/>
    </row>
    <row r="49" spans="1:21" ht="30.75" customHeight="1" x14ac:dyDescent="0.15">
      <c r="A49" s="48"/>
      <c r="B49" s="1196"/>
      <c r="C49" s="1197"/>
      <c r="D49" s="62"/>
      <c r="E49" s="1188" t="s">
        <v>15</v>
      </c>
      <c r="F49" s="1188"/>
      <c r="G49" s="1188"/>
      <c r="H49" s="1188"/>
      <c r="I49" s="1188"/>
      <c r="J49" s="1189"/>
      <c r="K49" s="63">
        <v>63</v>
      </c>
      <c r="L49" s="64">
        <v>49</v>
      </c>
      <c r="M49" s="64">
        <v>50</v>
      </c>
      <c r="N49" s="64">
        <v>51</v>
      </c>
      <c r="O49" s="65">
        <v>50</v>
      </c>
      <c r="P49" s="48"/>
      <c r="Q49" s="48"/>
      <c r="R49" s="48"/>
      <c r="S49" s="48"/>
      <c r="T49" s="48"/>
      <c r="U49" s="48"/>
    </row>
    <row r="50" spans="1:21" ht="30.75" customHeight="1" x14ac:dyDescent="0.15">
      <c r="A50" s="48"/>
      <c r="B50" s="1196"/>
      <c r="C50" s="1197"/>
      <c r="D50" s="62"/>
      <c r="E50" s="1188" t="s">
        <v>16</v>
      </c>
      <c r="F50" s="1188"/>
      <c r="G50" s="1188"/>
      <c r="H50" s="1188"/>
      <c r="I50" s="1188"/>
      <c r="J50" s="1189"/>
      <c r="K50" s="63">
        <v>503</v>
      </c>
      <c r="L50" s="64">
        <v>396</v>
      </c>
      <c r="M50" s="64">
        <v>285</v>
      </c>
      <c r="N50" s="64">
        <v>294</v>
      </c>
      <c r="O50" s="65">
        <v>190</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18997</v>
      </c>
      <c r="L52" s="64">
        <v>20304</v>
      </c>
      <c r="M52" s="64">
        <v>20493</v>
      </c>
      <c r="N52" s="64">
        <v>18822</v>
      </c>
      <c r="O52" s="65">
        <v>18388</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6714</v>
      </c>
      <c r="L53" s="69">
        <v>4088</v>
      </c>
      <c r="M53" s="69">
        <v>1966</v>
      </c>
      <c r="N53" s="69">
        <v>1675</v>
      </c>
      <c r="O53" s="70">
        <v>1038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14" t="s">
        <v>23</v>
      </c>
      <c r="C41" s="1215"/>
      <c r="D41" s="81"/>
      <c r="E41" s="1216" t="s">
        <v>24</v>
      </c>
      <c r="F41" s="1216"/>
      <c r="G41" s="1216"/>
      <c r="H41" s="1217"/>
      <c r="I41" s="82">
        <v>131096</v>
      </c>
      <c r="J41" s="83">
        <v>133331</v>
      </c>
      <c r="K41" s="83">
        <v>140882</v>
      </c>
      <c r="L41" s="83">
        <v>150598</v>
      </c>
      <c r="M41" s="84">
        <v>161827</v>
      </c>
    </row>
    <row r="42" spans="2:13" ht="27.75" customHeight="1" x14ac:dyDescent="0.15">
      <c r="B42" s="1204"/>
      <c r="C42" s="1205"/>
      <c r="D42" s="85"/>
      <c r="E42" s="1208" t="s">
        <v>25</v>
      </c>
      <c r="F42" s="1208"/>
      <c r="G42" s="1208"/>
      <c r="H42" s="1209"/>
      <c r="I42" s="86">
        <v>3872</v>
      </c>
      <c r="J42" s="87">
        <v>3513</v>
      </c>
      <c r="K42" s="87">
        <v>3988</v>
      </c>
      <c r="L42" s="87">
        <v>3815</v>
      </c>
      <c r="M42" s="88">
        <v>4369</v>
      </c>
    </row>
    <row r="43" spans="2:13" ht="27.75" customHeight="1" x14ac:dyDescent="0.15">
      <c r="B43" s="1204"/>
      <c r="C43" s="1205"/>
      <c r="D43" s="85"/>
      <c r="E43" s="1208" t="s">
        <v>26</v>
      </c>
      <c r="F43" s="1208"/>
      <c r="G43" s="1208"/>
      <c r="H43" s="1209"/>
      <c r="I43" s="86">
        <v>72799</v>
      </c>
      <c r="J43" s="87">
        <v>70454</v>
      </c>
      <c r="K43" s="87">
        <v>68361</v>
      </c>
      <c r="L43" s="87">
        <v>66500</v>
      </c>
      <c r="M43" s="88">
        <v>58304</v>
      </c>
    </row>
    <row r="44" spans="2:13" ht="27.75" customHeight="1" x14ac:dyDescent="0.15">
      <c r="B44" s="1204"/>
      <c r="C44" s="1205"/>
      <c r="D44" s="85"/>
      <c r="E44" s="1208" t="s">
        <v>27</v>
      </c>
      <c r="F44" s="1208"/>
      <c r="G44" s="1208"/>
      <c r="H44" s="1209"/>
      <c r="I44" s="86">
        <v>424</v>
      </c>
      <c r="J44" s="87">
        <v>361</v>
      </c>
      <c r="K44" s="87">
        <v>301</v>
      </c>
      <c r="L44" s="87">
        <v>282</v>
      </c>
      <c r="M44" s="88">
        <v>739</v>
      </c>
    </row>
    <row r="45" spans="2:13" ht="27.75" customHeight="1" x14ac:dyDescent="0.15">
      <c r="B45" s="1204"/>
      <c r="C45" s="1205"/>
      <c r="D45" s="85"/>
      <c r="E45" s="1208" t="s">
        <v>28</v>
      </c>
      <c r="F45" s="1208"/>
      <c r="G45" s="1208"/>
      <c r="H45" s="1209"/>
      <c r="I45" s="86">
        <v>24220</v>
      </c>
      <c r="J45" s="87">
        <v>23444</v>
      </c>
      <c r="K45" s="87">
        <v>22278</v>
      </c>
      <c r="L45" s="87">
        <v>21584</v>
      </c>
      <c r="M45" s="88">
        <v>22502</v>
      </c>
    </row>
    <row r="46" spans="2:13" ht="27.75" customHeight="1" x14ac:dyDescent="0.15">
      <c r="B46" s="1204"/>
      <c r="C46" s="1205"/>
      <c r="D46" s="89"/>
      <c r="E46" s="1208" t="s">
        <v>29</v>
      </c>
      <c r="F46" s="1208"/>
      <c r="G46" s="1208"/>
      <c r="H46" s="1209"/>
      <c r="I46" s="86">
        <v>3364</v>
      </c>
      <c r="J46" s="87">
        <v>1310</v>
      </c>
      <c r="K46" s="87">
        <v>2160</v>
      </c>
      <c r="L46" s="87">
        <v>2053</v>
      </c>
      <c r="M46" s="88">
        <v>817</v>
      </c>
    </row>
    <row r="47" spans="2:13" ht="27.75" customHeight="1" x14ac:dyDescent="0.15">
      <c r="B47" s="1204"/>
      <c r="C47" s="1205"/>
      <c r="D47" s="90"/>
      <c r="E47" s="1218" t="s">
        <v>30</v>
      </c>
      <c r="F47" s="1219"/>
      <c r="G47" s="1219"/>
      <c r="H47" s="1220"/>
      <c r="I47" s="86" t="s">
        <v>484</v>
      </c>
      <c r="J47" s="87" t="s">
        <v>484</v>
      </c>
      <c r="K47" s="87" t="s">
        <v>484</v>
      </c>
      <c r="L47" s="87" t="s">
        <v>484</v>
      </c>
      <c r="M47" s="88" t="s">
        <v>484</v>
      </c>
    </row>
    <row r="48" spans="2:13" ht="27.75" customHeight="1" x14ac:dyDescent="0.15">
      <c r="B48" s="1204"/>
      <c r="C48" s="1205"/>
      <c r="D48" s="85"/>
      <c r="E48" s="1208" t="s">
        <v>31</v>
      </c>
      <c r="F48" s="1208"/>
      <c r="G48" s="1208"/>
      <c r="H48" s="1209"/>
      <c r="I48" s="86" t="s">
        <v>484</v>
      </c>
      <c r="J48" s="87" t="s">
        <v>484</v>
      </c>
      <c r="K48" s="87" t="s">
        <v>484</v>
      </c>
      <c r="L48" s="87" t="s">
        <v>484</v>
      </c>
      <c r="M48" s="88" t="s">
        <v>484</v>
      </c>
    </row>
    <row r="49" spans="2:13" ht="27.75" customHeight="1" x14ac:dyDescent="0.15">
      <c r="B49" s="1206"/>
      <c r="C49" s="1207"/>
      <c r="D49" s="85"/>
      <c r="E49" s="1208" t="s">
        <v>32</v>
      </c>
      <c r="F49" s="1208"/>
      <c r="G49" s="1208"/>
      <c r="H49" s="1209"/>
      <c r="I49" s="86" t="s">
        <v>484</v>
      </c>
      <c r="J49" s="87" t="s">
        <v>484</v>
      </c>
      <c r="K49" s="87" t="s">
        <v>484</v>
      </c>
      <c r="L49" s="87" t="s">
        <v>484</v>
      </c>
      <c r="M49" s="88" t="s">
        <v>484</v>
      </c>
    </row>
    <row r="50" spans="2:13" ht="27.75" customHeight="1" x14ac:dyDescent="0.15">
      <c r="B50" s="1202" t="s">
        <v>33</v>
      </c>
      <c r="C50" s="1203"/>
      <c r="D50" s="91"/>
      <c r="E50" s="1208" t="s">
        <v>34</v>
      </c>
      <c r="F50" s="1208"/>
      <c r="G50" s="1208"/>
      <c r="H50" s="1209"/>
      <c r="I50" s="86">
        <v>32867</v>
      </c>
      <c r="J50" s="87">
        <v>32952</v>
      </c>
      <c r="K50" s="87">
        <v>32928</v>
      </c>
      <c r="L50" s="87">
        <v>31961</v>
      </c>
      <c r="M50" s="88">
        <v>31502</v>
      </c>
    </row>
    <row r="51" spans="2:13" ht="27.75" customHeight="1" x14ac:dyDescent="0.15">
      <c r="B51" s="1204"/>
      <c r="C51" s="1205"/>
      <c r="D51" s="85"/>
      <c r="E51" s="1208" t="s">
        <v>35</v>
      </c>
      <c r="F51" s="1208"/>
      <c r="G51" s="1208"/>
      <c r="H51" s="1209"/>
      <c r="I51" s="86">
        <v>26882</v>
      </c>
      <c r="J51" s="87">
        <v>24474</v>
      </c>
      <c r="K51" s="87">
        <v>23548</v>
      </c>
      <c r="L51" s="87">
        <v>23209</v>
      </c>
      <c r="M51" s="88">
        <v>25659</v>
      </c>
    </row>
    <row r="52" spans="2:13" ht="27.75" customHeight="1" x14ac:dyDescent="0.15">
      <c r="B52" s="1206"/>
      <c r="C52" s="1207"/>
      <c r="D52" s="85"/>
      <c r="E52" s="1208" t="s">
        <v>36</v>
      </c>
      <c r="F52" s="1208"/>
      <c r="G52" s="1208"/>
      <c r="H52" s="1209"/>
      <c r="I52" s="86">
        <v>157617</v>
      </c>
      <c r="J52" s="87">
        <v>160126</v>
      </c>
      <c r="K52" s="87">
        <v>160523</v>
      </c>
      <c r="L52" s="87">
        <v>161840</v>
      </c>
      <c r="M52" s="88">
        <v>167036</v>
      </c>
    </row>
    <row r="53" spans="2:13" ht="27.75" customHeight="1" thickBot="1" x14ac:dyDescent="0.2">
      <c r="B53" s="1210" t="s">
        <v>37</v>
      </c>
      <c r="C53" s="1211"/>
      <c r="D53" s="92"/>
      <c r="E53" s="1212" t="s">
        <v>38</v>
      </c>
      <c r="F53" s="1212"/>
      <c r="G53" s="1212"/>
      <c r="H53" s="1213"/>
      <c r="I53" s="93">
        <v>18408</v>
      </c>
      <c r="J53" s="94">
        <v>14862</v>
      </c>
      <c r="K53" s="94">
        <v>20971</v>
      </c>
      <c r="L53" s="94">
        <v>27822</v>
      </c>
      <c r="M53" s="95">
        <v>24361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581</v>
      </c>
      <c r="I42" s="354"/>
      <c r="J42" s="354"/>
      <c r="K42" s="354"/>
      <c r="L42" s="246"/>
      <c r="M42" s="246"/>
      <c r="N42" s="246"/>
      <c r="O42" s="246"/>
    </row>
    <row r="43" spans="2:17" x14ac:dyDescent="0.15">
      <c r="B43" s="250"/>
      <c r="C43" s="246"/>
      <c r="D43" s="246"/>
      <c r="E43" s="246"/>
      <c r="F43" s="246"/>
      <c r="G43" s="1221" t="s">
        <v>590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582</v>
      </c>
    </row>
    <row r="50" spans="1:17" x14ac:dyDescent="0.15">
      <c r="B50" s="250"/>
      <c r="C50" s="246"/>
      <c r="D50" s="246"/>
      <c r="E50" s="246"/>
      <c r="F50" s="246"/>
      <c r="G50" s="1230"/>
      <c r="H50" s="1231"/>
      <c r="I50" s="1231"/>
      <c r="J50" s="1232"/>
      <c r="K50" s="356" t="s">
        <v>524</v>
      </c>
      <c r="L50" s="356" t="s">
        <v>525</v>
      </c>
      <c r="M50" s="356" t="s">
        <v>526</v>
      </c>
      <c r="N50" s="356" t="s">
        <v>527</v>
      </c>
      <c r="O50" s="356" t="s">
        <v>528</v>
      </c>
    </row>
    <row r="51" spans="1:17" x14ac:dyDescent="0.15">
      <c r="B51" s="250"/>
      <c r="C51" s="246"/>
      <c r="D51" s="246"/>
      <c r="E51" s="246"/>
      <c r="F51" s="246"/>
      <c r="G51" s="1233" t="s">
        <v>583</v>
      </c>
      <c r="H51" s="1234"/>
      <c r="I51" s="1239" t="s">
        <v>584</v>
      </c>
      <c r="J51" s="1239"/>
      <c r="K51" s="1241"/>
      <c r="L51" s="1241"/>
      <c r="M51" s="1241"/>
      <c r="N51" s="1242">
        <v>37.700000000000003</v>
      </c>
      <c r="O51" s="1242">
        <v>33.799999999999997</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589</v>
      </c>
      <c r="J53" s="1243"/>
      <c r="K53" s="1244"/>
      <c r="L53" s="1244"/>
      <c r="M53" s="1244"/>
      <c r="N53" s="1246">
        <v>60.1</v>
      </c>
      <c r="O53" s="1246">
        <v>61</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585</v>
      </c>
      <c r="H55" s="1248"/>
      <c r="I55" s="1243" t="s">
        <v>584</v>
      </c>
      <c r="J55" s="1243"/>
      <c r="K55" s="1241"/>
      <c r="L55" s="1241"/>
      <c r="M55" s="1241"/>
      <c r="N55" s="1242">
        <v>41.4</v>
      </c>
      <c r="O55" s="1242">
        <v>38.9</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589</v>
      </c>
      <c r="J57" s="1253"/>
      <c r="K57" s="1244"/>
      <c r="L57" s="1244"/>
      <c r="M57" s="1244"/>
      <c r="N57" s="1246">
        <v>60.2</v>
      </c>
      <c r="O57" s="1246">
        <v>62.1</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586</v>
      </c>
      <c r="C63" s="246"/>
      <c r="D63" s="246"/>
      <c r="E63" s="246"/>
      <c r="F63" s="246"/>
      <c r="G63" s="246"/>
      <c r="H63" s="246"/>
      <c r="I63" s="246"/>
      <c r="J63" s="246"/>
      <c r="K63" s="246"/>
      <c r="L63" s="246"/>
      <c r="M63" s="246"/>
      <c r="N63" s="246"/>
      <c r="O63" s="246"/>
    </row>
    <row r="64" spans="1:17" x14ac:dyDescent="0.15">
      <c r="B64" s="250"/>
      <c r="C64" s="246"/>
      <c r="D64" s="246"/>
      <c r="E64" s="246"/>
      <c r="F64" s="246"/>
      <c r="G64" s="353" t="s">
        <v>581</v>
      </c>
      <c r="I64" s="354"/>
      <c r="J64" s="354"/>
      <c r="K64" s="354"/>
      <c r="L64" s="246"/>
      <c r="M64" s="246"/>
      <c r="N64" s="246"/>
      <c r="O64" s="246"/>
    </row>
    <row r="65" spans="2:30" x14ac:dyDescent="0.15">
      <c r="B65" s="250"/>
      <c r="C65" s="246"/>
      <c r="D65" s="246"/>
      <c r="E65" s="246"/>
      <c r="F65" s="246"/>
      <c r="G65" s="1221" t="s">
        <v>591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587</v>
      </c>
      <c r="I71" s="370"/>
      <c r="J71" s="366"/>
      <c r="K71" s="366"/>
      <c r="L71" s="367"/>
      <c r="M71" s="366"/>
      <c r="N71" s="367"/>
      <c r="O71" s="368"/>
    </row>
    <row r="72" spans="2:30" x14ac:dyDescent="0.15">
      <c r="B72" s="250"/>
      <c r="C72" s="246"/>
      <c r="D72" s="246"/>
      <c r="E72" s="246"/>
      <c r="F72" s="246"/>
      <c r="G72" s="1230"/>
      <c r="H72" s="1231"/>
      <c r="I72" s="1231"/>
      <c r="J72" s="1232"/>
      <c r="K72" s="356" t="s">
        <v>524</v>
      </c>
      <c r="L72" s="356" t="s">
        <v>525</v>
      </c>
      <c r="M72" s="356" t="s">
        <v>526</v>
      </c>
      <c r="N72" s="356" t="s">
        <v>527</v>
      </c>
      <c r="O72" s="356" t="s">
        <v>528</v>
      </c>
    </row>
    <row r="73" spans="2:30" x14ac:dyDescent="0.15">
      <c r="B73" s="250"/>
      <c r="C73" s="246"/>
      <c r="D73" s="246"/>
      <c r="E73" s="246"/>
      <c r="F73" s="246"/>
      <c r="G73" s="1233" t="s">
        <v>583</v>
      </c>
      <c r="H73" s="1234"/>
      <c r="I73" s="1239" t="s">
        <v>584</v>
      </c>
      <c r="J73" s="1239"/>
      <c r="K73" s="1254">
        <v>24.9</v>
      </c>
      <c r="L73" s="1254">
        <v>19.899999999999999</v>
      </c>
      <c r="M73" s="1242">
        <v>28.2</v>
      </c>
      <c r="N73" s="1242">
        <v>37.700000000000003</v>
      </c>
      <c r="O73" s="1242">
        <v>33.799999999999997</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588</v>
      </c>
      <c r="J75" s="1243"/>
      <c r="K75" s="1246">
        <v>10.1</v>
      </c>
      <c r="L75" s="1246">
        <v>8.1</v>
      </c>
      <c r="M75" s="1246">
        <v>5.7</v>
      </c>
      <c r="N75" s="1246">
        <v>3.4</v>
      </c>
      <c r="O75" s="1246">
        <v>2.1</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585</v>
      </c>
      <c r="H77" s="1248"/>
      <c r="I77" s="1243" t="s">
        <v>584</v>
      </c>
      <c r="J77" s="1243"/>
      <c r="K77" s="1254">
        <v>62.7</v>
      </c>
      <c r="L77" s="1254">
        <v>54.4</v>
      </c>
      <c r="M77" s="1242">
        <v>47</v>
      </c>
      <c r="N77" s="1242">
        <v>41.4</v>
      </c>
      <c r="O77" s="1242">
        <v>38.9</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588</v>
      </c>
      <c r="J79" s="1253"/>
      <c r="K79" s="1256">
        <v>8.6</v>
      </c>
      <c r="L79" s="1256">
        <v>8.1</v>
      </c>
      <c r="M79" s="1256">
        <v>7.3</v>
      </c>
      <c r="N79" s="1256">
        <v>6.7</v>
      </c>
      <c r="O79" s="1256">
        <v>6.4</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61344</v>
      </c>
      <c r="E3" s="118"/>
      <c r="F3" s="119">
        <v>41705</v>
      </c>
      <c r="G3" s="120"/>
      <c r="H3" s="121"/>
    </row>
    <row r="4" spans="1:8" x14ac:dyDescent="0.15">
      <c r="A4" s="122"/>
      <c r="B4" s="123"/>
      <c r="C4" s="124"/>
      <c r="D4" s="125">
        <v>34229</v>
      </c>
      <c r="E4" s="126"/>
      <c r="F4" s="127">
        <v>22742</v>
      </c>
      <c r="G4" s="128"/>
      <c r="H4" s="129"/>
    </row>
    <row r="5" spans="1:8" x14ac:dyDescent="0.15">
      <c r="A5" s="110" t="s">
        <v>518</v>
      </c>
      <c r="B5" s="115"/>
      <c r="C5" s="116"/>
      <c r="D5" s="117">
        <v>86241</v>
      </c>
      <c r="E5" s="118"/>
      <c r="F5" s="119">
        <v>47677</v>
      </c>
      <c r="G5" s="120"/>
      <c r="H5" s="121"/>
    </row>
    <row r="6" spans="1:8" x14ac:dyDescent="0.15">
      <c r="A6" s="122"/>
      <c r="B6" s="123"/>
      <c r="C6" s="124"/>
      <c r="D6" s="125">
        <v>44838</v>
      </c>
      <c r="E6" s="126"/>
      <c r="F6" s="127">
        <v>23360</v>
      </c>
      <c r="G6" s="128"/>
      <c r="H6" s="129"/>
    </row>
    <row r="7" spans="1:8" x14ac:dyDescent="0.15">
      <c r="A7" s="110" t="s">
        <v>519</v>
      </c>
      <c r="B7" s="115"/>
      <c r="C7" s="116"/>
      <c r="D7" s="117">
        <v>115635</v>
      </c>
      <c r="E7" s="118"/>
      <c r="F7" s="119">
        <v>51613</v>
      </c>
      <c r="G7" s="120"/>
      <c r="H7" s="121"/>
    </row>
    <row r="8" spans="1:8" x14ac:dyDescent="0.15">
      <c r="A8" s="122"/>
      <c r="B8" s="123"/>
      <c r="C8" s="124"/>
      <c r="D8" s="125">
        <v>63494</v>
      </c>
      <c r="E8" s="126"/>
      <c r="F8" s="127">
        <v>25872</v>
      </c>
      <c r="G8" s="128"/>
      <c r="H8" s="129"/>
    </row>
    <row r="9" spans="1:8" x14ac:dyDescent="0.15">
      <c r="A9" s="110" t="s">
        <v>520</v>
      </c>
      <c r="B9" s="115"/>
      <c r="C9" s="116"/>
      <c r="D9" s="117">
        <v>90572</v>
      </c>
      <c r="E9" s="118"/>
      <c r="F9" s="119">
        <v>50880</v>
      </c>
      <c r="G9" s="120"/>
      <c r="H9" s="121"/>
    </row>
    <row r="10" spans="1:8" x14ac:dyDescent="0.15">
      <c r="A10" s="122"/>
      <c r="B10" s="123"/>
      <c r="C10" s="124"/>
      <c r="D10" s="125">
        <v>65622</v>
      </c>
      <c r="E10" s="126"/>
      <c r="F10" s="127">
        <v>27819</v>
      </c>
      <c r="G10" s="128"/>
      <c r="H10" s="129"/>
    </row>
    <row r="11" spans="1:8" x14ac:dyDescent="0.15">
      <c r="A11" s="110" t="s">
        <v>521</v>
      </c>
      <c r="B11" s="115"/>
      <c r="C11" s="116"/>
      <c r="D11" s="117">
        <v>62601</v>
      </c>
      <c r="E11" s="118"/>
      <c r="F11" s="119">
        <v>46395</v>
      </c>
      <c r="G11" s="120"/>
      <c r="H11" s="121"/>
    </row>
    <row r="12" spans="1:8" x14ac:dyDescent="0.15">
      <c r="A12" s="122"/>
      <c r="B12" s="123"/>
      <c r="C12" s="130"/>
      <c r="D12" s="125">
        <v>43402</v>
      </c>
      <c r="E12" s="126"/>
      <c r="F12" s="127">
        <v>26304</v>
      </c>
      <c r="G12" s="128"/>
      <c r="H12" s="129"/>
    </row>
    <row r="13" spans="1:8" x14ac:dyDescent="0.15">
      <c r="A13" s="110"/>
      <c r="B13" s="115"/>
      <c r="C13" s="131"/>
      <c r="D13" s="132">
        <v>83279</v>
      </c>
      <c r="E13" s="133"/>
      <c r="F13" s="134">
        <v>47654</v>
      </c>
      <c r="G13" s="135"/>
      <c r="H13" s="121"/>
    </row>
    <row r="14" spans="1:8" x14ac:dyDescent="0.15">
      <c r="A14" s="122"/>
      <c r="B14" s="123"/>
      <c r="C14" s="124"/>
      <c r="D14" s="125">
        <v>50317</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1.0900000000000001</v>
      </c>
      <c r="C19" s="136">
        <f>ROUND(VALUE(SUBSTITUTE(実質収支比率等に係る経年分析!G$48,"▲","-")),2)</f>
        <v>2.12</v>
      </c>
      <c r="D19" s="136">
        <f>ROUND(VALUE(SUBSTITUTE(実質収支比率等に係る経年分析!H$48,"▲","-")),2)</f>
        <v>2.0299999999999998</v>
      </c>
      <c r="E19" s="136">
        <f>ROUND(VALUE(SUBSTITUTE(実質収支比率等に係る経年分析!I$48,"▲","-")),2)</f>
        <v>2.4700000000000002</v>
      </c>
      <c r="F19" s="136">
        <f>ROUND(VALUE(SUBSTITUTE(実質収支比率等に係る経年分析!J$48,"▲","-")),2)</f>
        <v>2.29</v>
      </c>
    </row>
    <row r="20" spans="1:11" x14ac:dyDescent="0.15">
      <c r="A20" s="136" t="s">
        <v>43</v>
      </c>
      <c r="B20" s="136">
        <f>ROUND(VALUE(SUBSTITUTE(実質収支比率等に係る経年分析!F$47,"▲","-")),2)</f>
        <v>17.54</v>
      </c>
      <c r="C20" s="136">
        <f>ROUND(VALUE(SUBSTITUTE(実質収支比率等に係る経年分析!G$47,"▲","-")),2)</f>
        <v>17.489999999999998</v>
      </c>
      <c r="D20" s="136">
        <f>ROUND(VALUE(SUBSTITUTE(実質収支比率等に係る経年分析!H$47,"▲","-")),2)</f>
        <v>17.75</v>
      </c>
      <c r="E20" s="136">
        <f>ROUND(VALUE(SUBSTITUTE(実質収支比率等に係る経年分析!I$47,"▲","-")),2)</f>
        <v>18.37</v>
      </c>
      <c r="F20" s="136">
        <f>ROUND(VALUE(SUBSTITUTE(実質収支比率等に係る経年分析!J$47,"▲","-")),2)</f>
        <v>18.420000000000002</v>
      </c>
    </row>
    <row r="21" spans="1:11" x14ac:dyDescent="0.15">
      <c r="A21" s="136" t="s">
        <v>44</v>
      </c>
      <c r="B21" s="136">
        <f>IF(ISNUMBER(VALUE(SUBSTITUTE(実質収支比率等に係る経年分析!F$49,"▲","-"))),ROUND(VALUE(SUBSTITUTE(実質収支比率等に係る経年分析!F$49,"▲","-")),2),NA())</f>
        <v>-1.79</v>
      </c>
      <c r="C21" s="136">
        <f>IF(ISNUMBER(VALUE(SUBSTITUTE(実質収支比率等に係る経年分析!G$49,"▲","-"))),ROUND(VALUE(SUBSTITUTE(実質収支比率等に係る経年分析!G$49,"▲","-")),2),NA())</f>
        <v>0.79</v>
      </c>
      <c r="D21" s="136">
        <f>IF(ISNUMBER(VALUE(SUBSTITUTE(実質収支比率等に係る経年分析!H$49,"▲","-"))),ROUND(VALUE(SUBSTITUTE(実質収支比率等に係る経年分析!H$49,"▲","-")),2),NA())</f>
        <v>-0.76</v>
      </c>
      <c r="E21" s="136">
        <f>IF(ISNUMBER(VALUE(SUBSTITUTE(実質収支比率等に係る経年分析!I$49,"▲","-"))),ROUND(VALUE(SUBSTITUTE(実質収支比率等に係る経年分析!I$49,"▲","-")),2),NA())</f>
        <v>-0.52</v>
      </c>
      <c r="F21" s="136">
        <f>IF(ISNUMBER(VALUE(SUBSTITUTE(実質収支比率等に係る経年分析!J$49,"▲","-"))),ROUND(VALUE(SUBSTITUTE(実質収支比率等に係る経年分析!J$49,"▲","-")),2),NA())</f>
        <v>-1.83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4.3099999999999996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4.88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5.59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5.76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授産施設特別会計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戸隠観光施設事業会計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1.32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1.34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1.0900000000000001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1.04</v>
      </c>
    </row>
    <row r="33" spans="1:16" x14ac:dyDescent="0.15">
      <c r="A33" s="137" t="str">
        <f>IF(連結実質赤字比率に係る赤字・黒字の構成分析!C$37="",NA(),連結実質赤字比率に係る赤字・黒字の構成分析!C$37)</f>
        <v>産業団地事業会計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1.0900000000000001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2.0299999999999998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2.2799999999999998</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7.32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12.42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18997</v>
      </c>
      <c r="E42" s="138"/>
      <c r="F42" s="138"/>
      <c r="G42" s="138">
        <f>'実質公債費比率（分子）の構造'!L$52</f>
        <v>20304</v>
      </c>
      <c r="H42" s="138"/>
      <c r="I42" s="138"/>
      <c r="J42" s="138">
        <f>'実質公債費比率（分子）の構造'!M$52</f>
        <v>20493</v>
      </c>
      <c r="K42" s="138"/>
      <c r="L42" s="138"/>
      <c r="M42" s="138">
        <f>'実質公債費比率（分子）の構造'!N$52</f>
        <v>18822</v>
      </c>
      <c r="N42" s="138"/>
      <c r="O42" s="138"/>
      <c r="P42" s="138">
        <f>'実質公債費比率（分子）の構造'!O$52</f>
        <v>18388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503</v>
      </c>
      <c r="C44" s="138"/>
      <c r="D44" s="138"/>
      <c r="E44" s="138">
        <f>'実質公債費比率（分子）の構造'!L$50</f>
        <v>396</v>
      </c>
      <c r="F44" s="138"/>
      <c r="G44" s="138"/>
      <c r="H44" s="138">
        <f>'実質公債費比率（分子）の構造'!M$50</f>
        <v>285</v>
      </c>
      <c r="I44" s="138"/>
      <c r="J44" s="138"/>
      <c r="K44" s="138">
        <f>'実質公債費比率（分子）の構造'!N$50</f>
        <v>294</v>
      </c>
      <c r="L44" s="138"/>
      <c r="M44" s="138"/>
      <c r="N44" s="138">
        <f>'実質公債費比率（分子）の構造'!O$50</f>
        <v>190</v>
      </c>
      <c r="O44" s="138"/>
      <c r="P44" s="138"/>
    </row>
    <row r="45" spans="1:16" x14ac:dyDescent="0.15">
      <c r="A45" s="138" t="s">
        <v>54</v>
      </c>
      <c r="B45" s="138">
        <f>'実質公債費比率（分子）の構造'!K$49</f>
        <v>63</v>
      </c>
      <c r="C45" s="138"/>
      <c r="D45" s="138"/>
      <c r="E45" s="138">
        <f>'実質公債費比率（分子）の構造'!L$49</f>
        <v>49</v>
      </c>
      <c r="F45" s="138"/>
      <c r="G45" s="138"/>
      <c r="H45" s="138">
        <f>'実質公債費比率（分子）の構造'!M$49</f>
        <v>50</v>
      </c>
      <c r="I45" s="138"/>
      <c r="J45" s="138"/>
      <c r="K45" s="138">
        <f>'実質公債費比率（分子）の構造'!N$49</f>
        <v>51</v>
      </c>
      <c r="L45" s="138"/>
      <c r="M45" s="138"/>
      <c r="N45" s="138">
        <f>'実質公債費比率（分子）の構造'!O$49</f>
        <v>50</v>
      </c>
      <c r="O45" s="138"/>
      <c r="P45" s="138"/>
    </row>
    <row r="46" spans="1:16" x14ac:dyDescent="0.15">
      <c r="A46" s="138" t="s">
        <v>55</v>
      </c>
      <c r="B46" s="138">
        <f>'実質公債費比率（分子）の構造'!K$48</f>
        <v>5601</v>
      </c>
      <c r="C46" s="138"/>
      <c r="D46" s="138"/>
      <c r="E46" s="138">
        <f>'実質公債費比率（分子）の構造'!L$48</f>
        <v>5797</v>
      </c>
      <c r="F46" s="138"/>
      <c r="G46" s="138"/>
      <c r="H46" s="138">
        <f>'実質公債費比率（分子）の構造'!M$48</f>
        <v>5754</v>
      </c>
      <c r="I46" s="138"/>
      <c r="J46" s="138"/>
      <c r="K46" s="138">
        <f>'実質公債費比率（分子）の構造'!N$48</f>
        <v>5839</v>
      </c>
      <c r="L46" s="138"/>
      <c r="M46" s="138"/>
      <c r="N46" s="138">
        <f>'実質公債費比率（分子）の構造'!O$48</f>
        <v>5292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19544</v>
      </c>
      <c r="C49" s="138"/>
      <c r="D49" s="138"/>
      <c r="E49" s="138">
        <f>'実質公債費比率（分子）の構造'!L$45</f>
        <v>18150</v>
      </c>
      <c r="F49" s="138"/>
      <c r="G49" s="138"/>
      <c r="H49" s="138">
        <f>'実質公債費比率（分子）の構造'!M$45</f>
        <v>16370</v>
      </c>
      <c r="I49" s="138"/>
      <c r="J49" s="138"/>
      <c r="K49" s="138">
        <f>'実質公債費比率（分子）の構造'!N$45</f>
        <v>14313</v>
      </c>
      <c r="L49" s="138"/>
      <c r="M49" s="138"/>
      <c r="N49" s="138">
        <f>'実質公債費比率（分子）の構造'!O$45</f>
        <v>13894</v>
      </c>
      <c r="O49" s="138"/>
      <c r="P49" s="138"/>
    </row>
    <row r="50" spans="1:16" x14ac:dyDescent="0.15">
      <c r="A50" s="138" t="s">
        <v>59</v>
      </c>
      <c r="B50" s="138" t="e">
        <f>NA()</f>
        <v>#N/A</v>
      </c>
      <c r="C50" s="138">
        <f>IF(ISNUMBER('実質公債費比率（分子）の構造'!K$53),'実質公債費比率（分子）の構造'!K$53,NA())</f>
        <v>6714</v>
      </c>
      <c r="D50" s="138" t="e">
        <f>NA()</f>
        <v>#N/A</v>
      </c>
      <c r="E50" s="138" t="e">
        <f>NA()</f>
        <v>#N/A</v>
      </c>
      <c r="F50" s="138">
        <f>IF(ISNUMBER('実質公債費比率（分子）の構造'!L$53),'実質公債費比率（分子）の構造'!L$53,NA())</f>
        <v>4088</v>
      </c>
      <c r="G50" s="138" t="e">
        <f>NA()</f>
        <v>#N/A</v>
      </c>
      <c r="H50" s="138" t="e">
        <f>NA()</f>
        <v>#N/A</v>
      </c>
      <c r="I50" s="138">
        <f>IF(ISNUMBER('実質公債費比率（分子）の構造'!M$53),'実質公債費比率（分子）の構造'!M$53,NA())</f>
        <v>1966</v>
      </c>
      <c r="J50" s="138" t="e">
        <f>NA()</f>
        <v>#N/A</v>
      </c>
      <c r="K50" s="138" t="e">
        <f>NA()</f>
        <v>#N/A</v>
      </c>
      <c r="L50" s="138">
        <f>IF(ISNUMBER('実質公債費比率（分子）の構造'!N$53),'実質公債費比率（分子）の構造'!N$53,NA())</f>
        <v>1675</v>
      </c>
      <c r="M50" s="138" t="e">
        <f>NA()</f>
        <v>#N/A</v>
      </c>
      <c r="N50" s="138" t="e">
        <f>NA()</f>
        <v>#N/A</v>
      </c>
      <c r="O50" s="138">
        <f>IF(ISNUMBER('実質公債費比率（分子）の構造'!O$53),'実質公債費比率（分子）の構造'!O$53,NA())</f>
        <v>1038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157617</v>
      </c>
      <c r="E56" s="137"/>
      <c r="F56" s="137"/>
      <c r="G56" s="137">
        <f>'将来負担比率（分子）の構造'!J$52</f>
        <v>160126</v>
      </c>
      <c r="H56" s="137"/>
      <c r="I56" s="137"/>
      <c r="J56" s="137">
        <f>'将来負担比率（分子）の構造'!K$52</f>
        <v>160523</v>
      </c>
      <c r="K56" s="137"/>
      <c r="L56" s="137"/>
      <c r="M56" s="137">
        <f>'将来負担比率（分子）の構造'!L$52</f>
        <v>161840</v>
      </c>
      <c r="N56" s="137"/>
      <c r="O56" s="137"/>
      <c r="P56" s="137">
        <f>'将来負担比率（分子）の構造'!M$52</f>
        <v>167036</v>
      </c>
    </row>
    <row r="57" spans="1:16" x14ac:dyDescent="0.15">
      <c r="A57" s="137" t="s">
        <v>35</v>
      </c>
      <c r="B57" s="137"/>
      <c r="C57" s="137"/>
      <c r="D57" s="137">
        <f>'将来負担比率（分子）の構造'!I$51</f>
        <v>26882</v>
      </c>
      <c r="E57" s="137"/>
      <c r="F57" s="137"/>
      <c r="G57" s="137">
        <f>'将来負担比率（分子）の構造'!J$51</f>
        <v>24474</v>
      </c>
      <c r="H57" s="137"/>
      <c r="I57" s="137"/>
      <c r="J57" s="137">
        <f>'将来負担比率（分子）の構造'!K$51</f>
        <v>23548</v>
      </c>
      <c r="K57" s="137"/>
      <c r="L57" s="137"/>
      <c r="M57" s="137">
        <f>'将来負担比率（分子）の構造'!L$51</f>
        <v>23209</v>
      </c>
      <c r="N57" s="137"/>
      <c r="O57" s="137"/>
      <c r="P57" s="137">
        <f>'将来負担比率（分子）の構造'!M$51</f>
        <v>25659</v>
      </c>
    </row>
    <row r="58" spans="1:16" x14ac:dyDescent="0.15">
      <c r="A58" s="137" t="s">
        <v>34</v>
      </c>
      <c r="B58" s="137"/>
      <c r="C58" s="137"/>
      <c r="D58" s="137">
        <f>'将来負担比率（分子）の構造'!I$50</f>
        <v>32867</v>
      </c>
      <c r="E58" s="137"/>
      <c r="F58" s="137"/>
      <c r="G58" s="137">
        <f>'将来負担比率（分子）の構造'!J$50</f>
        <v>32952</v>
      </c>
      <c r="H58" s="137"/>
      <c r="I58" s="137"/>
      <c r="J58" s="137">
        <f>'将来負担比率（分子）の構造'!K$50</f>
        <v>32928</v>
      </c>
      <c r="K58" s="137"/>
      <c r="L58" s="137"/>
      <c r="M58" s="137">
        <f>'将来負担比率（分子）の構造'!L$50</f>
        <v>31961</v>
      </c>
      <c r="N58" s="137"/>
      <c r="O58" s="137"/>
      <c r="P58" s="137">
        <f>'将来負担比率（分子）の構造'!M$50</f>
        <v>31502</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3364</v>
      </c>
      <c r="C61" s="137"/>
      <c r="D61" s="137"/>
      <c r="E61" s="137">
        <f>'将来負担比率（分子）の構造'!J$46</f>
        <v>1310</v>
      </c>
      <c r="F61" s="137"/>
      <c r="G61" s="137"/>
      <c r="H61" s="137">
        <f>'将来負担比率（分子）の構造'!K$46</f>
        <v>2160</v>
      </c>
      <c r="I61" s="137"/>
      <c r="J61" s="137"/>
      <c r="K61" s="137">
        <f>'将来負担比率（分子）の構造'!L$46</f>
        <v>2053</v>
      </c>
      <c r="L61" s="137"/>
      <c r="M61" s="137"/>
      <c r="N61" s="137">
        <f>'将来負担比率（分子）の構造'!M$46</f>
        <v>817</v>
      </c>
      <c r="O61" s="137"/>
      <c r="P61" s="137"/>
    </row>
    <row r="62" spans="1:16" x14ac:dyDescent="0.15">
      <c r="A62" s="137" t="s">
        <v>28</v>
      </c>
      <c r="B62" s="137">
        <f>'将来負担比率（分子）の構造'!I$45</f>
        <v>24220</v>
      </c>
      <c r="C62" s="137"/>
      <c r="D62" s="137"/>
      <c r="E62" s="137">
        <f>'将来負担比率（分子）の構造'!J$45</f>
        <v>23444</v>
      </c>
      <c r="F62" s="137"/>
      <c r="G62" s="137"/>
      <c r="H62" s="137">
        <f>'将来負担比率（分子）の構造'!K$45</f>
        <v>22278</v>
      </c>
      <c r="I62" s="137"/>
      <c r="J62" s="137"/>
      <c r="K62" s="137">
        <f>'将来負担比率（分子）の構造'!L$45</f>
        <v>21584</v>
      </c>
      <c r="L62" s="137"/>
      <c r="M62" s="137"/>
      <c r="N62" s="137">
        <f>'将来負担比率（分子）の構造'!M$45</f>
        <v>22502</v>
      </c>
      <c r="O62" s="137"/>
      <c r="P62" s="137"/>
    </row>
    <row r="63" spans="1:16" x14ac:dyDescent="0.15">
      <c r="A63" s="137" t="s">
        <v>27</v>
      </c>
      <c r="B63" s="137">
        <f>'将来負担比率（分子）の構造'!I$44</f>
        <v>424</v>
      </c>
      <c r="C63" s="137"/>
      <c r="D63" s="137"/>
      <c r="E63" s="137">
        <f>'将来負担比率（分子）の構造'!J$44</f>
        <v>361</v>
      </c>
      <c r="F63" s="137"/>
      <c r="G63" s="137"/>
      <c r="H63" s="137">
        <f>'将来負担比率（分子）の構造'!K$44</f>
        <v>301</v>
      </c>
      <c r="I63" s="137"/>
      <c r="J63" s="137"/>
      <c r="K63" s="137">
        <f>'将来負担比率（分子）の構造'!L$44</f>
        <v>282</v>
      </c>
      <c r="L63" s="137"/>
      <c r="M63" s="137"/>
      <c r="N63" s="137">
        <f>'将来負担比率（分子）の構造'!M$44</f>
        <v>739</v>
      </c>
      <c r="O63" s="137"/>
      <c r="P63" s="137"/>
    </row>
    <row r="64" spans="1:16" x14ac:dyDescent="0.15">
      <c r="A64" s="137" t="s">
        <v>26</v>
      </c>
      <c r="B64" s="137">
        <f>'将来負担比率（分子）の構造'!I$43</f>
        <v>72799</v>
      </c>
      <c r="C64" s="137"/>
      <c r="D64" s="137"/>
      <c r="E64" s="137">
        <f>'将来負担比率（分子）の構造'!J$43</f>
        <v>70454</v>
      </c>
      <c r="F64" s="137"/>
      <c r="G64" s="137"/>
      <c r="H64" s="137">
        <f>'将来負担比率（分子）の構造'!K$43</f>
        <v>68361</v>
      </c>
      <c r="I64" s="137"/>
      <c r="J64" s="137"/>
      <c r="K64" s="137">
        <f>'将来負担比率（分子）の構造'!L$43</f>
        <v>66500</v>
      </c>
      <c r="L64" s="137"/>
      <c r="M64" s="137"/>
      <c r="N64" s="137">
        <f>'将来負担比率（分子）の構造'!M$43</f>
        <v>58304</v>
      </c>
      <c r="O64" s="137"/>
      <c r="P64" s="137"/>
    </row>
    <row r="65" spans="1:16" x14ac:dyDescent="0.15">
      <c r="A65" s="137" t="s">
        <v>25</v>
      </c>
      <c r="B65" s="137">
        <f>'将来負担比率（分子）の構造'!I$42</f>
        <v>3872</v>
      </c>
      <c r="C65" s="137"/>
      <c r="D65" s="137"/>
      <c r="E65" s="137">
        <f>'将来負担比率（分子）の構造'!J$42</f>
        <v>3513</v>
      </c>
      <c r="F65" s="137"/>
      <c r="G65" s="137"/>
      <c r="H65" s="137">
        <f>'将来負担比率（分子）の構造'!K$42</f>
        <v>3988</v>
      </c>
      <c r="I65" s="137"/>
      <c r="J65" s="137"/>
      <c r="K65" s="137">
        <f>'将来負担比率（分子）の構造'!L$42</f>
        <v>3815</v>
      </c>
      <c r="L65" s="137"/>
      <c r="M65" s="137"/>
      <c r="N65" s="137">
        <f>'将来負担比率（分子）の構造'!M$42</f>
        <v>4369</v>
      </c>
      <c r="O65" s="137"/>
      <c r="P65" s="137"/>
    </row>
    <row r="66" spans="1:16" x14ac:dyDescent="0.15">
      <c r="A66" s="137" t="s">
        <v>24</v>
      </c>
      <c r="B66" s="137">
        <f>'将来負担比率（分子）の構造'!I$41</f>
        <v>131096</v>
      </c>
      <c r="C66" s="137"/>
      <c r="D66" s="137"/>
      <c r="E66" s="137">
        <f>'将来負担比率（分子）の構造'!J$41</f>
        <v>133331</v>
      </c>
      <c r="F66" s="137"/>
      <c r="G66" s="137"/>
      <c r="H66" s="137">
        <f>'将来負担比率（分子）の構造'!K$41</f>
        <v>140882</v>
      </c>
      <c r="I66" s="137"/>
      <c r="J66" s="137"/>
      <c r="K66" s="137">
        <f>'将来負担比率（分子）の構造'!L$41</f>
        <v>150598</v>
      </c>
      <c r="L66" s="137"/>
      <c r="M66" s="137"/>
      <c r="N66" s="137">
        <f>'将来負担比率（分子）の構造'!M$41</f>
        <v>161827</v>
      </c>
      <c r="O66" s="137"/>
      <c r="P66" s="137"/>
    </row>
    <row r="67" spans="1:16" x14ac:dyDescent="0.15">
      <c r="A67" s="137" t="s">
        <v>63</v>
      </c>
      <c r="B67" s="137" t="e">
        <f>NA()</f>
        <v>#N/A</v>
      </c>
      <c r="C67" s="137">
        <f>IF(ISNUMBER('将来負担比率（分子）の構造'!I$53), IF('将来負担比率（分子）の構造'!I$53 &lt; 0, 0, '将来負担比率（分子）の構造'!I$53), NA())</f>
        <v>18408</v>
      </c>
      <c r="D67" s="137" t="e">
        <f>NA()</f>
        <v>#N/A</v>
      </c>
      <c r="E67" s="137" t="e">
        <f>NA()</f>
        <v>#N/A</v>
      </c>
      <c r="F67" s="137">
        <f>IF(ISNUMBER('将来負担比率（分子）の構造'!J$53), IF('将来負担比率（分子）の構造'!J$53 &lt; 0, 0, '将来負担比率（分子）の構造'!J$53), NA())</f>
        <v>14862</v>
      </c>
      <c r="G67" s="137" t="e">
        <f>NA()</f>
        <v>#N/A</v>
      </c>
      <c r="H67" s="137" t="e">
        <f>NA()</f>
        <v>#N/A</v>
      </c>
      <c r="I67" s="137">
        <f>IF(ISNUMBER('将来負担比率（分子）の構造'!K$53), IF('将来負担比率（分子）の構造'!K$53 &lt; 0, 0, '将来負担比率（分子）の構造'!K$53), NA())</f>
        <v>20971</v>
      </c>
      <c r="J67" s="137" t="e">
        <f>NA()</f>
        <v>#N/A</v>
      </c>
      <c r="K67" s="137" t="e">
        <f>NA()</f>
        <v>#N/A</v>
      </c>
      <c r="L67" s="137">
        <f>IF(ISNUMBER('将来負担比率（分子）の構造'!L$53), IF('将来負担比率（分子）の構造'!L$53 &lt; 0, 0, '将来負担比率（分子）の構造'!L$53), NA())</f>
        <v>27822</v>
      </c>
      <c r="M67" s="137" t="e">
        <f>NA()</f>
        <v>#N/A</v>
      </c>
      <c r="N67" s="137" t="e">
        <f>NA()</f>
        <v>#N/A</v>
      </c>
      <c r="O67" s="137">
        <f>IF(ISNUMBER('将来負担比率（分子）の構造'!M$53), IF('将来負担比率（分子）の構造'!M$53 &lt; 0, 0, '将来負担比率（分子）の構造'!M$53), NA())</f>
        <v>24361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58359740</v>
      </c>
      <c r="S5" s="671"/>
      <c r="T5" s="671"/>
      <c r="U5" s="671"/>
      <c r="V5" s="671"/>
      <c r="W5" s="671"/>
      <c r="X5" s="671"/>
      <c r="Y5" s="718"/>
      <c r="Z5" s="731">
        <v>38.6</v>
      </c>
      <c r="AA5" s="731"/>
      <c r="AB5" s="731"/>
      <c r="AC5" s="731"/>
      <c r="AD5" s="732">
        <v>54609738</v>
      </c>
      <c r="AE5" s="732"/>
      <c r="AF5" s="732"/>
      <c r="AG5" s="732"/>
      <c r="AH5" s="732"/>
      <c r="AI5" s="732"/>
      <c r="AJ5" s="732"/>
      <c r="AK5" s="732"/>
      <c r="AL5" s="719">
        <v>66.3</v>
      </c>
      <c r="AM5" s="688"/>
      <c r="AN5" s="688"/>
      <c r="AO5" s="720"/>
      <c r="AP5" s="707" t="s">
        <v>208</v>
      </c>
      <c r="AQ5" s="708"/>
      <c r="AR5" s="708"/>
      <c r="AS5" s="708"/>
      <c r="AT5" s="708"/>
      <c r="AU5" s="708"/>
      <c r="AV5" s="708"/>
      <c r="AW5" s="708"/>
      <c r="AX5" s="708"/>
      <c r="AY5" s="708"/>
      <c r="AZ5" s="708"/>
      <c r="BA5" s="708"/>
      <c r="BB5" s="708"/>
      <c r="BC5" s="708"/>
      <c r="BD5" s="708"/>
      <c r="BE5" s="708"/>
      <c r="BF5" s="709"/>
      <c r="BG5" s="620">
        <v>52616019</v>
      </c>
      <c r="BH5" s="621"/>
      <c r="BI5" s="621"/>
      <c r="BJ5" s="621"/>
      <c r="BK5" s="621"/>
      <c r="BL5" s="621"/>
      <c r="BM5" s="621"/>
      <c r="BN5" s="622"/>
      <c r="BO5" s="673">
        <v>90.2</v>
      </c>
      <c r="BP5" s="673"/>
      <c r="BQ5" s="673"/>
      <c r="BR5" s="673"/>
      <c r="BS5" s="674">
        <v>919874</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1283269</v>
      </c>
      <c r="S6" s="621"/>
      <c r="T6" s="621"/>
      <c r="U6" s="621"/>
      <c r="V6" s="621"/>
      <c r="W6" s="621"/>
      <c r="X6" s="621"/>
      <c r="Y6" s="622"/>
      <c r="Z6" s="673">
        <v>0.8</v>
      </c>
      <c r="AA6" s="673"/>
      <c r="AB6" s="673"/>
      <c r="AC6" s="673"/>
      <c r="AD6" s="674">
        <v>1283269</v>
      </c>
      <c r="AE6" s="674"/>
      <c r="AF6" s="674"/>
      <c r="AG6" s="674"/>
      <c r="AH6" s="674"/>
      <c r="AI6" s="674"/>
      <c r="AJ6" s="674"/>
      <c r="AK6" s="674"/>
      <c r="AL6" s="643">
        <v>1.6</v>
      </c>
      <c r="AM6" s="675"/>
      <c r="AN6" s="675"/>
      <c r="AO6" s="676"/>
      <c r="AP6" s="617" t="s">
        <v>213</v>
      </c>
      <c r="AQ6" s="618"/>
      <c r="AR6" s="618"/>
      <c r="AS6" s="618"/>
      <c r="AT6" s="618"/>
      <c r="AU6" s="618"/>
      <c r="AV6" s="618"/>
      <c r="AW6" s="618"/>
      <c r="AX6" s="618"/>
      <c r="AY6" s="618"/>
      <c r="AZ6" s="618"/>
      <c r="BA6" s="618"/>
      <c r="BB6" s="618"/>
      <c r="BC6" s="618"/>
      <c r="BD6" s="618"/>
      <c r="BE6" s="618"/>
      <c r="BF6" s="619"/>
      <c r="BG6" s="620">
        <v>52616019</v>
      </c>
      <c r="BH6" s="621"/>
      <c r="BI6" s="621"/>
      <c r="BJ6" s="621"/>
      <c r="BK6" s="621"/>
      <c r="BL6" s="621"/>
      <c r="BM6" s="621"/>
      <c r="BN6" s="622"/>
      <c r="BO6" s="673">
        <v>90.2</v>
      </c>
      <c r="BP6" s="673"/>
      <c r="BQ6" s="673"/>
      <c r="BR6" s="673"/>
      <c r="BS6" s="674">
        <v>919874</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726026</v>
      </c>
      <c r="CS6" s="621"/>
      <c r="CT6" s="621"/>
      <c r="CU6" s="621"/>
      <c r="CV6" s="621"/>
      <c r="CW6" s="621"/>
      <c r="CX6" s="621"/>
      <c r="CY6" s="622"/>
      <c r="CZ6" s="673">
        <v>0.5</v>
      </c>
      <c r="DA6" s="673"/>
      <c r="DB6" s="673"/>
      <c r="DC6" s="673"/>
      <c r="DD6" s="626" t="s">
        <v>215</v>
      </c>
      <c r="DE6" s="621"/>
      <c r="DF6" s="621"/>
      <c r="DG6" s="621"/>
      <c r="DH6" s="621"/>
      <c r="DI6" s="621"/>
      <c r="DJ6" s="621"/>
      <c r="DK6" s="621"/>
      <c r="DL6" s="621"/>
      <c r="DM6" s="621"/>
      <c r="DN6" s="621"/>
      <c r="DO6" s="621"/>
      <c r="DP6" s="622"/>
      <c r="DQ6" s="626">
        <v>726026</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54162</v>
      </c>
      <c r="S7" s="621"/>
      <c r="T7" s="621"/>
      <c r="U7" s="621"/>
      <c r="V7" s="621"/>
      <c r="W7" s="621"/>
      <c r="X7" s="621"/>
      <c r="Y7" s="622"/>
      <c r="Z7" s="673">
        <v>0</v>
      </c>
      <c r="AA7" s="673"/>
      <c r="AB7" s="673"/>
      <c r="AC7" s="673"/>
      <c r="AD7" s="674">
        <v>54162</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26725047</v>
      </c>
      <c r="BH7" s="621"/>
      <c r="BI7" s="621"/>
      <c r="BJ7" s="621"/>
      <c r="BK7" s="621"/>
      <c r="BL7" s="621"/>
      <c r="BM7" s="621"/>
      <c r="BN7" s="622"/>
      <c r="BO7" s="673">
        <v>45.8</v>
      </c>
      <c r="BP7" s="673"/>
      <c r="BQ7" s="673"/>
      <c r="BR7" s="673"/>
      <c r="BS7" s="674">
        <v>919874</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15019303</v>
      </c>
      <c r="CS7" s="621"/>
      <c r="CT7" s="621"/>
      <c r="CU7" s="621"/>
      <c r="CV7" s="621"/>
      <c r="CW7" s="621"/>
      <c r="CX7" s="621"/>
      <c r="CY7" s="622"/>
      <c r="CZ7" s="673">
        <v>10.199999999999999</v>
      </c>
      <c r="DA7" s="673"/>
      <c r="DB7" s="673"/>
      <c r="DC7" s="673"/>
      <c r="DD7" s="626">
        <v>1949753</v>
      </c>
      <c r="DE7" s="621"/>
      <c r="DF7" s="621"/>
      <c r="DG7" s="621"/>
      <c r="DH7" s="621"/>
      <c r="DI7" s="621"/>
      <c r="DJ7" s="621"/>
      <c r="DK7" s="621"/>
      <c r="DL7" s="621"/>
      <c r="DM7" s="621"/>
      <c r="DN7" s="621"/>
      <c r="DO7" s="621"/>
      <c r="DP7" s="622"/>
      <c r="DQ7" s="626">
        <v>11613516</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166499</v>
      </c>
      <c r="S8" s="621"/>
      <c r="T8" s="621"/>
      <c r="U8" s="621"/>
      <c r="V8" s="621"/>
      <c r="W8" s="621"/>
      <c r="X8" s="621"/>
      <c r="Y8" s="622"/>
      <c r="Z8" s="673">
        <v>0.1</v>
      </c>
      <c r="AA8" s="673"/>
      <c r="AB8" s="673"/>
      <c r="AC8" s="673"/>
      <c r="AD8" s="674">
        <v>166499</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658489</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50703085</v>
      </c>
      <c r="CS8" s="621"/>
      <c r="CT8" s="621"/>
      <c r="CU8" s="621"/>
      <c r="CV8" s="621"/>
      <c r="CW8" s="621"/>
      <c r="CX8" s="621"/>
      <c r="CY8" s="622"/>
      <c r="CZ8" s="673">
        <v>34.299999999999997</v>
      </c>
      <c r="DA8" s="673"/>
      <c r="DB8" s="673"/>
      <c r="DC8" s="673"/>
      <c r="DD8" s="626">
        <v>400529</v>
      </c>
      <c r="DE8" s="621"/>
      <c r="DF8" s="621"/>
      <c r="DG8" s="621"/>
      <c r="DH8" s="621"/>
      <c r="DI8" s="621"/>
      <c r="DJ8" s="621"/>
      <c r="DK8" s="621"/>
      <c r="DL8" s="621"/>
      <c r="DM8" s="621"/>
      <c r="DN8" s="621"/>
      <c r="DO8" s="621"/>
      <c r="DP8" s="622"/>
      <c r="DQ8" s="626">
        <v>25512283</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96811</v>
      </c>
      <c r="S9" s="621"/>
      <c r="T9" s="621"/>
      <c r="U9" s="621"/>
      <c r="V9" s="621"/>
      <c r="W9" s="621"/>
      <c r="X9" s="621"/>
      <c r="Y9" s="622"/>
      <c r="Z9" s="673">
        <v>0.1</v>
      </c>
      <c r="AA9" s="673"/>
      <c r="AB9" s="673"/>
      <c r="AC9" s="673"/>
      <c r="AD9" s="674">
        <v>96811</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19619222</v>
      </c>
      <c r="BH9" s="621"/>
      <c r="BI9" s="621"/>
      <c r="BJ9" s="621"/>
      <c r="BK9" s="621"/>
      <c r="BL9" s="621"/>
      <c r="BM9" s="621"/>
      <c r="BN9" s="622"/>
      <c r="BO9" s="673">
        <v>33.6</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11828048</v>
      </c>
      <c r="CS9" s="621"/>
      <c r="CT9" s="621"/>
      <c r="CU9" s="621"/>
      <c r="CV9" s="621"/>
      <c r="CW9" s="621"/>
      <c r="CX9" s="621"/>
      <c r="CY9" s="622"/>
      <c r="CZ9" s="673">
        <v>8</v>
      </c>
      <c r="DA9" s="673"/>
      <c r="DB9" s="673"/>
      <c r="DC9" s="673"/>
      <c r="DD9" s="626">
        <v>1275217</v>
      </c>
      <c r="DE9" s="621"/>
      <c r="DF9" s="621"/>
      <c r="DG9" s="621"/>
      <c r="DH9" s="621"/>
      <c r="DI9" s="621"/>
      <c r="DJ9" s="621"/>
      <c r="DK9" s="621"/>
      <c r="DL9" s="621"/>
      <c r="DM9" s="621"/>
      <c r="DN9" s="621"/>
      <c r="DO9" s="621"/>
      <c r="DP9" s="622"/>
      <c r="DQ9" s="626">
        <v>9390242</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7058076</v>
      </c>
      <c r="S10" s="621"/>
      <c r="T10" s="621"/>
      <c r="U10" s="621"/>
      <c r="V10" s="621"/>
      <c r="W10" s="621"/>
      <c r="X10" s="621"/>
      <c r="Y10" s="622"/>
      <c r="Z10" s="673">
        <v>4.7</v>
      </c>
      <c r="AA10" s="673"/>
      <c r="AB10" s="673"/>
      <c r="AC10" s="673"/>
      <c r="AD10" s="674">
        <v>7058076</v>
      </c>
      <c r="AE10" s="674"/>
      <c r="AF10" s="674"/>
      <c r="AG10" s="674"/>
      <c r="AH10" s="674"/>
      <c r="AI10" s="674"/>
      <c r="AJ10" s="674"/>
      <c r="AK10" s="674"/>
      <c r="AL10" s="643">
        <v>8.6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1493567</v>
      </c>
      <c r="BH10" s="621"/>
      <c r="BI10" s="621"/>
      <c r="BJ10" s="621"/>
      <c r="BK10" s="621"/>
      <c r="BL10" s="621"/>
      <c r="BM10" s="621"/>
      <c r="BN10" s="622"/>
      <c r="BO10" s="673">
        <v>2.6</v>
      </c>
      <c r="BP10" s="673"/>
      <c r="BQ10" s="673"/>
      <c r="BR10" s="673"/>
      <c r="BS10" s="626">
        <v>185970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195558</v>
      </c>
      <c r="CS10" s="621"/>
      <c r="CT10" s="621"/>
      <c r="CU10" s="621"/>
      <c r="CV10" s="621"/>
      <c r="CW10" s="621"/>
      <c r="CX10" s="621"/>
      <c r="CY10" s="622"/>
      <c r="CZ10" s="673">
        <v>0.1</v>
      </c>
      <c r="DA10" s="673"/>
      <c r="DB10" s="673"/>
      <c r="DC10" s="673"/>
      <c r="DD10" s="626">
        <v>651</v>
      </c>
      <c r="DE10" s="621"/>
      <c r="DF10" s="621"/>
      <c r="DG10" s="621"/>
      <c r="DH10" s="621"/>
      <c r="DI10" s="621"/>
      <c r="DJ10" s="621"/>
      <c r="DK10" s="621"/>
      <c r="DL10" s="621"/>
      <c r="DM10" s="621"/>
      <c r="DN10" s="621"/>
      <c r="DO10" s="621"/>
      <c r="DP10" s="622"/>
      <c r="DQ10" s="626">
        <v>129412</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54811</v>
      </c>
      <c r="S11" s="621"/>
      <c r="T11" s="621"/>
      <c r="U11" s="621"/>
      <c r="V11" s="621"/>
      <c r="W11" s="621"/>
      <c r="X11" s="621"/>
      <c r="Y11" s="622"/>
      <c r="Z11" s="673">
        <v>0</v>
      </c>
      <c r="AA11" s="673"/>
      <c r="AB11" s="673"/>
      <c r="AC11" s="673"/>
      <c r="AD11" s="674">
        <v>54811</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4953769</v>
      </c>
      <c r="BH11" s="621"/>
      <c r="BI11" s="621"/>
      <c r="BJ11" s="621"/>
      <c r="BK11" s="621"/>
      <c r="BL11" s="621"/>
      <c r="BM11" s="621"/>
      <c r="BN11" s="622"/>
      <c r="BO11" s="673">
        <v>8.5</v>
      </c>
      <c r="BP11" s="673"/>
      <c r="BQ11" s="673"/>
      <c r="BR11" s="673"/>
      <c r="BS11" s="626">
        <v>733904</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2229144</v>
      </c>
      <c r="CS11" s="621"/>
      <c r="CT11" s="621"/>
      <c r="CU11" s="621"/>
      <c r="CV11" s="621"/>
      <c r="CW11" s="621"/>
      <c r="CX11" s="621"/>
      <c r="CY11" s="622"/>
      <c r="CZ11" s="673">
        <v>1.5</v>
      </c>
      <c r="DA11" s="673"/>
      <c r="DB11" s="673"/>
      <c r="DC11" s="673"/>
      <c r="DD11" s="626">
        <v>1075371</v>
      </c>
      <c r="DE11" s="621"/>
      <c r="DF11" s="621"/>
      <c r="DG11" s="621"/>
      <c r="DH11" s="621"/>
      <c r="DI11" s="621"/>
      <c r="DJ11" s="621"/>
      <c r="DK11" s="621"/>
      <c r="DL11" s="621"/>
      <c r="DM11" s="621"/>
      <c r="DN11" s="621"/>
      <c r="DO11" s="621"/>
      <c r="DP11" s="622"/>
      <c r="DQ11" s="626">
        <v>1394234</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22469562</v>
      </c>
      <c r="BH12" s="621"/>
      <c r="BI12" s="621"/>
      <c r="BJ12" s="621"/>
      <c r="BK12" s="621"/>
      <c r="BL12" s="621"/>
      <c r="BM12" s="621"/>
      <c r="BN12" s="622"/>
      <c r="BO12" s="673">
        <v>38.5</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8862944</v>
      </c>
      <c r="CS12" s="621"/>
      <c r="CT12" s="621"/>
      <c r="CU12" s="621"/>
      <c r="CV12" s="621"/>
      <c r="CW12" s="621"/>
      <c r="CX12" s="621"/>
      <c r="CY12" s="622"/>
      <c r="CZ12" s="673">
        <v>6</v>
      </c>
      <c r="DA12" s="673"/>
      <c r="DB12" s="673"/>
      <c r="DC12" s="673"/>
      <c r="DD12" s="626">
        <v>744887</v>
      </c>
      <c r="DE12" s="621"/>
      <c r="DF12" s="621"/>
      <c r="DG12" s="621"/>
      <c r="DH12" s="621"/>
      <c r="DI12" s="621"/>
      <c r="DJ12" s="621"/>
      <c r="DK12" s="621"/>
      <c r="DL12" s="621"/>
      <c r="DM12" s="621"/>
      <c r="DN12" s="621"/>
      <c r="DO12" s="621"/>
      <c r="DP12" s="622"/>
      <c r="DQ12" s="626">
        <v>2490541</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229590</v>
      </c>
      <c r="S13" s="621"/>
      <c r="T13" s="621"/>
      <c r="U13" s="621"/>
      <c r="V13" s="621"/>
      <c r="W13" s="621"/>
      <c r="X13" s="621"/>
      <c r="Y13" s="622"/>
      <c r="Z13" s="673">
        <v>0.2</v>
      </c>
      <c r="AA13" s="673"/>
      <c r="AB13" s="673"/>
      <c r="AC13" s="673"/>
      <c r="AD13" s="674">
        <v>229590</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22212859</v>
      </c>
      <c r="BH13" s="621"/>
      <c r="BI13" s="621"/>
      <c r="BJ13" s="621"/>
      <c r="BK13" s="621"/>
      <c r="BL13" s="621"/>
      <c r="BM13" s="621"/>
      <c r="BN13" s="622"/>
      <c r="BO13" s="673">
        <v>38.1</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17077687</v>
      </c>
      <c r="CS13" s="621"/>
      <c r="CT13" s="621"/>
      <c r="CU13" s="621"/>
      <c r="CV13" s="621"/>
      <c r="CW13" s="621"/>
      <c r="CX13" s="621"/>
      <c r="CY13" s="622"/>
      <c r="CZ13" s="673">
        <v>11.6</v>
      </c>
      <c r="DA13" s="673"/>
      <c r="DB13" s="673"/>
      <c r="DC13" s="673"/>
      <c r="DD13" s="626">
        <v>6314172</v>
      </c>
      <c r="DE13" s="621"/>
      <c r="DF13" s="621"/>
      <c r="DG13" s="621"/>
      <c r="DH13" s="621"/>
      <c r="DI13" s="621"/>
      <c r="DJ13" s="621"/>
      <c r="DK13" s="621"/>
      <c r="DL13" s="621"/>
      <c r="DM13" s="621"/>
      <c r="DN13" s="621"/>
      <c r="DO13" s="621"/>
      <c r="DP13" s="622"/>
      <c r="DQ13" s="626">
        <v>11484071</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978937</v>
      </c>
      <c r="BH14" s="621"/>
      <c r="BI14" s="621"/>
      <c r="BJ14" s="621"/>
      <c r="BK14" s="621"/>
      <c r="BL14" s="621"/>
      <c r="BM14" s="621"/>
      <c r="BN14" s="622"/>
      <c r="BO14" s="673">
        <v>1.7</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6864495</v>
      </c>
      <c r="CS14" s="621"/>
      <c r="CT14" s="621"/>
      <c r="CU14" s="621"/>
      <c r="CV14" s="621"/>
      <c r="CW14" s="621"/>
      <c r="CX14" s="621"/>
      <c r="CY14" s="622"/>
      <c r="CZ14" s="673">
        <v>4.5999999999999996</v>
      </c>
      <c r="DA14" s="673"/>
      <c r="DB14" s="673"/>
      <c r="DC14" s="673"/>
      <c r="DD14" s="626">
        <v>2699192</v>
      </c>
      <c r="DE14" s="621"/>
      <c r="DF14" s="621"/>
      <c r="DG14" s="621"/>
      <c r="DH14" s="621"/>
      <c r="DI14" s="621"/>
      <c r="DJ14" s="621"/>
      <c r="DK14" s="621"/>
      <c r="DL14" s="621"/>
      <c r="DM14" s="621"/>
      <c r="DN14" s="621"/>
      <c r="DO14" s="621"/>
      <c r="DP14" s="622"/>
      <c r="DQ14" s="626">
        <v>4400299</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188488</v>
      </c>
      <c r="S15" s="621"/>
      <c r="T15" s="621"/>
      <c r="U15" s="621"/>
      <c r="V15" s="621"/>
      <c r="W15" s="621"/>
      <c r="X15" s="621"/>
      <c r="Y15" s="622"/>
      <c r="Z15" s="673">
        <v>0.1</v>
      </c>
      <c r="AA15" s="673"/>
      <c r="AB15" s="673"/>
      <c r="AC15" s="673"/>
      <c r="AD15" s="674">
        <v>188488</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2442473</v>
      </c>
      <c r="BH15" s="621"/>
      <c r="BI15" s="621"/>
      <c r="BJ15" s="621"/>
      <c r="BK15" s="621"/>
      <c r="BL15" s="621"/>
      <c r="BM15" s="621"/>
      <c r="BN15" s="622"/>
      <c r="BO15" s="673">
        <v>4.2</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19950407</v>
      </c>
      <c r="CS15" s="621"/>
      <c r="CT15" s="621"/>
      <c r="CU15" s="621"/>
      <c r="CV15" s="621"/>
      <c r="CW15" s="621"/>
      <c r="CX15" s="621"/>
      <c r="CY15" s="622"/>
      <c r="CZ15" s="673">
        <v>13.5</v>
      </c>
      <c r="DA15" s="673"/>
      <c r="DB15" s="673"/>
      <c r="DC15" s="673"/>
      <c r="DD15" s="626">
        <v>9453743</v>
      </c>
      <c r="DE15" s="621"/>
      <c r="DF15" s="621"/>
      <c r="DG15" s="621"/>
      <c r="DH15" s="621"/>
      <c r="DI15" s="621"/>
      <c r="DJ15" s="621"/>
      <c r="DK15" s="621"/>
      <c r="DL15" s="621"/>
      <c r="DM15" s="621"/>
      <c r="DN15" s="621"/>
      <c r="DO15" s="621"/>
      <c r="DP15" s="622"/>
      <c r="DQ15" s="626">
        <v>13281611</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20074357</v>
      </c>
      <c r="S16" s="621"/>
      <c r="T16" s="621"/>
      <c r="U16" s="621"/>
      <c r="V16" s="621"/>
      <c r="W16" s="621"/>
      <c r="X16" s="621"/>
      <c r="Y16" s="622"/>
      <c r="Z16" s="673">
        <v>13.3</v>
      </c>
      <c r="AA16" s="673"/>
      <c r="AB16" s="673"/>
      <c r="AC16" s="673"/>
      <c r="AD16" s="674">
        <v>17971760</v>
      </c>
      <c r="AE16" s="674"/>
      <c r="AF16" s="674"/>
      <c r="AG16" s="674"/>
      <c r="AH16" s="674"/>
      <c r="AI16" s="674"/>
      <c r="AJ16" s="674"/>
      <c r="AK16" s="674"/>
      <c r="AL16" s="643">
        <v>21.8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345748</v>
      </c>
      <c r="CS16" s="621"/>
      <c r="CT16" s="621"/>
      <c r="CU16" s="621"/>
      <c r="CV16" s="621"/>
      <c r="CW16" s="621"/>
      <c r="CX16" s="621"/>
      <c r="CY16" s="622"/>
      <c r="CZ16" s="673">
        <v>0.2</v>
      </c>
      <c r="DA16" s="673"/>
      <c r="DB16" s="673"/>
      <c r="DC16" s="673"/>
      <c r="DD16" s="626" t="s">
        <v>111</v>
      </c>
      <c r="DE16" s="621"/>
      <c r="DF16" s="621"/>
      <c r="DG16" s="621"/>
      <c r="DH16" s="621"/>
      <c r="DI16" s="621"/>
      <c r="DJ16" s="621"/>
      <c r="DK16" s="621"/>
      <c r="DL16" s="621"/>
      <c r="DM16" s="621"/>
      <c r="DN16" s="621"/>
      <c r="DO16" s="621"/>
      <c r="DP16" s="622"/>
      <c r="DQ16" s="626">
        <v>205252</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17971760</v>
      </c>
      <c r="S17" s="621"/>
      <c r="T17" s="621"/>
      <c r="U17" s="621"/>
      <c r="V17" s="621"/>
      <c r="W17" s="621"/>
      <c r="X17" s="621"/>
      <c r="Y17" s="622"/>
      <c r="Z17" s="673">
        <v>11.9</v>
      </c>
      <c r="AA17" s="673"/>
      <c r="AB17" s="673"/>
      <c r="AC17" s="673"/>
      <c r="AD17" s="674">
        <v>17971760</v>
      </c>
      <c r="AE17" s="674"/>
      <c r="AF17" s="674"/>
      <c r="AG17" s="674"/>
      <c r="AH17" s="674"/>
      <c r="AI17" s="674"/>
      <c r="AJ17" s="674"/>
      <c r="AK17" s="674"/>
      <c r="AL17" s="643">
        <v>21.8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13912314</v>
      </c>
      <c r="CS17" s="621"/>
      <c r="CT17" s="621"/>
      <c r="CU17" s="621"/>
      <c r="CV17" s="621"/>
      <c r="CW17" s="621"/>
      <c r="CX17" s="621"/>
      <c r="CY17" s="622"/>
      <c r="CZ17" s="673">
        <v>9.4</v>
      </c>
      <c r="DA17" s="673"/>
      <c r="DB17" s="673"/>
      <c r="DC17" s="673"/>
      <c r="DD17" s="626" t="s">
        <v>111</v>
      </c>
      <c r="DE17" s="621"/>
      <c r="DF17" s="621"/>
      <c r="DG17" s="621"/>
      <c r="DH17" s="621"/>
      <c r="DI17" s="621"/>
      <c r="DJ17" s="621"/>
      <c r="DK17" s="621"/>
      <c r="DL17" s="621"/>
      <c r="DM17" s="621"/>
      <c r="DN17" s="621"/>
      <c r="DO17" s="621"/>
      <c r="DP17" s="622"/>
      <c r="DQ17" s="626">
        <v>13605709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2102596</v>
      </c>
      <c r="S18" s="621"/>
      <c r="T18" s="621"/>
      <c r="U18" s="621"/>
      <c r="V18" s="621"/>
      <c r="W18" s="621"/>
      <c r="X18" s="621"/>
      <c r="Y18" s="622"/>
      <c r="Z18" s="673">
        <v>1.4</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1</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5743721</v>
      </c>
      <c r="BH19" s="621"/>
      <c r="BI19" s="621"/>
      <c r="BJ19" s="621"/>
      <c r="BK19" s="621"/>
      <c r="BL19" s="621"/>
      <c r="BM19" s="621"/>
      <c r="BN19" s="622"/>
      <c r="BO19" s="673">
        <v>9.8000000000000007</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87565803</v>
      </c>
      <c r="S20" s="621"/>
      <c r="T20" s="621"/>
      <c r="U20" s="621"/>
      <c r="V20" s="621"/>
      <c r="W20" s="621"/>
      <c r="X20" s="621"/>
      <c r="Y20" s="622"/>
      <c r="Z20" s="673">
        <v>58</v>
      </c>
      <c r="AA20" s="673"/>
      <c r="AB20" s="673"/>
      <c r="AC20" s="673"/>
      <c r="AD20" s="674">
        <v>81713204</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5743721</v>
      </c>
      <c r="BH20" s="621"/>
      <c r="BI20" s="621"/>
      <c r="BJ20" s="621"/>
      <c r="BK20" s="621"/>
      <c r="BL20" s="621"/>
      <c r="BM20" s="621"/>
      <c r="BN20" s="622"/>
      <c r="BO20" s="673">
        <v>9.8000000000000007</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147714759</v>
      </c>
      <c r="CS20" s="621"/>
      <c r="CT20" s="621"/>
      <c r="CU20" s="621"/>
      <c r="CV20" s="621"/>
      <c r="CW20" s="621"/>
      <c r="CX20" s="621"/>
      <c r="CY20" s="622"/>
      <c r="CZ20" s="673">
        <v>100</v>
      </c>
      <c r="DA20" s="673"/>
      <c r="DB20" s="673"/>
      <c r="DC20" s="673"/>
      <c r="DD20" s="626">
        <v>23913515</v>
      </c>
      <c r="DE20" s="621"/>
      <c r="DF20" s="621"/>
      <c r="DG20" s="621"/>
      <c r="DH20" s="621"/>
      <c r="DI20" s="621"/>
      <c r="DJ20" s="621"/>
      <c r="DK20" s="621"/>
      <c r="DL20" s="621"/>
      <c r="DM20" s="621"/>
      <c r="DN20" s="621"/>
      <c r="DO20" s="621"/>
      <c r="DP20" s="622"/>
      <c r="DQ20" s="626">
        <v>94233196</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73886</v>
      </c>
      <c r="S21" s="621"/>
      <c r="T21" s="621"/>
      <c r="U21" s="621"/>
      <c r="V21" s="621"/>
      <c r="W21" s="621"/>
      <c r="X21" s="621"/>
      <c r="Y21" s="622"/>
      <c r="Z21" s="673">
        <v>0</v>
      </c>
      <c r="AA21" s="673"/>
      <c r="AB21" s="673"/>
      <c r="AC21" s="673"/>
      <c r="AD21" s="674">
        <v>73886</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26343</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1851117</v>
      </c>
      <c r="S22" s="621"/>
      <c r="T22" s="621"/>
      <c r="U22" s="621"/>
      <c r="V22" s="621"/>
      <c r="W22" s="621"/>
      <c r="X22" s="621"/>
      <c r="Y22" s="622"/>
      <c r="Z22" s="673">
        <v>1.2</v>
      </c>
      <c r="AA22" s="673"/>
      <c r="AB22" s="673"/>
      <c r="AC22" s="673"/>
      <c r="AD22" s="674">
        <v>10714</v>
      </c>
      <c r="AE22" s="674"/>
      <c r="AF22" s="674"/>
      <c r="AG22" s="674"/>
      <c r="AH22" s="674"/>
      <c r="AI22" s="674"/>
      <c r="AJ22" s="674"/>
      <c r="AK22" s="674"/>
      <c r="AL22" s="643">
        <v>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v>1967376</v>
      </c>
      <c r="BH22" s="621"/>
      <c r="BI22" s="621"/>
      <c r="BJ22" s="621"/>
      <c r="BK22" s="621"/>
      <c r="BL22" s="621"/>
      <c r="BM22" s="621"/>
      <c r="BN22" s="622"/>
      <c r="BO22" s="673">
        <v>3.4</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2016477</v>
      </c>
      <c r="S23" s="621"/>
      <c r="T23" s="621"/>
      <c r="U23" s="621"/>
      <c r="V23" s="621"/>
      <c r="W23" s="621"/>
      <c r="X23" s="621"/>
      <c r="Y23" s="622"/>
      <c r="Z23" s="673">
        <v>1.3</v>
      </c>
      <c r="AA23" s="673"/>
      <c r="AB23" s="673"/>
      <c r="AC23" s="673"/>
      <c r="AD23" s="674">
        <v>225229</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3750002</v>
      </c>
      <c r="BH23" s="621"/>
      <c r="BI23" s="621"/>
      <c r="BJ23" s="621"/>
      <c r="BK23" s="621"/>
      <c r="BL23" s="621"/>
      <c r="BM23" s="621"/>
      <c r="BN23" s="622"/>
      <c r="BO23" s="673">
        <v>6.4</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1496335</v>
      </c>
      <c r="S24" s="621"/>
      <c r="T24" s="621"/>
      <c r="U24" s="621"/>
      <c r="V24" s="621"/>
      <c r="W24" s="621"/>
      <c r="X24" s="621"/>
      <c r="Y24" s="622"/>
      <c r="Z24" s="673">
        <v>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66784126</v>
      </c>
      <c r="CS24" s="671"/>
      <c r="CT24" s="671"/>
      <c r="CU24" s="671"/>
      <c r="CV24" s="671"/>
      <c r="CW24" s="671"/>
      <c r="CX24" s="671"/>
      <c r="CY24" s="718"/>
      <c r="CZ24" s="722">
        <v>45.2</v>
      </c>
      <c r="DA24" s="723"/>
      <c r="DB24" s="723"/>
      <c r="DC24" s="724"/>
      <c r="DD24" s="717">
        <v>43371719</v>
      </c>
      <c r="DE24" s="671"/>
      <c r="DF24" s="671"/>
      <c r="DG24" s="671"/>
      <c r="DH24" s="671"/>
      <c r="DI24" s="671"/>
      <c r="DJ24" s="671"/>
      <c r="DK24" s="718"/>
      <c r="DL24" s="717">
        <v>43275967</v>
      </c>
      <c r="DM24" s="671"/>
      <c r="DN24" s="671"/>
      <c r="DO24" s="671"/>
      <c r="DP24" s="671"/>
      <c r="DQ24" s="671"/>
      <c r="DR24" s="671"/>
      <c r="DS24" s="671"/>
      <c r="DT24" s="671"/>
      <c r="DU24" s="671"/>
      <c r="DV24" s="718"/>
      <c r="DW24" s="719">
        <v>49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19653069</v>
      </c>
      <c r="S25" s="621"/>
      <c r="T25" s="621"/>
      <c r="U25" s="621"/>
      <c r="V25" s="621"/>
      <c r="W25" s="621"/>
      <c r="X25" s="621"/>
      <c r="Y25" s="622"/>
      <c r="Z25" s="673">
        <v>13</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23025137</v>
      </c>
      <c r="CS25" s="639"/>
      <c r="CT25" s="639"/>
      <c r="CU25" s="639"/>
      <c r="CV25" s="639"/>
      <c r="CW25" s="639"/>
      <c r="CX25" s="639"/>
      <c r="CY25" s="640"/>
      <c r="CZ25" s="623">
        <v>15.6</v>
      </c>
      <c r="DA25" s="641"/>
      <c r="DB25" s="641"/>
      <c r="DC25" s="642"/>
      <c r="DD25" s="626">
        <v>20450707</v>
      </c>
      <c r="DE25" s="639"/>
      <c r="DF25" s="639"/>
      <c r="DG25" s="639"/>
      <c r="DH25" s="639"/>
      <c r="DI25" s="639"/>
      <c r="DJ25" s="639"/>
      <c r="DK25" s="640"/>
      <c r="DL25" s="626">
        <v>20385228</v>
      </c>
      <c r="DM25" s="639"/>
      <c r="DN25" s="639"/>
      <c r="DO25" s="639"/>
      <c r="DP25" s="639"/>
      <c r="DQ25" s="639"/>
      <c r="DR25" s="639"/>
      <c r="DS25" s="639"/>
      <c r="DT25" s="639"/>
      <c r="DU25" s="639"/>
      <c r="DV25" s="640"/>
      <c r="DW25" s="643">
        <v>23.1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15333792</v>
      </c>
      <c r="CS26" s="621"/>
      <c r="CT26" s="621"/>
      <c r="CU26" s="621"/>
      <c r="CV26" s="621"/>
      <c r="CW26" s="621"/>
      <c r="CX26" s="621"/>
      <c r="CY26" s="622"/>
      <c r="CZ26" s="623">
        <v>10.4</v>
      </c>
      <c r="DA26" s="641"/>
      <c r="DB26" s="641"/>
      <c r="DC26" s="642"/>
      <c r="DD26" s="626">
        <v>13016859</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7872453</v>
      </c>
      <c r="S27" s="621"/>
      <c r="T27" s="621"/>
      <c r="U27" s="621"/>
      <c r="V27" s="621"/>
      <c r="W27" s="621"/>
      <c r="X27" s="621"/>
      <c r="Y27" s="622"/>
      <c r="Z27" s="673">
        <v>5.2</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58359740</v>
      </c>
      <c r="BH27" s="621"/>
      <c r="BI27" s="621"/>
      <c r="BJ27" s="621"/>
      <c r="BK27" s="621"/>
      <c r="BL27" s="621"/>
      <c r="BM27" s="621"/>
      <c r="BN27" s="622"/>
      <c r="BO27" s="673">
        <v>100</v>
      </c>
      <c r="BP27" s="673"/>
      <c r="BQ27" s="673"/>
      <c r="BR27" s="673"/>
      <c r="BS27" s="626">
        <v>919874</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29846747</v>
      </c>
      <c r="CS27" s="639"/>
      <c r="CT27" s="639"/>
      <c r="CU27" s="639"/>
      <c r="CV27" s="639"/>
      <c r="CW27" s="639"/>
      <c r="CX27" s="639"/>
      <c r="CY27" s="640"/>
      <c r="CZ27" s="623">
        <v>20.2</v>
      </c>
      <c r="DA27" s="641"/>
      <c r="DB27" s="641"/>
      <c r="DC27" s="642"/>
      <c r="DD27" s="626">
        <v>9315375</v>
      </c>
      <c r="DE27" s="639"/>
      <c r="DF27" s="639"/>
      <c r="DG27" s="639"/>
      <c r="DH27" s="639"/>
      <c r="DI27" s="639"/>
      <c r="DJ27" s="639"/>
      <c r="DK27" s="640"/>
      <c r="DL27" s="626">
        <v>9315375</v>
      </c>
      <c r="DM27" s="639"/>
      <c r="DN27" s="639"/>
      <c r="DO27" s="639"/>
      <c r="DP27" s="639"/>
      <c r="DQ27" s="639"/>
      <c r="DR27" s="639"/>
      <c r="DS27" s="639"/>
      <c r="DT27" s="639"/>
      <c r="DU27" s="639"/>
      <c r="DV27" s="640"/>
      <c r="DW27" s="643">
        <v>10.5</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608414</v>
      </c>
      <c r="S28" s="621"/>
      <c r="T28" s="621"/>
      <c r="U28" s="621"/>
      <c r="V28" s="621"/>
      <c r="W28" s="621"/>
      <c r="X28" s="621"/>
      <c r="Y28" s="622"/>
      <c r="Z28" s="673">
        <v>0.4</v>
      </c>
      <c r="AA28" s="673"/>
      <c r="AB28" s="673"/>
      <c r="AC28" s="673"/>
      <c r="AD28" s="674">
        <v>246788</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13912242</v>
      </c>
      <c r="CS28" s="621"/>
      <c r="CT28" s="621"/>
      <c r="CU28" s="621"/>
      <c r="CV28" s="621"/>
      <c r="CW28" s="621"/>
      <c r="CX28" s="621"/>
      <c r="CY28" s="622"/>
      <c r="CZ28" s="623">
        <v>9.4</v>
      </c>
      <c r="DA28" s="641"/>
      <c r="DB28" s="641"/>
      <c r="DC28" s="642"/>
      <c r="DD28" s="626">
        <v>13605637</v>
      </c>
      <c r="DE28" s="621"/>
      <c r="DF28" s="621"/>
      <c r="DG28" s="621"/>
      <c r="DH28" s="621"/>
      <c r="DI28" s="621"/>
      <c r="DJ28" s="621"/>
      <c r="DK28" s="622"/>
      <c r="DL28" s="626">
        <v>13575364</v>
      </c>
      <c r="DM28" s="621"/>
      <c r="DN28" s="621"/>
      <c r="DO28" s="621"/>
      <c r="DP28" s="621"/>
      <c r="DQ28" s="621"/>
      <c r="DR28" s="621"/>
      <c r="DS28" s="621"/>
      <c r="DT28" s="621"/>
      <c r="DU28" s="621"/>
      <c r="DV28" s="622"/>
      <c r="DW28" s="643">
        <v>15.4</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151016</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13905544</v>
      </c>
      <c r="CS29" s="639"/>
      <c r="CT29" s="639"/>
      <c r="CU29" s="639"/>
      <c r="CV29" s="639"/>
      <c r="CW29" s="639"/>
      <c r="CX29" s="639"/>
      <c r="CY29" s="640"/>
      <c r="CZ29" s="623">
        <v>9.4</v>
      </c>
      <c r="DA29" s="641"/>
      <c r="DB29" s="641"/>
      <c r="DC29" s="642"/>
      <c r="DD29" s="626">
        <v>13598939</v>
      </c>
      <c r="DE29" s="639"/>
      <c r="DF29" s="639"/>
      <c r="DG29" s="639"/>
      <c r="DH29" s="639"/>
      <c r="DI29" s="639"/>
      <c r="DJ29" s="639"/>
      <c r="DK29" s="640"/>
      <c r="DL29" s="626">
        <v>13568666</v>
      </c>
      <c r="DM29" s="639"/>
      <c r="DN29" s="639"/>
      <c r="DO29" s="639"/>
      <c r="DP29" s="639"/>
      <c r="DQ29" s="639"/>
      <c r="DR29" s="639"/>
      <c r="DS29" s="639"/>
      <c r="DT29" s="639"/>
      <c r="DU29" s="639"/>
      <c r="DV29" s="640"/>
      <c r="DW29" s="643">
        <v>15.4</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2577310</v>
      </c>
      <c r="S30" s="621"/>
      <c r="T30" s="621"/>
      <c r="U30" s="621"/>
      <c r="V30" s="621"/>
      <c r="W30" s="621"/>
      <c r="X30" s="621"/>
      <c r="Y30" s="622"/>
      <c r="Z30" s="673">
        <v>1.7</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99.3</v>
      </c>
      <c r="BH30" s="687"/>
      <c r="BI30" s="687"/>
      <c r="BJ30" s="687"/>
      <c r="BK30" s="687"/>
      <c r="BL30" s="687"/>
      <c r="BM30" s="688">
        <v>97.7</v>
      </c>
      <c r="BN30" s="687"/>
      <c r="BO30" s="687"/>
      <c r="BP30" s="687"/>
      <c r="BQ30" s="689"/>
      <c r="BR30" s="686">
        <v>99.2</v>
      </c>
      <c r="BS30" s="687"/>
      <c r="BT30" s="687"/>
      <c r="BU30" s="687"/>
      <c r="BV30" s="687"/>
      <c r="BW30" s="687"/>
      <c r="BX30" s="688">
        <v>97.3</v>
      </c>
      <c r="BY30" s="687"/>
      <c r="BZ30" s="687"/>
      <c r="CA30" s="687"/>
      <c r="CB30" s="689"/>
      <c r="CD30" s="692"/>
      <c r="CE30" s="693"/>
      <c r="CF30" s="657" t="s">
        <v>291</v>
      </c>
      <c r="CG30" s="654"/>
      <c r="CH30" s="654"/>
      <c r="CI30" s="654"/>
      <c r="CJ30" s="654"/>
      <c r="CK30" s="654"/>
      <c r="CL30" s="654"/>
      <c r="CM30" s="654"/>
      <c r="CN30" s="654"/>
      <c r="CO30" s="654"/>
      <c r="CP30" s="654"/>
      <c r="CQ30" s="655"/>
      <c r="CR30" s="620">
        <v>12800320</v>
      </c>
      <c r="CS30" s="621"/>
      <c r="CT30" s="621"/>
      <c r="CU30" s="621"/>
      <c r="CV30" s="621"/>
      <c r="CW30" s="621"/>
      <c r="CX30" s="621"/>
      <c r="CY30" s="622"/>
      <c r="CZ30" s="623">
        <v>8.6999999999999993</v>
      </c>
      <c r="DA30" s="641"/>
      <c r="DB30" s="641"/>
      <c r="DC30" s="642"/>
      <c r="DD30" s="626">
        <v>12513352</v>
      </c>
      <c r="DE30" s="621"/>
      <c r="DF30" s="621"/>
      <c r="DG30" s="621"/>
      <c r="DH30" s="621"/>
      <c r="DI30" s="621"/>
      <c r="DJ30" s="621"/>
      <c r="DK30" s="622"/>
      <c r="DL30" s="626">
        <v>12483134</v>
      </c>
      <c r="DM30" s="621"/>
      <c r="DN30" s="621"/>
      <c r="DO30" s="621"/>
      <c r="DP30" s="621"/>
      <c r="DQ30" s="621"/>
      <c r="DR30" s="621"/>
      <c r="DS30" s="621"/>
      <c r="DT30" s="621"/>
      <c r="DU30" s="621"/>
      <c r="DV30" s="622"/>
      <c r="DW30" s="643">
        <v>14.1</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4399050</v>
      </c>
      <c r="S31" s="621"/>
      <c r="T31" s="621"/>
      <c r="U31" s="621"/>
      <c r="V31" s="621"/>
      <c r="W31" s="621"/>
      <c r="X31" s="621"/>
      <c r="Y31" s="622"/>
      <c r="Z31" s="673">
        <v>2.9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99.2</v>
      </c>
      <c r="BH31" s="639"/>
      <c r="BI31" s="639"/>
      <c r="BJ31" s="639"/>
      <c r="BK31" s="639"/>
      <c r="BL31" s="639"/>
      <c r="BM31" s="675">
        <v>97.7</v>
      </c>
      <c r="BN31" s="685"/>
      <c r="BO31" s="685"/>
      <c r="BP31" s="685"/>
      <c r="BQ31" s="649"/>
      <c r="BR31" s="684">
        <v>99.1</v>
      </c>
      <c r="BS31" s="639"/>
      <c r="BT31" s="639"/>
      <c r="BU31" s="639"/>
      <c r="BV31" s="639"/>
      <c r="BW31" s="639"/>
      <c r="BX31" s="675">
        <v>97.2</v>
      </c>
      <c r="BY31" s="685"/>
      <c r="BZ31" s="685"/>
      <c r="CA31" s="685"/>
      <c r="CB31" s="649"/>
      <c r="CD31" s="692"/>
      <c r="CE31" s="693"/>
      <c r="CF31" s="657" t="s">
        <v>295</v>
      </c>
      <c r="CG31" s="654"/>
      <c r="CH31" s="654"/>
      <c r="CI31" s="654"/>
      <c r="CJ31" s="654"/>
      <c r="CK31" s="654"/>
      <c r="CL31" s="654"/>
      <c r="CM31" s="654"/>
      <c r="CN31" s="654"/>
      <c r="CO31" s="654"/>
      <c r="CP31" s="654"/>
      <c r="CQ31" s="655"/>
      <c r="CR31" s="620">
        <v>1105224</v>
      </c>
      <c r="CS31" s="639"/>
      <c r="CT31" s="639"/>
      <c r="CU31" s="639"/>
      <c r="CV31" s="639"/>
      <c r="CW31" s="639"/>
      <c r="CX31" s="639"/>
      <c r="CY31" s="640"/>
      <c r="CZ31" s="623">
        <v>0.7</v>
      </c>
      <c r="DA31" s="641"/>
      <c r="DB31" s="641"/>
      <c r="DC31" s="642"/>
      <c r="DD31" s="626">
        <v>1085587</v>
      </c>
      <c r="DE31" s="639"/>
      <c r="DF31" s="639"/>
      <c r="DG31" s="639"/>
      <c r="DH31" s="639"/>
      <c r="DI31" s="639"/>
      <c r="DJ31" s="639"/>
      <c r="DK31" s="640"/>
      <c r="DL31" s="626">
        <v>1085532</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7845554</v>
      </c>
      <c r="S32" s="621"/>
      <c r="T32" s="621"/>
      <c r="U32" s="621"/>
      <c r="V32" s="621"/>
      <c r="W32" s="621"/>
      <c r="X32" s="621"/>
      <c r="Y32" s="622"/>
      <c r="Z32" s="673">
        <v>5.2</v>
      </c>
      <c r="AA32" s="673"/>
      <c r="AB32" s="673"/>
      <c r="AC32" s="673"/>
      <c r="AD32" s="674">
        <v>116865</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99.2</v>
      </c>
      <c r="BH32" s="605"/>
      <c r="BI32" s="605"/>
      <c r="BJ32" s="605"/>
      <c r="BK32" s="605"/>
      <c r="BL32" s="605"/>
      <c r="BM32" s="668">
        <v>97.3</v>
      </c>
      <c r="BN32" s="605"/>
      <c r="BO32" s="605"/>
      <c r="BP32" s="605"/>
      <c r="BQ32" s="662"/>
      <c r="BR32" s="683">
        <v>99.1</v>
      </c>
      <c r="BS32" s="605"/>
      <c r="BT32" s="605"/>
      <c r="BU32" s="605"/>
      <c r="BV32" s="605"/>
      <c r="BW32" s="605"/>
      <c r="BX32" s="668">
        <v>97</v>
      </c>
      <c r="BY32" s="605"/>
      <c r="BZ32" s="605"/>
      <c r="CA32" s="605"/>
      <c r="CB32" s="662"/>
      <c r="CD32" s="694"/>
      <c r="CE32" s="695"/>
      <c r="CF32" s="657" t="s">
        <v>298</v>
      </c>
      <c r="CG32" s="654"/>
      <c r="CH32" s="654"/>
      <c r="CI32" s="654"/>
      <c r="CJ32" s="654"/>
      <c r="CK32" s="654"/>
      <c r="CL32" s="654"/>
      <c r="CM32" s="654"/>
      <c r="CN32" s="654"/>
      <c r="CO32" s="654"/>
      <c r="CP32" s="654"/>
      <c r="CQ32" s="655"/>
      <c r="CR32" s="620">
        <v>6698</v>
      </c>
      <c r="CS32" s="621"/>
      <c r="CT32" s="621"/>
      <c r="CU32" s="621"/>
      <c r="CV32" s="621"/>
      <c r="CW32" s="621"/>
      <c r="CX32" s="621"/>
      <c r="CY32" s="622"/>
      <c r="CZ32" s="623">
        <v>0</v>
      </c>
      <c r="DA32" s="641"/>
      <c r="DB32" s="641"/>
      <c r="DC32" s="642"/>
      <c r="DD32" s="626">
        <v>6698</v>
      </c>
      <c r="DE32" s="621"/>
      <c r="DF32" s="621"/>
      <c r="DG32" s="621"/>
      <c r="DH32" s="621"/>
      <c r="DI32" s="621"/>
      <c r="DJ32" s="621"/>
      <c r="DK32" s="622"/>
      <c r="DL32" s="626">
        <v>6698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14980900</v>
      </c>
      <c r="S33" s="621"/>
      <c r="T33" s="621"/>
      <c r="U33" s="621"/>
      <c r="V33" s="621"/>
      <c r="W33" s="621"/>
      <c r="X33" s="621"/>
      <c r="Y33" s="622"/>
      <c r="Z33" s="673">
        <v>9.9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56671370</v>
      </c>
      <c r="CS33" s="639"/>
      <c r="CT33" s="639"/>
      <c r="CU33" s="639"/>
      <c r="CV33" s="639"/>
      <c r="CW33" s="639"/>
      <c r="CX33" s="639"/>
      <c r="CY33" s="640"/>
      <c r="CZ33" s="623">
        <v>38.4</v>
      </c>
      <c r="DA33" s="641"/>
      <c r="DB33" s="641"/>
      <c r="DC33" s="642"/>
      <c r="DD33" s="626">
        <v>42346415</v>
      </c>
      <c r="DE33" s="639"/>
      <c r="DF33" s="639"/>
      <c r="DG33" s="639"/>
      <c r="DH33" s="639"/>
      <c r="DI33" s="639"/>
      <c r="DJ33" s="639"/>
      <c r="DK33" s="640"/>
      <c r="DL33" s="626">
        <v>35996041</v>
      </c>
      <c r="DM33" s="639"/>
      <c r="DN33" s="639"/>
      <c r="DO33" s="639"/>
      <c r="DP33" s="639"/>
      <c r="DQ33" s="639"/>
      <c r="DR33" s="639"/>
      <c r="DS33" s="639"/>
      <c r="DT33" s="639"/>
      <c r="DU33" s="639"/>
      <c r="DV33" s="640"/>
      <c r="DW33" s="643">
        <v>40.799999999999997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19348301</v>
      </c>
      <c r="CS34" s="621"/>
      <c r="CT34" s="621"/>
      <c r="CU34" s="621"/>
      <c r="CV34" s="621"/>
      <c r="CW34" s="621"/>
      <c r="CX34" s="621"/>
      <c r="CY34" s="622"/>
      <c r="CZ34" s="623">
        <v>13.1</v>
      </c>
      <c r="DA34" s="641"/>
      <c r="DB34" s="641"/>
      <c r="DC34" s="642"/>
      <c r="DD34" s="626">
        <v>16085785</v>
      </c>
      <c r="DE34" s="621"/>
      <c r="DF34" s="621"/>
      <c r="DG34" s="621"/>
      <c r="DH34" s="621"/>
      <c r="DI34" s="621"/>
      <c r="DJ34" s="621"/>
      <c r="DK34" s="622"/>
      <c r="DL34" s="626">
        <v>15223692</v>
      </c>
      <c r="DM34" s="621"/>
      <c r="DN34" s="621"/>
      <c r="DO34" s="621"/>
      <c r="DP34" s="621"/>
      <c r="DQ34" s="621"/>
      <c r="DR34" s="621"/>
      <c r="DS34" s="621"/>
      <c r="DT34" s="621"/>
      <c r="DU34" s="621"/>
      <c r="DV34" s="622"/>
      <c r="DW34" s="643">
        <v>17.2</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5930800</v>
      </c>
      <c r="S35" s="621"/>
      <c r="T35" s="621"/>
      <c r="U35" s="621"/>
      <c r="V35" s="621"/>
      <c r="W35" s="621"/>
      <c r="X35" s="621"/>
      <c r="Y35" s="622"/>
      <c r="Z35" s="673">
        <v>3.9</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18559828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110789</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2820035</v>
      </c>
      <c r="CS35" s="639"/>
      <c r="CT35" s="639"/>
      <c r="CU35" s="639"/>
      <c r="CV35" s="639"/>
      <c r="CW35" s="639"/>
      <c r="CX35" s="639"/>
      <c r="CY35" s="640"/>
      <c r="CZ35" s="623">
        <v>1.9</v>
      </c>
      <c r="DA35" s="641"/>
      <c r="DB35" s="641"/>
      <c r="DC35" s="642"/>
      <c r="DD35" s="626">
        <v>2562433</v>
      </c>
      <c r="DE35" s="639"/>
      <c r="DF35" s="639"/>
      <c r="DG35" s="639"/>
      <c r="DH35" s="639"/>
      <c r="DI35" s="639"/>
      <c r="DJ35" s="639"/>
      <c r="DK35" s="640"/>
      <c r="DL35" s="626">
        <v>1689371</v>
      </c>
      <c r="DM35" s="639"/>
      <c r="DN35" s="639"/>
      <c r="DO35" s="639"/>
      <c r="DP35" s="639"/>
      <c r="DQ35" s="639"/>
      <c r="DR35" s="639"/>
      <c r="DS35" s="639"/>
      <c r="DT35" s="639"/>
      <c r="DU35" s="639"/>
      <c r="DV35" s="640"/>
      <c r="DW35" s="643">
        <v>1.9</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151091384</v>
      </c>
      <c r="S36" s="661"/>
      <c r="T36" s="661"/>
      <c r="U36" s="661"/>
      <c r="V36" s="661"/>
      <c r="W36" s="661"/>
      <c r="X36" s="661"/>
      <c r="Y36" s="664"/>
      <c r="Z36" s="665">
        <v>100</v>
      </c>
      <c r="AA36" s="665"/>
      <c r="AB36" s="665"/>
      <c r="AC36" s="665"/>
      <c r="AD36" s="666">
        <v>82386686</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4739900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-302317</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14673742</v>
      </c>
      <c r="CS36" s="621"/>
      <c r="CT36" s="621"/>
      <c r="CU36" s="621"/>
      <c r="CV36" s="621"/>
      <c r="CW36" s="621"/>
      <c r="CX36" s="621"/>
      <c r="CY36" s="622"/>
      <c r="CZ36" s="623">
        <v>9.9</v>
      </c>
      <c r="DA36" s="641"/>
      <c r="DB36" s="641"/>
      <c r="DC36" s="642"/>
      <c r="DD36" s="626">
        <v>12457102</v>
      </c>
      <c r="DE36" s="621"/>
      <c r="DF36" s="621"/>
      <c r="DG36" s="621"/>
      <c r="DH36" s="621"/>
      <c r="DI36" s="621"/>
      <c r="DJ36" s="621"/>
      <c r="DK36" s="622"/>
      <c r="DL36" s="626">
        <v>9962655</v>
      </c>
      <c r="DM36" s="621"/>
      <c r="DN36" s="621"/>
      <c r="DO36" s="621"/>
      <c r="DP36" s="621"/>
      <c r="DQ36" s="621"/>
      <c r="DR36" s="621"/>
      <c r="DS36" s="621"/>
      <c r="DT36" s="621"/>
      <c r="DU36" s="621"/>
      <c r="DV36" s="622"/>
      <c r="DW36" s="643">
        <v>11.3</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970541</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50083</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893991</v>
      </c>
      <c r="CS37" s="639"/>
      <c r="CT37" s="639"/>
      <c r="CU37" s="639"/>
      <c r="CV37" s="639"/>
      <c r="CW37" s="639"/>
      <c r="CX37" s="639"/>
      <c r="CY37" s="640"/>
      <c r="CZ37" s="623">
        <v>0.6</v>
      </c>
      <c r="DA37" s="641"/>
      <c r="DB37" s="641"/>
      <c r="DC37" s="642"/>
      <c r="DD37" s="626">
        <v>863612</v>
      </c>
      <c r="DE37" s="639"/>
      <c r="DF37" s="639"/>
      <c r="DG37" s="639"/>
      <c r="DH37" s="639"/>
      <c r="DI37" s="639"/>
      <c r="DJ37" s="639"/>
      <c r="DK37" s="640"/>
      <c r="DL37" s="626">
        <v>863612</v>
      </c>
      <c r="DM37" s="639"/>
      <c r="DN37" s="639"/>
      <c r="DO37" s="639"/>
      <c r="DP37" s="639"/>
      <c r="DQ37" s="639"/>
      <c r="DR37" s="639"/>
      <c r="DS37" s="639"/>
      <c r="DT37" s="639"/>
      <c r="DU37" s="639"/>
      <c r="DV37" s="640"/>
      <c r="DW37" s="643">
        <v>1</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249859</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80275</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12752882</v>
      </c>
      <c r="CS38" s="621"/>
      <c r="CT38" s="621"/>
      <c r="CU38" s="621"/>
      <c r="CV38" s="621"/>
      <c r="CW38" s="621"/>
      <c r="CX38" s="621"/>
      <c r="CY38" s="622"/>
      <c r="CZ38" s="623">
        <v>8.6</v>
      </c>
      <c r="DA38" s="641"/>
      <c r="DB38" s="641"/>
      <c r="DC38" s="642"/>
      <c r="DD38" s="626">
        <v>10844822</v>
      </c>
      <c r="DE38" s="621"/>
      <c r="DF38" s="621"/>
      <c r="DG38" s="621"/>
      <c r="DH38" s="621"/>
      <c r="DI38" s="621"/>
      <c r="DJ38" s="621"/>
      <c r="DK38" s="622"/>
      <c r="DL38" s="626">
        <v>9120323</v>
      </c>
      <c r="DM38" s="621"/>
      <c r="DN38" s="621"/>
      <c r="DO38" s="621"/>
      <c r="DP38" s="621"/>
      <c r="DQ38" s="621"/>
      <c r="DR38" s="621"/>
      <c r="DS38" s="621"/>
      <c r="DT38" s="621"/>
      <c r="DU38" s="621"/>
      <c r="DV38" s="622"/>
      <c r="DW38" s="643">
        <v>10.3</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54645</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80</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584810</v>
      </c>
      <c r="CS39" s="639"/>
      <c r="CT39" s="639"/>
      <c r="CU39" s="639"/>
      <c r="CV39" s="639"/>
      <c r="CW39" s="639"/>
      <c r="CX39" s="639"/>
      <c r="CY39" s="640"/>
      <c r="CZ39" s="623">
        <v>0.4</v>
      </c>
      <c r="DA39" s="641"/>
      <c r="DB39" s="641"/>
      <c r="DC39" s="642"/>
      <c r="DD39" s="626">
        <v>232080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3552499</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108</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6491600</v>
      </c>
      <c r="CS40" s="621"/>
      <c r="CT40" s="621"/>
      <c r="CU40" s="621"/>
      <c r="CV40" s="621"/>
      <c r="CW40" s="621"/>
      <c r="CX40" s="621"/>
      <c r="CY40" s="622"/>
      <c r="CZ40" s="623">
        <v>4.4000000000000004</v>
      </c>
      <c r="DA40" s="641"/>
      <c r="DB40" s="641"/>
      <c r="DC40" s="642"/>
      <c r="DD40" s="626">
        <v>164193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8992384</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309</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24259263</v>
      </c>
      <c r="CS42" s="621"/>
      <c r="CT42" s="621"/>
      <c r="CU42" s="621"/>
      <c r="CV42" s="621"/>
      <c r="CW42" s="621"/>
      <c r="CX42" s="621"/>
      <c r="CY42" s="622"/>
      <c r="CZ42" s="623">
        <v>16.399999999999999</v>
      </c>
      <c r="DA42" s="624"/>
      <c r="DB42" s="624"/>
      <c r="DC42" s="625"/>
      <c r="DD42" s="626">
        <v>8515062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559722</v>
      </c>
      <c r="CS43" s="639"/>
      <c r="CT43" s="639"/>
      <c r="CU43" s="639"/>
      <c r="CV43" s="639"/>
      <c r="CW43" s="639"/>
      <c r="CX43" s="639"/>
      <c r="CY43" s="640"/>
      <c r="CZ43" s="623">
        <v>0.4</v>
      </c>
      <c r="DA43" s="641"/>
      <c r="DB43" s="641"/>
      <c r="DC43" s="642"/>
      <c r="DD43" s="626">
        <v>554938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23913515</v>
      </c>
      <c r="CS44" s="621"/>
      <c r="CT44" s="621"/>
      <c r="CU44" s="621"/>
      <c r="CV44" s="621"/>
      <c r="CW44" s="621"/>
      <c r="CX44" s="621"/>
      <c r="CY44" s="622"/>
      <c r="CZ44" s="623">
        <v>16.2</v>
      </c>
      <c r="DA44" s="624"/>
      <c r="DB44" s="624"/>
      <c r="DC44" s="625"/>
      <c r="DD44" s="626">
        <v>8309810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7051542</v>
      </c>
      <c r="CS45" s="639"/>
      <c r="CT45" s="639"/>
      <c r="CU45" s="639"/>
      <c r="CV45" s="639"/>
      <c r="CW45" s="639"/>
      <c r="CX45" s="639"/>
      <c r="CY45" s="640"/>
      <c r="CZ45" s="623">
        <v>4.8</v>
      </c>
      <c r="DA45" s="641"/>
      <c r="DB45" s="641"/>
      <c r="DC45" s="642"/>
      <c r="DD45" s="626">
        <v>1198519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16579468</v>
      </c>
      <c r="CS46" s="621"/>
      <c r="CT46" s="621"/>
      <c r="CU46" s="621"/>
      <c r="CV46" s="621"/>
      <c r="CW46" s="621"/>
      <c r="CX46" s="621"/>
      <c r="CY46" s="622"/>
      <c r="CZ46" s="623">
        <v>11.2</v>
      </c>
      <c r="DA46" s="624"/>
      <c r="DB46" s="624"/>
      <c r="DC46" s="625"/>
      <c r="DD46" s="626">
        <v>7034781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345748</v>
      </c>
      <c r="CS47" s="639"/>
      <c r="CT47" s="639"/>
      <c r="CU47" s="639"/>
      <c r="CV47" s="639"/>
      <c r="CW47" s="639"/>
      <c r="CX47" s="639"/>
      <c r="CY47" s="640"/>
      <c r="CZ47" s="623">
        <v>0.2</v>
      </c>
      <c r="DA47" s="641"/>
      <c r="DB47" s="641"/>
      <c r="DC47" s="642"/>
      <c r="DD47" s="626">
        <v>205252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147714759</v>
      </c>
      <c r="CS49" s="605"/>
      <c r="CT49" s="605"/>
      <c r="CU49" s="605"/>
      <c r="CV49" s="605"/>
      <c r="CW49" s="605"/>
      <c r="CX49" s="605"/>
      <c r="CY49" s="606"/>
      <c r="CZ49" s="607">
        <v>100</v>
      </c>
      <c r="DA49" s="608"/>
      <c r="DB49" s="608"/>
      <c r="DC49" s="609"/>
      <c r="DD49" s="610">
        <v>94233196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150996</v>
      </c>
      <c r="R7" s="1134"/>
      <c r="S7" s="1134"/>
      <c r="T7" s="1134"/>
      <c r="U7" s="1134"/>
      <c r="V7" s="1134">
        <v>147667</v>
      </c>
      <c r="W7" s="1134"/>
      <c r="X7" s="1134"/>
      <c r="Y7" s="1134"/>
      <c r="Z7" s="1134"/>
      <c r="AA7" s="1134">
        <v>3330</v>
      </c>
      <c r="AB7" s="1134"/>
      <c r="AC7" s="1134"/>
      <c r="AD7" s="1134"/>
      <c r="AE7" s="1135"/>
      <c r="AF7" s="1136">
        <v>1978</v>
      </c>
      <c r="AG7" s="1137"/>
      <c r="AH7" s="1137"/>
      <c r="AI7" s="1137"/>
      <c r="AJ7" s="1138"/>
      <c r="AK7" s="1120">
        <v>2591</v>
      </c>
      <c r="AL7" s="1121"/>
      <c r="AM7" s="1121"/>
      <c r="AN7" s="1121"/>
      <c r="AO7" s="1121"/>
      <c r="AP7" s="1121">
        <v>152669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567</v>
      </c>
      <c r="BS7" s="1124" t="s">
        <v>562</v>
      </c>
      <c r="BT7" s="1125"/>
      <c r="BU7" s="1125"/>
      <c r="BV7" s="1125"/>
      <c r="BW7" s="1125"/>
      <c r="BX7" s="1125"/>
      <c r="BY7" s="1125"/>
      <c r="BZ7" s="1125"/>
      <c r="CA7" s="1125"/>
      <c r="CB7" s="1125"/>
      <c r="CC7" s="1125"/>
      <c r="CD7" s="1125"/>
      <c r="CE7" s="1125"/>
      <c r="CF7" s="1125"/>
      <c r="CG7" s="1126"/>
      <c r="CH7" s="1117">
        <v>-63</v>
      </c>
      <c r="CI7" s="1118"/>
      <c r="CJ7" s="1118"/>
      <c r="CK7" s="1118"/>
      <c r="CL7" s="1119"/>
      <c r="CM7" s="1117">
        <v>1409</v>
      </c>
      <c r="CN7" s="1118"/>
      <c r="CO7" s="1118"/>
      <c r="CP7" s="1118"/>
      <c r="CQ7" s="1119"/>
      <c r="CR7" s="1117">
        <v>5</v>
      </c>
      <c r="CS7" s="1118"/>
      <c r="CT7" s="1118"/>
      <c r="CU7" s="1118"/>
      <c r="CV7" s="1119"/>
      <c r="CW7" s="1117" t="s">
        <v>543</v>
      </c>
      <c r="CX7" s="1118"/>
      <c r="CY7" s="1118"/>
      <c r="CZ7" s="1118"/>
      <c r="DA7" s="1119"/>
      <c r="DB7" s="1117" t="s">
        <v>543</v>
      </c>
      <c r="DC7" s="1118"/>
      <c r="DD7" s="1118"/>
      <c r="DE7" s="1118"/>
      <c r="DF7" s="1119"/>
      <c r="DG7" s="1117">
        <v>5000</v>
      </c>
      <c r="DH7" s="1118"/>
      <c r="DI7" s="1118"/>
      <c r="DJ7" s="1118"/>
      <c r="DK7" s="1119"/>
      <c r="DL7" s="1117" t="s">
        <v>543</v>
      </c>
      <c r="DM7" s="1118"/>
      <c r="DN7" s="1118"/>
      <c r="DO7" s="1118"/>
      <c r="DP7" s="1119"/>
      <c r="DQ7" s="1117">
        <v>817</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4</v>
      </c>
      <c r="R8" s="1073"/>
      <c r="S8" s="1073"/>
      <c r="T8" s="1073"/>
      <c r="U8" s="1073"/>
      <c r="V8" s="1073">
        <v>4</v>
      </c>
      <c r="W8" s="1073"/>
      <c r="X8" s="1073"/>
      <c r="Y8" s="1073"/>
      <c r="Z8" s="1073"/>
      <c r="AA8" s="1073">
        <v>0</v>
      </c>
      <c r="AB8" s="1073"/>
      <c r="AC8" s="1073"/>
      <c r="AD8" s="1073"/>
      <c r="AE8" s="1074"/>
      <c r="AF8" s="1048">
        <v>0</v>
      </c>
      <c r="AG8" s="1049"/>
      <c r="AH8" s="1049"/>
      <c r="AI8" s="1049"/>
      <c r="AJ8" s="1050"/>
      <c r="AK8" s="1115" t="s">
        <v>543</v>
      </c>
      <c r="AL8" s="1116"/>
      <c r="AM8" s="1116"/>
      <c r="AN8" s="1116"/>
      <c r="AO8" s="1116"/>
      <c r="AP8" s="1116">
        <v>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563</v>
      </c>
      <c r="BT8" s="1044"/>
      <c r="BU8" s="1044"/>
      <c r="BV8" s="1044"/>
      <c r="BW8" s="1044"/>
      <c r="BX8" s="1044"/>
      <c r="BY8" s="1044"/>
      <c r="BZ8" s="1044"/>
      <c r="CA8" s="1044"/>
      <c r="CB8" s="1044"/>
      <c r="CC8" s="1044"/>
      <c r="CD8" s="1044"/>
      <c r="CE8" s="1044"/>
      <c r="CF8" s="1044"/>
      <c r="CG8" s="1045"/>
      <c r="CH8" s="1018">
        <v>-1</v>
      </c>
      <c r="CI8" s="1019"/>
      <c r="CJ8" s="1019"/>
      <c r="CK8" s="1019"/>
      <c r="CL8" s="1020"/>
      <c r="CM8" s="1018">
        <v>35</v>
      </c>
      <c r="CN8" s="1019"/>
      <c r="CO8" s="1019"/>
      <c r="CP8" s="1019"/>
      <c r="CQ8" s="1020"/>
      <c r="CR8" s="1018">
        <v>3</v>
      </c>
      <c r="CS8" s="1019"/>
      <c r="CT8" s="1019"/>
      <c r="CU8" s="1019"/>
      <c r="CV8" s="1020"/>
      <c r="CW8" s="1018">
        <v>77</v>
      </c>
      <c r="CX8" s="1019"/>
      <c r="CY8" s="1019"/>
      <c r="CZ8" s="1019"/>
      <c r="DA8" s="1020"/>
      <c r="DB8" s="1018" t="s">
        <v>543</v>
      </c>
      <c r="DC8" s="1019"/>
      <c r="DD8" s="1019"/>
      <c r="DE8" s="1019"/>
      <c r="DF8" s="1020"/>
      <c r="DG8" s="1018" t="s">
        <v>543</v>
      </c>
      <c r="DH8" s="1019"/>
      <c r="DI8" s="1019"/>
      <c r="DJ8" s="1019"/>
      <c r="DK8" s="1020"/>
      <c r="DL8" s="1018" t="s">
        <v>543</v>
      </c>
      <c r="DM8" s="1019"/>
      <c r="DN8" s="1019"/>
      <c r="DO8" s="1019"/>
      <c r="DP8" s="1020"/>
      <c r="DQ8" s="1018" t="s">
        <v>543</v>
      </c>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97</v>
      </c>
      <c r="R9" s="1073"/>
      <c r="S9" s="1073"/>
      <c r="T9" s="1073"/>
      <c r="U9" s="1073"/>
      <c r="V9" s="1073">
        <v>57</v>
      </c>
      <c r="W9" s="1073"/>
      <c r="X9" s="1073"/>
      <c r="Y9" s="1073"/>
      <c r="Z9" s="1073"/>
      <c r="AA9" s="1073">
        <v>40</v>
      </c>
      <c r="AB9" s="1073"/>
      <c r="AC9" s="1073"/>
      <c r="AD9" s="1073"/>
      <c r="AE9" s="1074"/>
      <c r="AF9" s="1048" t="s">
        <v>111</v>
      </c>
      <c r="AG9" s="1049"/>
      <c r="AH9" s="1049"/>
      <c r="AI9" s="1049"/>
      <c r="AJ9" s="1050"/>
      <c r="AK9" s="1115">
        <v>2</v>
      </c>
      <c r="AL9" s="1116"/>
      <c r="AM9" s="1116"/>
      <c r="AN9" s="1116"/>
      <c r="AO9" s="1116"/>
      <c r="AP9" s="1116">
        <v>108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564</v>
      </c>
      <c r="BT9" s="1044"/>
      <c r="BU9" s="1044"/>
      <c r="BV9" s="1044"/>
      <c r="BW9" s="1044"/>
      <c r="BX9" s="1044"/>
      <c r="BY9" s="1044"/>
      <c r="BZ9" s="1044"/>
      <c r="CA9" s="1044"/>
      <c r="CB9" s="1044"/>
      <c r="CC9" s="1044"/>
      <c r="CD9" s="1044"/>
      <c r="CE9" s="1044"/>
      <c r="CF9" s="1044"/>
      <c r="CG9" s="1045"/>
      <c r="CH9" s="1018">
        <v>-12</v>
      </c>
      <c r="CI9" s="1019"/>
      <c r="CJ9" s="1019"/>
      <c r="CK9" s="1019"/>
      <c r="CL9" s="1020"/>
      <c r="CM9" s="1018">
        <v>1502</v>
      </c>
      <c r="CN9" s="1019"/>
      <c r="CO9" s="1019"/>
      <c r="CP9" s="1019"/>
      <c r="CQ9" s="1020"/>
      <c r="CR9" s="1018">
        <v>53</v>
      </c>
      <c r="CS9" s="1019"/>
      <c r="CT9" s="1019"/>
      <c r="CU9" s="1019"/>
      <c r="CV9" s="1020"/>
      <c r="CW9" s="1018" t="s">
        <v>569</v>
      </c>
      <c r="CX9" s="1019"/>
      <c r="CY9" s="1019"/>
      <c r="CZ9" s="1019"/>
      <c r="DA9" s="1020"/>
      <c r="DB9" s="1018" t="s">
        <v>543</v>
      </c>
      <c r="DC9" s="1019"/>
      <c r="DD9" s="1019"/>
      <c r="DE9" s="1019"/>
      <c r="DF9" s="1020"/>
      <c r="DG9" s="1018" t="s">
        <v>543</v>
      </c>
      <c r="DH9" s="1019"/>
      <c r="DI9" s="1019"/>
      <c r="DJ9" s="1019"/>
      <c r="DK9" s="1020"/>
      <c r="DL9" s="1018" t="s">
        <v>543</v>
      </c>
      <c r="DM9" s="1019"/>
      <c r="DN9" s="1019"/>
      <c r="DO9" s="1019"/>
      <c r="DP9" s="1020"/>
      <c r="DQ9" s="1018" t="s">
        <v>543</v>
      </c>
      <c r="DR9" s="1019"/>
      <c r="DS9" s="1019"/>
      <c r="DT9" s="1019"/>
      <c r="DU9" s="1020"/>
      <c r="DV9" s="1021"/>
      <c r="DW9" s="1022"/>
      <c r="DX9" s="1022"/>
      <c r="DY9" s="1022"/>
      <c r="DZ9" s="1023"/>
      <c r="EA9" s="207"/>
    </row>
    <row r="10" spans="1:131" s="208" customFormat="1" ht="26.25" customHeight="1" x14ac:dyDescent="0.15">
      <c r="A10" s="214">
        <v>4</v>
      </c>
      <c r="B10" s="1066" t="s">
        <v>367</v>
      </c>
      <c r="C10" s="1067"/>
      <c r="D10" s="1067"/>
      <c r="E10" s="1067"/>
      <c r="F10" s="1067"/>
      <c r="G10" s="1067"/>
      <c r="H10" s="1067"/>
      <c r="I10" s="1067"/>
      <c r="J10" s="1067"/>
      <c r="K10" s="1067"/>
      <c r="L10" s="1067"/>
      <c r="M10" s="1067"/>
      <c r="N10" s="1067"/>
      <c r="O10" s="1067"/>
      <c r="P10" s="1068"/>
      <c r="Q10" s="1072">
        <v>80</v>
      </c>
      <c r="R10" s="1073"/>
      <c r="S10" s="1073"/>
      <c r="T10" s="1073"/>
      <c r="U10" s="1073"/>
      <c r="V10" s="1073">
        <v>73</v>
      </c>
      <c r="W10" s="1073"/>
      <c r="X10" s="1073"/>
      <c r="Y10" s="1073"/>
      <c r="Z10" s="1073"/>
      <c r="AA10" s="1073">
        <v>7</v>
      </c>
      <c r="AB10" s="1073"/>
      <c r="AC10" s="1073"/>
      <c r="AD10" s="1073"/>
      <c r="AE10" s="1074"/>
      <c r="AF10" s="1048">
        <v>7</v>
      </c>
      <c r="AG10" s="1049"/>
      <c r="AH10" s="1049"/>
      <c r="AI10" s="1049"/>
      <c r="AJ10" s="1050"/>
      <c r="AK10" s="1115" t="s">
        <v>543</v>
      </c>
      <c r="AL10" s="1116"/>
      <c r="AM10" s="1116"/>
      <c r="AN10" s="1116"/>
      <c r="AO10" s="1116"/>
      <c r="AP10" s="1116" t="s">
        <v>543</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565</v>
      </c>
      <c r="BT10" s="1044"/>
      <c r="BU10" s="1044"/>
      <c r="BV10" s="1044"/>
      <c r="BW10" s="1044"/>
      <c r="BX10" s="1044"/>
      <c r="BY10" s="1044"/>
      <c r="BZ10" s="1044"/>
      <c r="CA10" s="1044"/>
      <c r="CB10" s="1044"/>
      <c r="CC10" s="1044"/>
      <c r="CD10" s="1044"/>
      <c r="CE10" s="1044"/>
      <c r="CF10" s="1044"/>
      <c r="CG10" s="1045"/>
      <c r="CH10" s="1018">
        <v>-6</v>
      </c>
      <c r="CI10" s="1019"/>
      <c r="CJ10" s="1019"/>
      <c r="CK10" s="1019"/>
      <c r="CL10" s="1020"/>
      <c r="CM10" s="1018">
        <v>118</v>
      </c>
      <c r="CN10" s="1019"/>
      <c r="CO10" s="1019"/>
      <c r="CP10" s="1019"/>
      <c r="CQ10" s="1020"/>
      <c r="CR10" s="1018">
        <v>52</v>
      </c>
      <c r="CS10" s="1019"/>
      <c r="CT10" s="1019"/>
      <c r="CU10" s="1019"/>
      <c r="CV10" s="1020"/>
      <c r="CW10" s="1018">
        <v>260</v>
      </c>
      <c r="CX10" s="1019"/>
      <c r="CY10" s="1019"/>
      <c r="CZ10" s="1019"/>
      <c r="DA10" s="1020"/>
      <c r="DB10" s="1018" t="s">
        <v>543</v>
      </c>
      <c r="DC10" s="1019"/>
      <c r="DD10" s="1019"/>
      <c r="DE10" s="1019"/>
      <c r="DF10" s="1020"/>
      <c r="DG10" s="1018" t="s">
        <v>543</v>
      </c>
      <c r="DH10" s="1019"/>
      <c r="DI10" s="1019"/>
      <c r="DJ10" s="1019"/>
      <c r="DK10" s="1020"/>
      <c r="DL10" s="1018" t="s">
        <v>543</v>
      </c>
      <c r="DM10" s="1019"/>
      <c r="DN10" s="1019"/>
      <c r="DO10" s="1019"/>
      <c r="DP10" s="1020"/>
      <c r="DQ10" s="1018" t="s">
        <v>543</v>
      </c>
      <c r="DR10" s="1019"/>
      <c r="DS10" s="1019"/>
      <c r="DT10" s="1019"/>
      <c r="DU10" s="1020"/>
      <c r="DV10" s="1021"/>
      <c r="DW10" s="1022"/>
      <c r="DX10" s="1022"/>
      <c r="DY10" s="1022"/>
      <c r="DZ10" s="1023"/>
      <c r="EA10" s="207"/>
    </row>
    <row r="11" spans="1:131" s="208" customFormat="1" ht="26.25" customHeight="1" x14ac:dyDescent="0.15">
      <c r="A11" s="214">
        <v>5</v>
      </c>
      <c r="B11" s="1066" t="s">
        <v>368</v>
      </c>
      <c r="C11" s="1067"/>
      <c r="D11" s="1067"/>
      <c r="E11" s="1067"/>
      <c r="F11" s="1067"/>
      <c r="G11" s="1067"/>
      <c r="H11" s="1067"/>
      <c r="I11" s="1067"/>
      <c r="J11" s="1067"/>
      <c r="K11" s="1067"/>
      <c r="L11" s="1067"/>
      <c r="M11" s="1067"/>
      <c r="N11" s="1067"/>
      <c r="O11" s="1067"/>
      <c r="P11" s="1068"/>
      <c r="Q11" s="1072">
        <v>1008</v>
      </c>
      <c r="R11" s="1073"/>
      <c r="S11" s="1073"/>
      <c r="T11" s="1073"/>
      <c r="U11" s="1073"/>
      <c r="V11" s="1073">
        <v>1008</v>
      </c>
      <c r="W11" s="1073"/>
      <c r="X11" s="1073"/>
      <c r="Y11" s="1073"/>
      <c r="Z11" s="1073"/>
      <c r="AA11" s="1073">
        <v>0</v>
      </c>
      <c r="AB11" s="1073"/>
      <c r="AC11" s="1073"/>
      <c r="AD11" s="1073"/>
      <c r="AE11" s="1074"/>
      <c r="AF11" s="1048" t="s">
        <v>111</v>
      </c>
      <c r="AG11" s="1049"/>
      <c r="AH11" s="1049"/>
      <c r="AI11" s="1049"/>
      <c r="AJ11" s="1050"/>
      <c r="AK11" s="1115" t="s">
        <v>543</v>
      </c>
      <c r="AL11" s="1116"/>
      <c r="AM11" s="1116"/>
      <c r="AN11" s="1116"/>
      <c r="AO11" s="1116"/>
      <c r="AP11" s="1116">
        <v>9049</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570</v>
      </c>
      <c r="BT11" s="1044"/>
      <c r="BU11" s="1044"/>
      <c r="BV11" s="1044"/>
      <c r="BW11" s="1044"/>
      <c r="BX11" s="1044"/>
      <c r="BY11" s="1044"/>
      <c r="BZ11" s="1044"/>
      <c r="CA11" s="1044"/>
      <c r="CB11" s="1044"/>
      <c r="CC11" s="1044"/>
      <c r="CD11" s="1044"/>
      <c r="CE11" s="1044"/>
      <c r="CF11" s="1044"/>
      <c r="CG11" s="1045"/>
      <c r="CH11" s="1018">
        <v>28</v>
      </c>
      <c r="CI11" s="1019"/>
      <c r="CJ11" s="1019"/>
      <c r="CK11" s="1019"/>
      <c r="CL11" s="1020"/>
      <c r="CM11" s="1018">
        <v>463</v>
      </c>
      <c r="CN11" s="1019"/>
      <c r="CO11" s="1019"/>
      <c r="CP11" s="1019"/>
      <c r="CQ11" s="1020"/>
      <c r="CR11" s="1018">
        <v>150</v>
      </c>
      <c r="CS11" s="1019"/>
      <c r="CT11" s="1019"/>
      <c r="CU11" s="1019"/>
      <c r="CV11" s="1020"/>
      <c r="CW11" s="1018" t="s">
        <v>543</v>
      </c>
      <c r="CX11" s="1019"/>
      <c r="CY11" s="1019"/>
      <c r="CZ11" s="1019"/>
      <c r="DA11" s="1020"/>
      <c r="DB11" s="1018" t="s">
        <v>543</v>
      </c>
      <c r="DC11" s="1019"/>
      <c r="DD11" s="1019"/>
      <c r="DE11" s="1019"/>
      <c r="DF11" s="1020"/>
      <c r="DG11" s="1018" t="s">
        <v>543</v>
      </c>
      <c r="DH11" s="1019"/>
      <c r="DI11" s="1019"/>
      <c r="DJ11" s="1019"/>
      <c r="DK11" s="1020"/>
      <c r="DL11" s="1018" t="s">
        <v>543</v>
      </c>
      <c r="DM11" s="1019"/>
      <c r="DN11" s="1019"/>
      <c r="DO11" s="1019"/>
      <c r="DP11" s="1020"/>
      <c r="DQ11" s="1018" t="s">
        <v>543</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560</v>
      </c>
      <c r="BT12" s="1044"/>
      <c r="BU12" s="1044"/>
      <c r="BV12" s="1044"/>
      <c r="BW12" s="1044"/>
      <c r="BX12" s="1044"/>
      <c r="BY12" s="1044"/>
      <c r="BZ12" s="1044"/>
      <c r="CA12" s="1044"/>
      <c r="CB12" s="1044"/>
      <c r="CC12" s="1044"/>
      <c r="CD12" s="1044"/>
      <c r="CE12" s="1044"/>
      <c r="CF12" s="1044"/>
      <c r="CG12" s="1045"/>
      <c r="CH12" s="1018">
        <v>14</v>
      </c>
      <c r="CI12" s="1019"/>
      <c r="CJ12" s="1019"/>
      <c r="CK12" s="1019"/>
      <c r="CL12" s="1020"/>
      <c r="CM12" s="1018">
        <v>119</v>
      </c>
      <c r="CN12" s="1019"/>
      <c r="CO12" s="1019"/>
      <c r="CP12" s="1019"/>
      <c r="CQ12" s="1020"/>
      <c r="CR12" s="1018">
        <v>24</v>
      </c>
      <c r="CS12" s="1019"/>
      <c r="CT12" s="1019"/>
      <c r="CU12" s="1019"/>
      <c r="CV12" s="1020"/>
      <c r="CW12" s="1018">
        <v>20</v>
      </c>
      <c r="CX12" s="1019"/>
      <c r="CY12" s="1019"/>
      <c r="CZ12" s="1019"/>
      <c r="DA12" s="1020"/>
      <c r="DB12" s="1018" t="s">
        <v>569</v>
      </c>
      <c r="DC12" s="1019"/>
      <c r="DD12" s="1019"/>
      <c r="DE12" s="1019"/>
      <c r="DF12" s="1020"/>
      <c r="DG12" s="1018" t="s">
        <v>543</v>
      </c>
      <c r="DH12" s="1019"/>
      <c r="DI12" s="1019"/>
      <c r="DJ12" s="1019"/>
      <c r="DK12" s="1020"/>
      <c r="DL12" s="1018" t="s">
        <v>543</v>
      </c>
      <c r="DM12" s="1019"/>
      <c r="DN12" s="1019"/>
      <c r="DO12" s="1019"/>
      <c r="DP12" s="1020"/>
      <c r="DQ12" s="1018" t="s">
        <v>543</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568</v>
      </c>
      <c r="BT13" s="1044"/>
      <c r="BU13" s="1044"/>
      <c r="BV13" s="1044"/>
      <c r="BW13" s="1044"/>
      <c r="BX13" s="1044"/>
      <c r="BY13" s="1044"/>
      <c r="BZ13" s="1044"/>
      <c r="CA13" s="1044"/>
      <c r="CB13" s="1044"/>
      <c r="CC13" s="1044"/>
      <c r="CD13" s="1044"/>
      <c r="CE13" s="1044"/>
      <c r="CF13" s="1044"/>
      <c r="CG13" s="1045"/>
      <c r="CH13" s="1018">
        <v>375</v>
      </c>
      <c r="CI13" s="1019"/>
      <c r="CJ13" s="1019"/>
      <c r="CK13" s="1019"/>
      <c r="CL13" s="1020"/>
      <c r="CM13" s="1018">
        <v>3020</v>
      </c>
      <c r="CN13" s="1019"/>
      <c r="CO13" s="1019"/>
      <c r="CP13" s="1019"/>
      <c r="CQ13" s="1020"/>
      <c r="CR13" s="1018">
        <v>2654</v>
      </c>
      <c r="CS13" s="1019"/>
      <c r="CT13" s="1019"/>
      <c r="CU13" s="1019"/>
      <c r="CV13" s="1020"/>
      <c r="CW13" s="1018">
        <v>1541</v>
      </c>
      <c r="CX13" s="1019"/>
      <c r="CY13" s="1019"/>
      <c r="CZ13" s="1019"/>
      <c r="DA13" s="1020"/>
      <c r="DB13" s="1018">
        <v>9049</v>
      </c>
      <c r="DC13" s="1019"/>
      <c r="DD13" s="1019"/>
      <c r="DE13" s="1019"/>
      <c r="DF13" s="1020"/>
      <c r="DG13" s="1018" t="s">
        <v>543</v>
      </c>
      <c r="DH13" s="1019"/>
      <c r="DI13" s="1019"/>
      <c r="DJ13" s="1019"/>
      <c r="DK13" s="1020"/>
      <c r="DL13" s="1018" t="s">
        <v>543</v>
      </c>
      <c r="DM13" s="1019"/>
      <c r="DN13" s="1019"/>
      <c r="DO13" s="1019"/>
      <c r="DP13" s="1020"/>
      <c r="DQ13" s="1018" t="s">
        <v>543</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561</v>
      </c>
      <c r="BT14" s="1044"/>
      <c r="BU14" s="1044"/>
      <c r="BV14" s="1044"/>
      <c r="BW14" s="1044"/>
      <c r="BX14" s="1044"/>
      <c r="BY14" s="1044"/>
      <c r="BZ14" s="1044"/>
      <c r="CA14" s="1044"/>
      <c r="CB14" s="1044"/>
      <c r="CC14" s="1044"/>
      <c r="CD14" s="1044"/>
      <c r="CE14" s="1044"/>
      <c r="CF14" s="1044"/>
      <c r="CG14" s="1045"/>
      <c r="CH14" s="1018">
        <v>0</v>
      </c>
      <c r="CI14" s="1019"/>
      <c r="CJ14" s="1019"/>
      <c r="CK14" s="1019"/>
      <c r="CL14" s="1020"/>
      <c r="CM14" s="1018">
        <v>64</v>
      </c>
      <c r="CN14" s="1019"/>
      <c r="CO14" s="1019"/>
      <c r="CP14" s="1019"/>
      <c r="CQ14" s="1020"/>
      <c r="CR14" s="1018">
        <v>22</v>
      </c>
      <c r="CS14" s="1019"/>
      <c r="CT14" s="1019"/>
      <c r="CU14" s="1019"/>
      <c r="CV14" s="1020"/>
      <c r="CW14" s="1018">
        <v>37</v>
      </c>
      <c r="CX14" s="1019"/>
      <c r="CY14" s="1019"/>
      <c r="CZ14" s="1019"/>
      <c r="DA14" s="1020"/>
      <c r="DB14" s="1018" t="s">
        <v>543</v>
      </c>
      <c r="DC14" s="1019"/>
      <c r="DD14" s="1019"/>
      <c r="DE14" s="1019"/>
      <c r="DF14" s="1020"/>
      <c r="DG14" s="1018" t="s">
        <v>543</v>
      </c>
      <c r="DH14" s="1019"/>
      <c r="DI14" s="1019"/>
      <c r="DJ14" s="1019"/>
      <c r="DK14" s="1020"/>
      <c r="DL14" s="1018" t="s">
        <v>543</v>
      </c>
      <c r="DM14" s="1019"/>
      <c r="DN14" s="1019"/>
      <c r="DO14" s="1019"/>
      <c r="DP14" s="1020"/>
      <c r="DQ14" s="1018" t="s">
        <v>543</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566</v>
      </c>
      <c r="BT15" s="1044"/>
      <c r="BU15" s="1044"/>
      <c r="BV15" s="1044"/>
      <c r="BW15" s="1044"/>
      <c r="BX15" s="1044"/>
      <c r="BY15" s="1044"/>
      <c r="BZ15" s="1044"/>
      <c r="CA15" s="1044"/>
      <c r="CB15" s="1044"/>
      <c r="CC15" s="1044"/>
      <c r="CD15" s="1044"/>
      <c r="CE15" s="1044"/>
      <c r="CF15" s="1044"/>
      <c r="CG15" s="1045"/>
      <c r="CH15" s="1018">
        <v>34</v>
      </c>
      <c r="CI15" s="1019"/>
      <c r="CJ15" s="1019"/>
      <c r="CK15" s="1019"/>
      <c r="CL15" s="1020"/>
      <c r="CM15" s="1018">
        <v>111</v>
      </c>
      <c r="CN15" s="1019"/>
      <c r="CO15" s="1019"/>
      <c r="CP15" s="1019"/>
      <c r="CQ15" s="1020"/>
      <c r="CR15" s="1018">
        <v>30</v>
      </c>
      <c r="CS15" s="1019"/>
      <c r="CT15" s="1019"/>
      <c r="CU15" s="1019"/>
      <c r="CV15" s="1020"/>
      <c r="CW15" s="1018" t="s">
        <v>543</v>
      </c>
      <c r="CX15" s="1019"/>
      <c r="CY15" s="1019"/>
      <c r="CZ15" s="1019"/>
      <c r="DA15" s="1020"/>
      <c r="DB15" s="1018" t="s">
        <v>569</v>
      </c>
      <c r="DC15" s="1019"/>
      <c r="DD15" s="1019"/>
      <c r="DE15" s="1019"/>
      <c r="DF15" s="1020"/>
      <c r="DG15" s="1018" t="s">
        <v>543</v>
      </c>
      <c r="DH15" s="1019"/>
      <c r="DI15" s="1019"/>
      <c r="DJ15" s="1019"/>
      <c r="DK15" s="1020"/>
      <c r="DL15" s="1018" t="s">
        <v>543</v>
      </c>
      <c r="DM15" s="1019"/>
      <c r="DN15" s="1019"/>
      <c r="DO15" s="1019"/>
      <c r="DP15" s="1020"/>
      <c r="DQ15" s="1018" t="s">
        <v>543</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571</v>
      </c>
      <c r="BT16" s="1044"/>
      <c r="BU16" s="1044"/>
      <c r="BV16" s="1044"/>
      <c r="BW16" s="1044"/>
      <c r="BX16" s="1044"/>
      <c r="BY16" s="1044"/>
      <c r="BZ16" s="1044"/>
      <c r="CA16" s="1044"/>
      <c r="CB16" s="1044"/>
      <c r="CC16" s="1044"/>
      <c r="CD16" s="1044"/>
      <c r="CE16" s="1044"/>
      <c r="CF16" s="1044"/>
      <c r="CG16" s="1045"/>
      <c r="CH16" s="1018">
        <v>3</v>
      </c>
      <c r="CI16" s="1019"/>
      <c r="CJ16" s="1019"/>
      <c r="CK16" s="1019"/>
      <c r="CL16" s="1020"/>
      <c r="CM16" s="1018">
        <v>10</v>
      </c>
      <c r="CN16" s="1019"/>
      <c r="CO16" s="1019"/>
      <c r="CP16" s="1019"/>
      <c r="CQ16" s="1020"/>
      <c r="CR16" s="1018">
        <v>1</v>
      </c>
      <c r="CS16" s="1019"/>
      <c r="CT16" s="1019"/>
      <c r="CU16" s="1019"/>
      <c r="CV16" s="1020"/>
      <c r="CW16" s="1018">
        <v>31</v>
      </c>
      <c r="CX16" s="1019"/>
      <c r="CY16" s="1019"/>
      <c r="CZ16" s="1019"/>
      <c r="DA16" s="1020"/>
      <c r="DB16" s="1018" t="s">
        <v>484</v>
      </c>
      <c r="DC16" s="1019"/>
      <c r="DD16" s="1019"/>
      <c r="DE16" s="1019"/>
      <c r="DF16" s="1020"/>
      <c r="DG16" s="1018" t="s">
        <v>484</v>
      </c>
      <c r="DH16" s="1019"/>
      <c r="DI16" s="1019"/>
      <c r="DJ16" s="1019"/>
      <c r="DK16" s="1020"/>
      <c r="DL16" s="1018" t="s">
        <v>484</v>
      </c>
      <c r="DM16" s="1019"/>
      <c r="DN16" s="1019"/>
      <c r="DO16" s="1019"/>
      <c r="DP16" s="1020"/>
      <c r="DQ16" s="1018" t="s">
        <v>484</v>
      </c>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572</v>
      </c>
      <c r="BT17" s="1044"/>
      <c r="BU17" s="1044"/>
      <c r="BV17" s="1044"/>
      <c r="BW17" s="1044"/>
      <c r="BX17" s="1044"/>
      <c r="BY17" s="1044"/>
      <c r="BZ17" s="1044"/>
      <c r="CA17" s="1044"/>
      <c r="CB17" s="1044"/>
      <c r="CC17" s="1044"/>
      <c r="CD17" s="1044"/>
      <c r="CE17" s="1044"/>
      <c r="CF17" s="1044"/>
      <c r="CG17" s="1045"/>
      <c r="CH17" s="1018">
        <v>533</v>
      </c>
      <c r="CI17" s="1019"/>
      <c r="CJ17" s="1019"/>
      <c r="CK17" s="1019"/>
      <c r="CL17" s="1020"/>
      <c r="CM17" s="1018">
        <v>4702</v>
      </c>
      <c r="CN17" s="1019"/>
      <c r="CO17" s="1019"/>
      <c r="CP17" s="1019"/>
      <c r="CQ17" s="1020"/>
      <c r="CR17" s="1018">
        <v>1</v>
      </c>
      <c r="CS17" s="1019"/>
      <c r="CT17" s="1019"/>
      <c r="CU17" s="1019"/>
      <c r="CV17" s="1020"/>
      <c r="CW17" s="1018">
        <v>21</v>
      </c>
      <c r="CX17" s="1019"/>
      <c r="CY17" s="1019"/>
      <c r="CZ17" s="1019"/>
      <c r="DA17" s="1020"/>
      <c r="DB17" s="1018" t="s">
        <v>484</v>
      </c>
      <c r="DC17" s="1019"/>
      <c r="DD17" s="1019"/>
      <c r="DE17" s="1019"/>
      <c r="DF17" s="1020"/>
      <c r="DG17" s="1018" t="s">
        <v>484</v>
      </c>
      <c r="DH17" s="1019"/>
      <c r="DI17" s="1019"/>
      <c r="DJ17" s="1019"/>
      <c r="DK17" s="1020"/>
      <c r="DL17" s="1018" t="s">
        <v>484</v>
      </c>
      <c r="DM17" s="1019"/>
      <c r="DN17" s="1019"/>
      <c r="DO17" s="1019"/>
      <c r="DP17" s="1020"/>
      <c r="DQ17" s="1018" t="s">
        <v>484</v>
      </c>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573</v>
      </c>
      <c r="BT18" s="1044"/>
      <c r="BU18" s="1044"/>
      <c r="BV18" s="1044"/>
      <c r="BW18" s="1044"/>
      <c r="BX18" s="1044"/>
      <c r="BY18" s="1044"/>
      <c r="BZ18" s="1044"/>
      <c r="CA18" s="1044"/>
      <c r="CB18" s="1044"/>
      <c r="CC18" s="1044"/>
      <c r="CD18" s="1044"/>
      <c r="CE18" s="1044"/>
      <c r="CF18" s="1044"/>
      <c r="CG18" s="1045"/>
      <c r="CH18" s="1018">
        <v>600</v>
      </c>
      <c r="CI18" s="1019"/>
      <c r="CJ18" s="1019"/>
      <c r="CK18" s="1019"/>
      <c r="CL18" s="1020"/>
      <c r="CM18" s="1018">
        <v>8221</v>
      </c>
      <c r="CN18" s="1019"/>
      <c r="CO18" s="1019"/>
      <c r="CP18" s="1019"/>
      <c r="CQ18" s="1020"/>
      <c r="CR18" s="1018">
        <v>1</v>
      </c>
      <c r="CS18" s="1019"/>
      <c r="CT18" s="1019"/>
      <c r="CU18" s="1019"/>
      <c r="CV18" s="1020"/>
      <c r="CW18" s="1018">
        <v>18</v>
      </c>
      <c r="CX18" s="1019"/>
      <c r="CY18" s="1019"/>
      <c r="CZ18" s="1019"/>
      <c r="DA18" s="1020"/>
      <c r="DB18" s="1018" t="s">
        <v>484</v>
      </c>
      <c r="DC18" s="1019"/>
      <c r="DD18" s="1019"/>
      <c r="DE18" s="1019"/>
      <c r="DF18" s="1020"/>
      <c r="DG18" s="1018" t="s">
        <v>484</v>
      </c>
      <c r="DH18" s="1019"/>
      <c r="DI18" s="1019"/>
      <c r="DJ18" s="1019"/>
      <c r="DK18" s="1020"/>
      <c r="DL18" s="1018" t="s">
        <v>484</v>
      </c>
      <c r="DM18" s="1019"/>
      <c r="DN18" s="1019"/>
      <c r="DO18" s="1019"/>
      <c r="DP18" s="1020"/>
      <c r="DQ18" s="1018" t="s">
        <v>484</v>
      </c>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t="s">
        <v>574</v>
      </c>
      <c r="BT19" s="1044"/>
      <c r="BU19" s="1044"/>
      <c r="BV19" s="1044"/>
      <c r="BW19" s="1044"/>
      <c r="BX19" s="1044"/>
      <c r="BY19" s="1044"/>
      <c r="BZ19" s="1044"/>
      <c r="CA19" s="1044"/>
      <c r="CB19" s="1044"/>
      <c r="CC19" s="1044"/>
      <c r="CD19" s="1044"/>
      <c r="CE19" s="1044"/>
      <c r="CF19" s="1044"/>
      <c r="CG19" s="1045"/>
      <c r="CH19" s="1018">
        <v>10</v>
      </c>
      <c r="CI19" s="1019"/>
      <c r="CJ19" s="1019"/>
      <c r="CK19" s="1019"/>
      <c r="CL19" s="1020"/>
      <c r="CM19" s="1018">
        <v>197</v>
      </c>
      <c r="CN19" s="1019"/>
      <c r="CO19" s="1019"/>
      <c r="CP19" s="1019"/>
      <c r="CQ19" s="1020"/>
      <c r="CR19" s="1018">
        <v>20</v>
      </c>
      <c r="CS19" s="1019"/>
      <c r="CT19" s="1019"/>
      <c r="CU19" s="1019"/>
      <c r="CV19" s="1020"/>
      <c r="CW19" s="1018">
        <v>16</v>
      </c>
      <c r="CX19" s="1019"/>
      <c r="CY19" s="1019"/>
      <c r="CZ19" s="1019"/>
      <c r="DA19" s="1020"/>
      <c r="DB19" s="1018" t="s">
        <v>484</v>
      </c>
      <c r="DC19" s="1019"/>
      <c r="DD19" s="1019"/>
      <c r="DE19" s="1019"/>
      <c r="DF19" s="1020"/>
      <c r="DG19" s="1018" t="s">
        <v>484</v>
      </c>
      <c r="DH19" s="1019"/>
      <c r="DI19" s="1019"/>
      <c r="DJ19" s="1019"/>
      <c r="DK19" s="1020"/>
      <c r="DL19" s="1018" t="s">
        <v>484</v>
      </c>
      <c r="DM19" s="1019"/>
      <c r="DN19" s="1019"/>
      <c r="DO19" s="1019"/>
      <c r="DP19" s="1020"/>
      <c r="DQ19" s="1018" t="s">
        <v>484</v>
      </c>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t="s">
        <v>575</v>
      </c>
      <c r="BT20" s="1044"/>
      <c r="BU20" s="1044"/>
      <c r="BV20" s="1044"/>
      <c r="BW20" s="1044"/>
      <c r="BX20" s="1044"/>
      <c r="BY20" s="1044"/>
      <c r="BZ20" s="1044"/>
      <c r="CA20" s="1044"/>
      <c r="CB20" s="1044"/>
      <c r="CC20" s="1044"/>
      <c r="CD20" s="1044"/>
      <c r="CE20" s="1044"/>
      <c r="CF20" s="1044"/>
      <c r="CG20" s="1045"/>
      <c r="CH20" s="1018">
        <v>4</v>
      </c>
      <c r="CI20" s="1019"/>
      <c r="CJ20" s="1019"/>
      <c r="CK20" s="1019"/>
      <c r="CL20" s="1020"/>
      <c r="CM20" s="1018">
        <v>53</v>
      </c>
      <c r="CN20" s="1019"/>
      <c r="CO20" s="1019"/>
      <c r="CP20" s="1019"/>
      <c r="CQ20" s="1020"/>
      <c r="CR20" s="1018">
        <v>10</v>
      </c>
      <c r="CS20" s="1019"/>
      <c r="CT20" s="1019"/>
      <c r="CU20" s="1019"/>
      <c r="CV20" s="1020"/>
      <c r="CW20" s="1018">
        <v>1</v>
      </c>
      <c r="CX20" s="1019"/>
      <c r="CY20" s="1019"/>
      <c r="CZ20" s="1019"/>
      <c r="DA20" s="1020"/>
      <c r="DB20" s="1018" t="s">
        <v>484</v>
      </c>
      <c r="DC20" s="1019"/>
      <c r="DD20" s="1019"/>
      <c r="DE20" s="1019"/>
      <c r="DF20" s="1020"/>
      <c r="DG20" s="1018" t="s">
        <v>484</v>
      </c>
      <c r="DH20" s="1019"/>
      <c r="DI20" s="1019"/>
      <c r="DJ20" s="1019"/>
      <c r="DK20" s="1020"/>
      <c r="DL20" s="1018" t="s">
        <v>484</v>
      </c>
      <c r="DM20" s="1019"/>
      <c r="DN20" s="1019"/>
      <c r="DO20" s="1019"/>
      <c r="DP20" s="1020"/>
      <c r="DQ20" s="1018" t="s">
        <v>484</v>
      </c>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151091</v>
      </c>
      <c r="R23" s="1098"/>
      <c r="S23" s="1098"/>
      <c r="T23" s="1098"/>
      <c r="U23" s="1098"/>
      <c r="V23" s="1098">
        <v>147715</v>
      </c>
      <c r="W23" s="1098"/>
      <c r="X23" s="1098"/>
      <c r="Y23" s="1098"/>
      <c r="Z23" s="1098"/>
      <c r="AA23" s="1098">
        <v>3377</v>
      </c>
      <c r="AB23" s="1098"/>
      <c r="AC23" s="1098"/>
      <c r="AD23" s="1098"/>
      <c r="AE23" s="1099"/>
      <c r="AF23" s="1100">
        <v>1985</v>
      </c>
      <c r="AG23" s="1098"/>
      <c r="AH23" s="1098"/>
      <c r="AI23" s="1098"/>
      <c r="AJ23" s="1101"/>
      <c r="AK23" s="1102"/>
      <c r="AL23" s="1103"/>
      <c r="AM23" s="1103"/>
      <c r="AN23" s="1103"/>
      <c r="AO23" s="1103"/>
      <c r="AP23" s="1098">
        <v>161827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41203</v>
      </c>
      <c r="R28" s="1083"/>
      <c r="S28" s="1083"/>
      <c r="T28" s="1083"/>
      <c r="U28" s="1083"/>
      <c r="V28" s="1083">
        <v>41092</v>
      </c>
      <c r="W28" s="1083"/>
      <c r="X28" s="1083"/>
      <c r="Y28" s="1083"/>
      <c r="Z28" s="1083"/>
      <c r="AA28" s="1083">
        <v>112</v>
      </c>
      <c r="AB28" s="1083"/>
      <c r="AC28" s="1083"/>
      <c r="AD28" s="1083"/>
      <c r="AE28" s="1084"/>
      <c r="AF28" s="1085">
        <v>112</v>
      </c>
      <c r="AG28" s="1083"/>
      <c r="AH28" s="1083"/>
      <c r="AI28" s="1083"/>
      <c r="AJ28" s="1086"/>
      <c r="AK28" s="1087">
        <v>3552</v>
      </c>
      <c r="AL28" s="1075"/>
      <c r="AM28" s="1075"/>
      <c r="AN28" s="1075"/>
      <c r="AO28" s="1075"/>
      <c r="AP28" s="1075">
        <v>69</v>
      </c>
      <c r="AQ28" s="1075"/>
      <c r="AR28" s="1075"/>
      <c r="AS28" s="1075"/>
      <c r="AT28" s="1075"/>
      <c r="AU28" s="1075">
        <v>6</v>
      </c>
      <c r="AV28" s="1075"/>
      <c r="AW28" s="1075"/>
      <c r="AX28" s="1075"/>
      <c r="AY28" s="1075"/>
      <c r="AZ28" s="1076" t="s">
        <v>543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32255</v>
      </c>
      <c r="R29" s="1073"/>
      <c r="S29" s="1073"/>
      <c r="T29" s="1073"/>
      <c r="U29" s="1073"/>
      <c r="V29" s="1073">
        <v>31348</v>
      </c>
      <c r="W29" s="1073"/>
      <c r="X29" s="1073"/>
      <c r="Y29" s="1073"/>
      <c r="Z29" s="1073"/>
      <c r="AA29" s="1073">
        <v>907</v>
      </c>
      <c r="AB29" s="1073"/>
      <c r="AC29" s="1073"/>
      <c r="AD29" s="1073"/>
      <c r="AE29" s="1074"/>
      <c r="AF29" s="1048">
        <v>907</v>
      </c>
      <c r="AG29" s="1049"/>
      <c r="AH29" s="1049"/>
      <c r="AI29" s="1049"/>
      <c r="AJ29" s="1050"/>
      <c r="AK29" s="1009">
        <v>4574</v>
      </c>
      <c r="AL29" s="1000"/>
      <c r="AM29" s="1000"/>
      <c r="AN29" s="1000"/>
      <c r="AO29" s="1000"/>
      <c r="AP29" s="1000" t="s">
        <v>543</v>
      </c>
      <c r="AQ29" s="1000"/>
      <c r="AR29" s="1000"/>
      <c r="AS29" s="1000"/>
      <c r="AT29" s="1000"/>
      <c r="AU29" s="1000" t="s">
        <v>543</v>
      </c>
      <c r="AV29" s="1000"/>
      <c r="AW29" s="1000"/>
      <c r="AX29" s="1000"/>
      <c r="AY29" s="1000"/>
      <c r="AZ29" s="1071" t="s">
        <v>543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4678</v>
      </c>
      <c r="R30" s="1073"/>
      <c r="S30" s="1073"/>
      <c r="T30" s="1073"/>
      <c r="U30" s="1073"/>
      <c r="V30" s="1073">
        <v>4672</v>
      </c>
      <c r="W30" s="1073"/>
      <c r="X30" s="1073"/>
      <c r="Y30" s="1073"/>
      <c r="Z30" s="1073"/>
      <c r="AA30" s="1073">
        <v>6</v>
      </c>
      <c r="AB30" s="1073"/>
      <c r="AC30" s="1073"/>
      <c r="AD30" s="1073"/>
      <c r="AE30" s="1074"/>
      <c r="AF30" s="1048">
        <v>6</v>
      </c>
      <c r="AG30" s="1049"/>
      <c r="AH30" s="1049"/>
      <c r="AI30" s="1049"/>
      <c r="AJ30" s="1050"/>
      <c r="AK30" s="1009">
        <v>946</v>
      </c>
      <c r="AL30" s="1000"/>
      <c r="AM30" s="1000"/>
      <c r="AN30" s="1000"/>
      <c r="AO30" s="1000"/>
      <c r="AP30" s="1000" t="s">
        <v>543</v>
      </c>
      <c r="AQ30" s="1000"/>
      <c r="AR30" s="1000"/>
      <c r="AS30" s="1000"/>
      <c r="AT30" s="1000"/>
      <c r="AU30" s="1000" t="s">
        <v>543</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209</v>
      </c>
      <c r="R31" s="1073"/>
      <c r="S31" s="1073"/>
      <c r="T31" s="1073"/>
      <c r="U31" s="1073"/>
      <c r="V31" s="1073">
        <v>209</v>
      </c>
      <c r="W31" s="1073"/>
      <c r="X31" s="1073"/>
      <c r="Y31" s="1073"/>
      <c r="Z31" s="1073"/>
      <c r="AA31" s="1073">
        <v>0</v>
      </c>
      <c r="AB31" s="1073"/>
      <c r="AC31" s="1073"/>
      <c r="AD31" s="1073"/>
      <c r="AE31" s="1074"/>
      <c r="AF31" s="1048">
        <v>0</v>
      </c>
      <c r="AG31" s="1049"/>
      <c r="AH31" s="1049"/>
      <c r="AI31" s="1049"/>
      <c r="AJ31" s="1050"/>
      <c r="AK31" s="1009">
        <v>55</v>
      </c>
      <c r="AL31" s="1000"/>
      <c r="AM31" s="1000"/>
      <c r="AN31" s="1000"/>
      <c r="AO31" s="1000"/>
      <c r="AP31" s="1000">
        <v>47</v>
      </c>
      <c r="AQ31" s="1000"/>
      <c r="AR31" s="1000"/>
      <c r="AS31" s="1000"/>
      <c r="AT31" s="1000"/>
      <c r="AU31" s="1000">
        <v>14</v>
      </c>
      <c r="AV31" s="1000"/>
      <c r="AW31" s="1000"/>
      <c r="AX31" s="1000"/>
      <c r="AY31" s="1000"/>
      <c r="AZ31" s="1071" t="s">
        <v>543</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7204</v>
      </c>
      <c r="R32" s="1073"/>
      <c r="S32" s="1073"/>
      <c r="T32" s="1073"/>
      <c r="U32" s="1073"/>
      <c r="V32" s="1073">
        <v>5790</v>
      </c>
      <c r="W32" s="1073"/>
      <c r="X32" s="1073"/>
      <c r="Y32" s="1073"/>
      <c r="Z32" s="1073"/>
      <c r="AA32" s="1073">
        <v>1414</v>
      </c>
      <c r="AB32" s="1073"/>
      <c r="AC32" s="1073"/>
      <c r="AD32" s="1073"/>
      <c r="AE32" s="1074"/>
      <c r="AF32" s="1048">
        <v>10755</v>
      </c>
      <c r="AG32" s="1049"/>
      <c r="AH32" s="1049"/>
      <c r="AI32" s="1049"/>
      <c r="AJ32" s="1050"/>
      <c r="AK32" s="1009">
        <v>971</v>
      </c>
      <c r="AL32" s="1000"/>
      <c r="AM32" s="1000"/>
      <c r="AN32" s="1000"/>
      <c r="AO32" s="1000"/>
      <c r="AP32" s="1000">
        <v>30488</v>
      </c>
      <c r="AQ32" s="1000"/>
      <c r="AR32" s="1000"/>
      <c r="AS32" s="1000"/>
      <c r="AT32" s="1000"/>
      <c r="AU32" s="1000">
        <v>5427</v>
      </c>
      <c r="AV32" s="1000"/>
      <c r="AW32" s="1000"/>
      <c r="AX32" s="1000"/>
      <c r="AY32" s="1000"/>
      <c r="AZ32" s="1071" t="s">
        <v>543</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14262</v>
      </c>
      <c r="R33" s="1073"/>
      <c r="S33" s="1073"/>
      <c r="T33" s="1073"/>
      <c r="U33" s="1073"/>
      <c r="V33" s="1073">
        <v>11891</v>
      </c>
      <c r="W33" s="1073"/>
      <c r="X33" s="1073"/>
      <c r="Y33" s="1073"/>
      <c r="Z33" s="1073"/>
      <c r="AA33" s="1073">
        <v>2371</v>
      </c>
      <c r="AB33" s="1073"/>
      <c r="AC33" s="1073"/>
      <c r="AD33" s="1073"/>
      <c r="AE33" s="1074"/>
      <c r="AF33" s="1048">
        <v>6343</v>
      </c>
      <c r="AG33" s="1049"/>
      <c r="AH33" s="1049"/>
      <c r="AI33" s="1049"/>
      <c r="AJ33" s="1050"/>
      <c r="AK33" s="1009">
        <v>4740</v>
      </c>
      <c r="AL33" s="1000"/>
      <c r="AM33" s="1000"/>
      <c r="AN33" s="1000"/>
      <c r="AO33" s="1000"/>
      <c r="AP33" s="1000">
        <v>99703</v>
      </c>
      <c r="AQ33" s="1000"/>
      <c r="AR33" s="1000"/>
      <c r="AS33" s="1000"/>
      <c r="AT33" s="1000"/>
      <c r="AU33" s="1000">
        <v>52344</v>
      </c>
      <c r="AV33" s="1000"/>
      <c r="AW33" s="1000"/>
      <c r="AX33" s="1000"/>
      <c r="AY33" s="1000"/>
      <c r="AZ33" s="1071" t="s">
        <v>543</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75</v>
      </c>
      <c r="R34" s="1073"/>
      <c r="S34" s="1073"/>
      <c r="T34" s="1073"/>
      <c r="U34" s="1073"/>
      <c r="V34" s="1073">
        <v>111</v>
      </c>
      <c r="W34" s="1073"/>
      <c r="X34" s="1073"/>
      <c r="Y34" s="1073"/>
      <c r="Z34" s="1073"/>
      <c r="AA34" s="1073">
        <v>-36</v>
      </c>
      <c r="AB34" s="1073"/>
      <c r="AC34" s="1073"/>
      <c r="AD34" s="1073"/>
      <c r="AE34" s="1074"/>
      <c r="AF34" s="1048">
        <v>24</v>
      </c>
      <c r="AG34" s="1049"/>
      <c r="AH34" s="1049"/>
      <c r="AI34" s="1049"/>
      <c r="AJ34" s="1050"/>
      <c r="AK34" s="1009">
        <v>97</v>
      </c>
      <c r="AL34" s="1000"/>
      <c r="AM34" s="1000"/>
      <c r="AN34" s="1000"/>
      <c r="AO34" s="1000"/>
      <c r="AP34" s="1000">
        <v>529</v>
      </c>
      <c r="AQ34" s="1000"/>
      <c r="AR34" s="1000"/>
      <c r="AS34" s="1000"/>
      <c r="AT34" s="1000"/>
      <c r="AU34" s="1000">
        <v>513</v>
      </c>
      <c r="AV34" s="1000"/>
      <c r="AW34" s="1000"/>
      <c r="AX34" s="1000"/>
      <c r="AY34" s="1000"/>
      <c r="AZ34" s="1071" t="s">
        <v>543</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647</v>
      </c>
      <c r="R35" s="1073"/>
      <c r="S35" s="1073"/>
      <c r="T35" s="1073"/>
      <c r="U35" s="1073"/>
      <c r="V35" s="1073">
        <v>600</v>
      </c>
      <c r="W35" s="1073"/>
      <c r="X35" s="1073"/>
      <c r="Y35" s="1073"/>
      <c r="Z35" s="1073"/>
      <c r="AA35" s="1073">
        <v>47</v>
      </c>
      <c r="AB35" s="1073"/>
      <c r="AC35" s="1073"/>
      <c r="AD35" s="1073"/>
      <c r="AE35" s="1074"/>
      <c r="AF35" s="1048">
        <v>1453</v>
      </c>
      <c r="AG35" s="1049"/>
      <c r="AH35" s="1049"/>
      <c r="AI35" s="1049"/>
      <c r="AJ35" s="1050"/>
      <c r="AK35" s="1009">
        <v>120</v>
      </c>
      <c r="AL35" s="1000"/>
      <c r="AM35" s="1000"/>
      <c r="AN35" s="1000"/>
      <c r="AO35" s="1000"/>
      <c r="AP35" s="1000" t="s">
        <v>543</v>
      </c>
      <c r="AQ35" s="1000"/>
      <c r="AR35" s="1000"/>
      <c r="AS35" s="1000"/>
      <c r="AT35" s="1000"/>
      <c r="AU35" s="1000" t="s">
        <v>543</v>
      </c>
      <c r="AV35" s="1000"/>
      <c r="AW35" s="1000"/>
      <c r="AX35" s="1000"/>
      <c r="AY35" s="1000"/>
      <c r="AZ35" s="1071" t="s">
        <v>543</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94</v>
      </c>
      <c r="R36" s="1073"/>
      <c r="S36" s="1073"/>
      <c r="T36" s="1073"/>
      <c r="U36" s="1073"/>
      <c r="V36" s="1073">
        <v>94</v>
      </c>
      <c r="W36" s="1073"/>
      <c r="X36" s="1073"/>
      <c r="Y36" s="1073"/>
      <c r="Z36" s="1073"/>
      <c r="AA36" s="1073">
        <v>0</v>
      </c>
      <c r="AB36" s="1073"/>
      <c r="AC36" s="1073"/>
      <c r="AD36" s="1073"/>
      <c r="AE36" s="1074"/>
      <c r="AF36" s="1048">
        <v>0</v>
      </c>
      <c r="AG36" s="1049"/>
      <c r="AH36" s="1049"/>
      <c r="AI36" s="1049"/>
      <c r="AJ36" s="1050"/>
      <c r="AK36" s="1009">
        <v>94</v>
      </c>
      <c r="AL36" s="1000"/>
      <c r="AM36" s="1000"/>
      <c r="AN36" s="1000"/>
      <c r="AO36" s="1000"/>
      <c r="AP36" s="1000" t="s">
        <v>543</v>
      </c>
      <c r="AQ36" s="1000"/>
      <c r="AR36" s="1000"/>
      <c r="AS36" s="1000"/>
      <c r="AT36" s="1000"/>
      <c r="AU36" s="1000" t="s">
        <v>543</v>
      </c>
      <c r="AV36" s="1000"/>
      <c r="AW36" s="1000"/>
      <c r="AX36" s="1000"/>
      <c r="AY36" s="1000"/>
      <c r="AZ36" s="1071" t="s">
        <v>543</v>
      </c>
      <c r="BA36" s="1071"/>
      <c r="BB36" s="1071"/>
      <c r="BC36" s="1071"/>
      <c r="BD36" s="1071"/>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393</v>
      </c>
      <c r="C37" s="1067"/>
      <c r="D37" s="1067"/>
      <c r="E37" s="1067"/>
      <c r="F37" s="1067"/>
      <c r="G37" s="1067"/>
      <c r="H37" s="1067"/>
      <c r="I37" s="1067"/>
      <c r="J37" s="1067"/>
      <c r="K37" s="1067"/>
      <c r="L37" s="1067"/>
      <c r="M37" s="1067"/>
      <c r="N37" s="1067"/>
      <c r="O37" s="1067"/>
      <c r="P37" s="1068"/>
      <c r="Q37" s="1072">
        <v>65</v>
      </c>
      <c r="R37" s="1073"/>
      <c r="S37" s="1073"/>
      <c r="T37" s="1073"/>
      <c r="U37" s="1073"/>
      <c r="V37" s="1073">
        <v>64</v>
      </c>
      <c r="W37" s="1073"/>
      <c r="X37" s="1073"/>
      <c r="Y37" s="1073"/>
      <c r="Z37" s="1073"/>
      <c r="AA37" s="1073">
        <v>0</v>
      </c>
      <c r="AB37" s="1073"/>
      <c r="AC37" s="1073"/>
      <c r="AD37" s="1073"/>
      <c r="AE37" s="1074"/>
      <c r="AF37" s="1048">
        <v>0</v>
      </c>
      <c r="AG37" s="1049"/>
      <c r="AH37" s="1049"/>
      <c r="AI37" s="1049"/>
      <c r="AJ37" s="1050"/>
      <c r="AK37" s="1009">
        <v>59</v>
      </c>
      <c r="AL37" s="1000"/>
      <c r="AM37" s="1000"/>
      <c r="AN37" s="1000"/>
      <c r="AO37" s="1000"/>
      <c r="AP37" s="1000" t="s">
        <v>543</v>
      </c>
      <c r="AQ37" s="1000"/>
      <c r="AR37" s="1000"/>
      <c r="AS37" s="1000"/>
      <c r="AT37" s="1000"/>
      <c r="AU37" s="1000" t="s">
        <v>543</v>
      </c>
      <c r="AV37" s="1000"/>
      <c r="AW37" s="1000"/>
      <c r="AX37" s="1000"/>
      <c r="AY37" s="1000"/>
      <c r="AZ37" s="1071" t="s">
        <v>543</v>
      </c>
      <c r="BA37" s="1071"/>
      <c r="BB37" s="1071"/>
      <c r="BC37" s="1071"/>
      <c r="BD37" s="1071"/>
      <c r="BE37" s="1061" t="s">
        <v>392</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19601</v>
      </c>
      <c r="AG63" s="988"/>
      <c r="AH63" s="988"/>
      <c r="AI63" s="988"/>
      <c r="AJ63" s="1059"/>
      <c r="AK63" s="1060"/>
      <c r="AL63" s="992"/>
      <c r="AM63" s="992"/>
      <c r="AN63" s="992"/>
      <c r="AO63" s="992"/>
      <c r="AP63" s="988">
        <v>130836</v>
      </c>
      <c r="AQ63" s="988"/>
      <c r="AR63" s="988"/>
      <c r="AS63" s="988"/>
      <c r="AT63" s="988"/>
      <c r="AU63" s="988">
        <v>58304</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397</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398</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705</v>
      </c>
      <c r="R69" s="1000"/>
      <c r="S69" s="1000"/>
      <c r="T69" s="1000"/>
      <c r="U69" s="1000"/>
      <c r="V69" s="1000">
        <v>505</v>
      </c>
      <c r="W69" s="1000"/>
      <c r="X69" s="1000"/>
      <c r="Y69" s="1000"/>
      <c r="Z69" s="1000"/>
      <c r="AA69" s="1000">
        <v>201</v>
      </c>
      <c r="AB69" s="1000"/>
      <c r="AC69" s="1000"/>
      <c r="AD69" s="1000"/>
      <c r="AE69" s="1000"/>
      <c r="AF69" s="1000">
        <v>201</v>
      </c>
      <c r="AG69" s="1000"/>
      <c r="AH69" s="1000"/>
      <c r="AI69" s="1000"/>
      <c r="AJ69" s="1000"/>
      <c r="AK69" s="1000">
        <v>41</v>
      </c>
      <c r="AL69" s="1000"/>
      <c r="AM69" s="1000"/>
      <c r="AN69" s="1000"/>
      <c r="AO69" s="1000"/>
      <c r="AP69" s="1000" t="s">
        <v>576</v>
      </c>
      <c r="AQ69" s="1000"/>
      <c r="AR69" s="1000"/>
      <c r="AS69" s="1000"/>
      <c r="AT69" s="1000"/>
      <c r="AU69" s="1000" t="s">
        <v>576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3044</v>
      </c>
      <c r="R70" s="1000"/>
      <c r="S70" s="1000"/>
      <c r="T70" s="1000"/>
      <c r="U70" s="1000"/>
      <c r="V70" s="1000">
        <v>2978</v>
      </c>
      <c r="W70" s="1000"/>
      <c r="X70" s="1000"/>
      <c r="Y70" s="1000"/>
      <c r="Z70" s="1000"/>
      <c r="AA70" s="1000">
        <v>66</v>
      </c>
      <c r="AB70" s="1000"/>
      <c r="AC70" s="1000"/>
      <c r="AD70" s="1000"/>
      <c r="AE70" s="1000"/>
      <c r="AF70" s="1000">
        <v>66</v>
      </c>
      <c r="AG70" s="1000"/>
      <c r="AH70" s="1000"/>
      <c r="AI70" s="1000"/>
      <c r="AJ70" s="1000"/>
      <c r="AK70" s="1000" t="s">
        <v>577</v>
      </c>
      <c r="AL70" s="1000"/>
      <c r="AM70" s="1000"/>
      <c r="AN70" s="1000"/>
      <c r="AO70" s="1000"/>
      <c r="AP70" s="1000" t="s">
        <v>577</v>
      </c>
      <c r="AQ70" s="1000"/>
      <c r="AR70" s="1000"/>
      <c r="AS70" s="1000"/>
      <c r="AT70" s="1000"/>
      <c r="AU70" s="1000" t="s">
        <v>577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20</v>
      </c>
      <c r="R71" s="1000"/>
      <c r="S71" s="1000"/>
      <c r="T71" s="1000"/>
      <c r="U71" s="1000"/>
      <c r="V71" s="1000">
        <v>12</v>
      </c>
      <c r="W71" s="1000"/>
      <c r="X71" s="1000"/>
      <c r="Y71" s="1000"/>
      <c r="Z71" s="1000"/>
      <c r="AA71" s="1000">
        <v>8</v>
      </c>
      <c r="AB71" s="1000"/>
      <c r="AC71" s="1000"/>
      <c r="AD71" s="1000"/>
      <c r="AE71" s="1000"/>
      <c r="AF71" s="1000">
        <v>8</v>
      </c>
      <c r="AG71" s="1000"/>
      <c r="AH71" s="1000"/>
      <c r="AI71" s="1000"/>
      <c r="AJ71" s="1000"/>
      <c r="AK71" s="1000" t="s">
        <v>577</v>
      </c>
      <c r="AL71" s="1000"/>
      <c r="AM71" s="1000"/>
      <c r="AN71" s="1000"/>
      <c r="AO71" s="1000"/>
      <c r="AP71" s="1000" t="s">
        <v>577</v>
      </c>
      <c r="AQ71" s="1000"/>
      <c r="AR71" s="1000"/>
      <c r="AS71" s="1000"/>
      <c r="AT71" s="1000"/>
      <c r="AU71" s="1000" t="s">
        <v>577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548</v>
      </c>
      <c r="C72" s="1004"/>
      <c r="D72" s="1004"/>
      <c r="E72" s="1004"/>
      <c r="F72" s="1004"/>
      <c r="G72" s="1004"/>
      <c r="H72" s="1004"/>
      <c r="I72" s="1004"/>
      <c r="J72" s="1004"/>
      <c r="K72" s="1004"/>
      <c r="L72" s="1004"/>
      <c r="M72" s="1004"/>
      <c r="N72" s="1004"/>
      <c r="O72" s="1004"/>
      <c r="P72" s="1005"/>
      <c r="Q72" s="1006">
        <v>2677</v>
      </c>
      <c r="R72" s="1000"/>
      <c r="S72" s="1000"/>
      <c r="T72" s="1000"/>
      <c r="U72" s="1000"/>
      <c r="V72" s="1000">
        <v>2436</v>
      </c>
      <c r="W72" s="1000"/>
      <c r="X72" s="1000"/>
      <c r="Y72" s="1000"/>
      <c r="Z72" s="1000"/>
      <c r="AA72" s="1000">
        <v>242</v>
      </c>
      <c r="AB72" s="1000"/>
      <c r="AC72" s="1000"/>
      <c r="AD72" s="1000"/>
      <c r="AE72" s="1000"/>
      <c r="AF72" s="1000">
        <v>242</v>
      </c>
      <c r="AG72" s="1000"/>
      <c r="AH72" s="1000"/>
      <c r="AI72" s="1000"/>
      <c r="AJ72" s="1000"/>
      <c r="AK72" s="1000" t="s">
        <v>577</v>
      </c>
      <c r="AL72" s="1000"/>
      <c r="AM72" s="1000"/>
      <c r="AN72" s="1000"/>
      <c r="AO72" s="1000"/>
      <c r="AP72" s="1000">
        <v>592</v>
      </c>
      <c r="AQ72" s="1000"/>
      <c r="AR72" s="1000"/>
      <c r="AS72" s="1000"/>
      <c r="AT72" s="1000"/>
      <c r="AU72" s="1000">
        <v>444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549</v>
      </c>
      <c r="C73" s="1004"/>
      <c r="D73" s="1004"/>
      <c r="E73" s="1004"/>
      <c r="F73" s="1004"/>
      <c r="G73" s="1004"/>
      <c r="H73" s="1004"/>
      <c r="I73" s="1004"/>
      <c r="J73" s="1004"/>
      <c r="K73" s="1004"/>
      <c r="L73" s="1004"/>
      <c r="M73" s="1004"/>
      <c r="N73" s="1004"/>
      <c r="O73" s="1004"/>
      <c r="P73" s="1005"/>
      <c r="Q73" s="1006">
        <v>251</v>
      </c>
      <c r="R73" s="1000"/>
      <c r="S73" s="1000"/>
      <c r="T73" s="1000"/>
      <c r="U73" s="1000"/>
      <c r="V73" s="1000">
        <v>242</v>
      </c>
      <c r="W73" s="1000"/>
      <c r="X73" s="1000"/>
      <c r="Y73" s="1000"/>
      <c r="Z73" s="1000"/>
      <c r="AA73" s="1000">
        <v>9</v>
      </c>
      <c r="AB73" s="1000"/>
      <c r="AC73" s="1000"/>
      <c r="AD73" s="1000"/>
      <c r="AE73" s="1000"/>
      <c r="AF73" s="1000">
        <v>9</v>
      </c>
      <c r="AG73" s="1000"/>
      <c r="AH73" s="1000"/>
      <c r="AI73" s="1000"/>
      <c r="AJ73" s="1000"/>
      <c r="AK73" s="1000" t="s">
        <v>578</v>
      </c>
      <c r="AL73" s="1000"/>
      <c r="AM73" s="1000"/>
      <c r="AN73" s="1000"/>
      <c r="AO73" s="1000"/>
      <c r="AP73" s="1000">
        <v>90</v>
      </c>
      <c r="AQ73" s="1000"/>
      <c r="AR73" s="1000"/>
      <c r="AS73" s="1000"/>
      <c r="AT73" s="1000"/>
      <c r="AU73" s="1000">
        <v>17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550</v>
      </c>
      <c r="C74" s="1004"/>
      <c r="D74" s="1004"/>
      <c r="E74" s="1004"/>
      <c r="F74" s="1004"/>
      <c r="G74" s="1004"/>
      <c r="H74" s="1004"/>
      <c r="I74" s="1004"/>
      <c r="J74" s="1004"/>
      <c r="K74" s="1004"/>
      <c r="L74" s="1004"/>
      <c r="M74" s="1004"/>
      <c r="N74" s="1004"/>
      <c r="O74" s="1004"/>
      <c r="P74" s="1005"/>
      <c r="Q74" s="1006">
        <v>293</v>
      </c>
      <c r="R74" s="1000"/>
      <c r="S74" s="1000"/>
      <c r="T74" s="1000"/>
      <c r="U74" s="1000"/>
      <c r="V74" s="1000">
        <v>283</v>
      </c>
      <c r="W74" s="1000"/>
      <c r="X74" s="1000"/>
      <c r="Y74" s="1000"/>
      <c r="Z74" s="1000"/>
      <c r="AA74" s="1000">
        <v>15</v>
      </c>
      <c r="AB74" s="1000"/>
      <c r="AC74" s="1000"/>
      <c r="AD74" s="1000"/>
      <c r="AE74" s="1000"/>
      <c r="AF74" s="1000">
        <v>15</v>
      </c>
      <c r="AG74" s="1000"/>
      <c r="AH74" s="1000"/>
      <c r="AI74" s="1000"/>
      <c r="AJ74" s="1000"/>
      <c r="AK74" s="1000" t="s">
        <v>577</v>
      </c>
      <c r="AL74" s="1000"/>
      <c r="AM74" s="1000"/>
      <c r="AN74" s="1000"/>
      <c r="AO74" s="1000"/>
      <c r="AP74" s="1000">
        <v>250</v>
      </c>
      <c r="AQ74" s="1000"/>
      <c r="AR74" s="1000"/>
      <c r="AS74" s="1000"/>
      <c r="AT74" s="1000"/>
      <c r="AU74" s="1000">
        <v>125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552</v>
      </c>
      <c r="C76" s="1004"/>
      <c r="D76" s="1004"/>
      <c r="E76" s="1004"/>
      <c r="F76" s="1004"/>
      <c r="G76" s="1004"/>
      <c r="H76" s="1004"/>
      <c r="I76" s="1004"/>
      <c r="J76" s="1004"/>
      <c r="K76" s="1004"/>
      <c r="L76" s="1004"/>
      <c r="M76" s="1004"/>
      <c r="N76" s="1004"/>
      <c r="O76" s="1004"/>
      <c r="P76" s="1005"/>
      <c r="Q76" s="1007">
        <v>2125</v>
      </c>
      <c r="R76" s="1008"/>
      <c r="S76" s="1008"/>
      <c r="T76" s="1008"/>
      <c r="U76" s="1009"/>
      <c r="V76" s="1010">
        <v>2067</v>
      </c>
      <c r="W76" s="1008"/>
      <c r="X76" s="1008"/>
      <c r="Y76" s="1008"/>
      <c r="Z76" s="1009"/>
      <c r="AA76" s="1010">
        <v>58</v>
      </c>
      <c r="AB76" s="1008"/>
      <c r="AC76" s="1008"/>
      <c r="AD76" s="1008"/>
      <c r="AE76" s="1009"/>
      <c r="AF76" s="1010">
        <v>58</v>
      </c>
      <c r="AG76" s="1008"/>
      <c r="AH76" s="1008"/>
      <c r="AI76" s="1008"/>
      <c r="AJ76" s="1009"/>
      <c r="AK76" s="1010">
        <v>125</v>
      </c>
      <c r="AL76" s="1008"/>
      <c r="AM76" s="1008"/>
      <c r="AN76" s="1008"/>
      <c r="AO76" s="1009"/>
      <c r="AP76" s="1000" t="s">
        <v>577</v>
      </c>
      <c r="AQ76" s="1000"/>
      <c r="AR76" s="1000"/>
      <c r="AS76" s="1000"/>
      <c r="AT76" s="1000"/>
      <c r="AU76" s="1000" t="s">
        <v>577</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553</v>
      </c>
      <c r="C77" s="1004"/>
      <c r="D77" s="1004"/>
      <c r="E77" s="1004"/>
      <c r="F77" s="1004"/>
      <c r="G77" s="1004"/>
      <c r="H77" s="1004"/>
      <c r="I77" s="1004"/>
      <c r="J77" s="1004"/>
      <c r="K77" s="1004"/>
      <c r="L77" s="1004"/>
      <c r="M77" s="1004"/>
      <c r="N77" s="1004"/>
      <c r="O77" s="1004"/>
      <c r="P77" s="1005"/>
      <c r="Q77" s="1007">
        <v>273707</v>
      </c>
      <c r="R77" s="1008"/>
      <c r="S77" s="1008"/>
      <c r="T77" s="1008"/>
      <c r="U77" s="1009"/>
      <c r="V77" s="1010">
        <v>260942</v>
      </c>
      <c r="W77" s="1008"/>
      <c r="X77" s="1008"/>
      <c r="Y77" s="1008"/>
      <c r="Z77" s="1009"/>
      <c r="AA77" s="1010">
        <v>12765</v>
      </c>
      <c r="AB77" s="1008"/>
      <c r="AC77" s="1008"/>
      <c r="AD77" s="1008"/>
      <c r="AE77" s="1009"/>
      <c r="AF77" s="1010">
        <v>12765</v>
      </c>
      <c r="AG77" s="1008"/>
      <c r="AH77" s="1008"/>
      <c r="AI77" s="1008"/>
      <c r="AJ77" s="1009"/>
      <c r="AK77" s="1010">
        <v>1788</v>
      </c>
      <c r="AL77" s="1008"/>
      <c r="AM77" s="1008"/>
      <c r="AN77" s="1008"/>
      <c r="AO77" s="1009"/>
      <c r="AP77" s="1000" t="s">
        <v>577</v>
      </c>
      <c r="AQ77" s="1000"/>
      <c r="AR77" s="1000"/>
      <c r="AS77" s="1000"/>
      <c r="AT77" s="1000"/>
      <c r="AU77" s="1000" t="s">
        <v>577</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554</v>
      </c>
      <c r="C78" s="1004"/>
      <c r="D78" s="1004"/>
      <c r="E78" s="1004"/>
      <c r="F78" s="1004"/>
      <c r="G78" s="1004"/>
      <c r="H78" s="1004"/>
      <c r="I78" s="1004"/>
      <c r="J78" s="1004"/>
      <c r="K78" s="1004"/>
      <c r="L78" s="1004"/>
      <c r="M78" s="1004"/>
      <c r="N78" s="1004"/>
      <c r="O78" s="1004"/>
      <c r="P78" s="1005"/>
      <c r="Q78" s="1006">
        <v>0</v>
      </c>
      <c r="R78" s="1000"/>
      <c r="S78" s="1000"/>
      <c r="T78" s="1000"/>
      <c r="U78" s="1000"/>
      <c r="V78" s="1000">
        <v>0</v>
      </c>
      <c r="W78" s="1000"/>
      <c r="X78" s="1000"/>
      <c r="Y78" s="1000"/>
      <c r="Z78" s="1000"/>
      <c r="AA78" s="1000">
        <v>0</v>
      </c>
      <c r="AB78" s="1000"/>
      <c r="AC78" s="1000"/>
      <c r="AD78" s="1000"/>
      <c r="AE78" s="1000"/>
      <c r="AF78" s="1000">
        <v>0</v>
      </c>
      <c r="AG78" s="1000"/>
      <c r="AH78" s="1000"/>
      <c r="AI78" s="1000"/>
      <c r="AJ78" s="1000"/>
      <c r="AK78" s="1000" t="s">
        <v>576</v>
      </c>
      <c r="AL78" s="1000"/>
      <c r="AM78" s="1000"/>
      <c r="AN78" s="1000"/>
      <c r="AO78" s="1000"/>
      <c r="AP78" s="1000" t="s">
        <v>577</v>
      </c>
      <c r="AQ78" s="1000"/>
      <c r="AR78" s="1000"/>
      <c r="AS78" s="1000"/>
      <c r="AT78" s="1000"/>
      <c r="AU78" s="1000" t="s">
        <v>577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555</v>
      </c>
      <c r="C79" s="1004"/>
      <c r="D79" s="1004"/>
      <c r="E79" s="1004"/>
      <c r="F79" s="1004"/>
      <c r="G79" s="1004"/>
      <c r="H79" s="1004"/>
      <c r="I79" s="1004"/>
      <c r="J79" s="1004"/>
      <c r="K79" s="1004"/>
      <c r="L79" s="1004"/>
      <c r="M79" s="1004"/>
      <c r="N79" s="1004"/>
      <c r="O79" s="1004"/>
      <c r="P79" s="1005"/>
      <c r="Q79" s="1006">
        <v>193</v>
      </c>
      <c r="R79" s="1000"/>
      <c r="S79" s="1000"/>
      <c r="T79" s="1000"/>
      <c r="U79" s="1000"/>
      <c r="V79" s="1000">
        <v>181</v>
      </c>
      <c r="W79" s="1000"/>
      <c r="X79" s="1000"/>
      <c r="Y79" s="1000"/>
      <c r="Z79" s="1000"/>
      <c r="AA79" s="1000">
        <v>12</v>
      </c>
      <c r="AB79" s="1000"/>
      <c r="AC79" s="1000"/>
      <c r="AD79" s="1000"/>
      <c r="AE79" s="1000"/>
      <c r="AF79" s="1000">
        <v>12</v>
      </c>
      <c r="AG79" s="1000"/>
      <c r="AH79" s="1000"/>
      <c r="AI79" s="1000"/>
      <c r="AJ79" s="1000"/>
      <c r="AK79" s="1000" t="s">
        <v>576</v>
      </c>
      <c r="AL79" s="1000"/>
      <c r="AM79" s="1000"/>
      <c r="AN79" s="1000"/>
      <c r="AO79" s="1000"/>
      <c r="AP79" s="1000" t="s">
        <v>577</v>
      </c>
      <c r="AQ79" s="1000"/>
      <c r="AR79" s="1000"/>
      <c r="AS79" s="1000"/>
      <c r="AT79" s="1000"/>
      <c r="AU79" s="1000" t="s">
        <v>577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556</v>
      </c>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552</v>
      </c>
      <c r="C81" s="1004"/>
      <c r="D81" s="1004"/>
      <c r="E81" s="1004"/>
      <c r="F81" s="1004"/>
      <c r="G81" s="1004"/>
      <c r="H81" s="1004"/>
      <c r="I81" s="1004"/>
      <c r="J81" s="1004"/>
      <c r="K81" s="1004"/>
      <c r="L81" s="1004"/>
      <c r="M81" s="1004"/>
      <c r="N81" s="1004"/>
      <c r="O81" s="1004"/>
      <c r="P81" s="1005"/>
      <c r="Q81" s="1006">
        <v>35</v>
      </c>
      <c r="R81" s="1000"/>
      <c r="S81" s="1000"/>
      <c r="T81" s="1000"/>
      <c r="U81" s="1000"/>
      <c r="V81" s="1000">
        <v>34</v>
      </c>
      <c r="W81" s="1000"/>
      <c r="X81" s="1000"/>
      <c r="Y81" s="1000"/>
      <c r="Z81" s="1000"/>
      <c r="AA81" s="1000">
        <v>2</v>
      </c>
      <c r="AB81" s="1000"/>
      <c r="AC81" s="1000"/>
      <c r="AD81" s="1000"/>
      <c r="AE81" s="1000"/>
      <c r="AF81" s="1000">
        <v>2</v>
      </c>
      <c r="AG81" s="1000"/>
      <c r="AH81" s="1000"/>
      <c r="AI81" s="1000"/>
      <c r="AJ81" s="1000"/>
      <c r="AK81" s="1000" t="s">
        <v>576</v>
      </c>
      <c r="AL81" s="1000"/>
      <c r="AM81" s="1000"/>
      <c r="AN81" s="1000"/>
      <c r="AO81" s="1000"/>
      <c r="AP81" s="1000" t="s">
        <v>576</v>
      </c>
      <c r="AQ81" s="1000"/>
      <c r="AR81" s="1000"/>
      <c r="AS81" s="1000"/>
      <c r="AT81" s="1000"/>
      <c r="AU81" s="1000" t="s">
        <v>576</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557</v>
      </c>
      <c r="C82" s="1004"/>
      <c r="D82" s="1004"/>
      <c r="E82" s="1004"/>
      <c r="F82" s="1004"/>
      <c r="G82" s="1004"/>
      <c r="H82" s="1004"/>
      <c r="I82" s="1004"/>
      <c r="J82" s="1004"/>
      <c r="K82" s="1004"/>
      <c r="L82" s="1004"/>
      <c r="M82" s="1004"/>
      <c r="N82" s="1004"/>
      <c r="O82" s="1004"/>
      <c r="P82" s="1005"/>
      <c r="Q82" s="1006">
        <v>312</v>
      </c>
      <c r="R82" s="1000"/>
      <c r="S82" s="1000"/>
      <c r="T82" s="1000"/>
      <c r="U82" s="1000"/>
      <c r="V82" s="1000">
        <v>303</v>
      </c>
      <c r="W82" s="1000"/>
      <c r="X82" s="1000"/>
      <c r="Y82" s="1000"/>
      <c r="Z82" s="1000"/>
      <c r="AA82" s="1000">
        <v>9</v>
      </c>
      <c r="AB82" s="1000"/>
      <c r="AC82" s="1000"/>
      <c r="AD82" s="1000"/>
      <c r="AE82" s="1000"/>
      <c r="AF82" s="1000">
        <v>9</v>
      </c>
      <c r="AG82" s="1000"/>
      <c r="AH82" s="1000"/>
      <c r="AI82" s="1000"/>
      <c r="AJ82" s="1000"/>
      <c r="AK82" s="1000" t="s">
        <v>576</v>
      </c>
      <c r="AL82" s="1000"/>
      <c r="AM82" s="1000"/>
      <c r="AN82" s="1000"/>
      <c r="AO82" s="1000"/>
      <c r="AP82" s="1000" t="s">
        <v>576</v>
      </c>
      <c r="AQ82" s="1000"/>
      <c r="AR82" s="1000"/>
      <c r="AS82" s="1000"/>
      <c r="AT82" s="1000"/>
      <c r="AU82" s="1000" t="s">
        <v>576</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558</v>
      </c>
      <c r="C83" s="1004"/>
      <c r="D83" s="1004"/>
      <c r="E83" s="1004"/>
      <c r="F83" s="1004"/>
      <c r="G83" s="1004"/>
      <c r="H83" s="1004"/>
      <c r="I83" s="1004"/>
      <c r="J83" s="1004"/>
      <c r="K83" s="1004"/>
      <c r="L83" s="1004"/>
      <c r="M83" s="1004"/>
      <c r="N83" s="1004"/>
      <c r="O83" s="1004"/>
      <c r="P83" s="1005"/>
      <c r="Q83" s="1006">
        <v>2100</v>
      </c>
      <c r="R83" s="1000"/>
      <c r="S83" s="1000"/>
      <c r="T83" s="1000"/>
      <c r="U83" s="1000"/>
      <c r="V83" s="1000">
        <v>2039</v>
      </c>
      <c r="W83" s="1000"/>
      <c r="X83" s="1000"/>
      <c r="Y83" s="1000"/>
      <c r="Z83" s="1000"/>
      <c r="AA83" s="1000">
        <v>61</v>
      </c>
      <c r="AB83" s="1000"/>
      <c r="AC83" s="1000"/>
      <c r="AD83" s="1000"/>
      <c r="AE83" s="1000"/>
      <c r="AF83" s="1000">
        <v>61</v>
      </c>
      <c r="AG83" s="1000"/>
      <c r="AH83" s="1000"/>
      <c r="AI83" s="1000"/>
      <c r="AJ83" s="1000"/>
      <c r="AK83" s="1000" t="s">
        <v>576</v>
      </c>
      <c r="AL83" s="1000"/>
      <c r="AM83" s="1000"/>
      <c r="AN83" s="1000"/>
      <c r="AO83" s="1000"/>
      <c r="AP83" s="1000">
        <v>1482</v>
      </c>
      <c r="AQ83" s="1000"/>
      <c r="AR83" s="1000"/>
      <c r="AS83" s="1000"/>
      <c r="AT83" s="1000"/>
      <c r="AU83" s="1000">
        <v>154</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559</v>
      </c>
      <c r="C84" s="1004"/>
      <c r="D84" s="1004"/>
      <c r="E84" s="1004"/>
      <c r="F84" s="1004"/>
      <c r="G84" s="1004"/>
      <c r="H84" s="1004"/>
      <c r="I84" s="1004"/>
      <c r="J84" s="1004"/>
      <c r="K84" s="1004"/>
      <c r="L84" s="1004"/>
      <c r="M84" s="1004"/>
      <c r="N84" s="1004"/>
      <c r="O84" s="1004"/>
      <c r="P84" s="1005"/>
      <c r="Q84" s="1006">
        <v>455</v>
      </c>
      <c r="R84" s="1000"/>
      <c r="S84" s="1000"/>
      <c r="T84" s="1000"/>
      <c r="U84" s="1000"/>
      <c r="V84" s="1000">
        <v>429</v>
      </c>
      <c r="W84" s="1000"/>
      <c r="X84" s="1000"/>
      <c r="Y84" s="1000"/>
      <c r="Z84" s="1000"/>
      <c r="AA84" s="1000">
        <v>26</v>
      </c>
      <c r="AB84" s="1000"/>
      <c r="AC84" s="1000"/>
      <c r="AD84" s="1000"/>
      <c r="AE84" s="1000"/>
      <c r="AF84" s="1000">
        <v>26</v>
      </c>
      <c r="AG84" s="1000"/>
      <c r="AH84" s="1000"/>
      <c r="AI84" s="1000"/>
      <c r="AJ84" s="1000"/>
      <c r="AK84" s="1000" t="s">
        <v>576</v>
      </c>
      <c r="AL84" s="1000"/>
      <c r="AM84" s="1000"/>
      <c r="AN84" s="1000"/>
      <c r="AO84" s="1000"/>
      <c r="AP84" s="1000" t="s">
        <v>577</v>
      </c>
      <c r="AQ84" s="1000"/>
      <c r="AR84" s="1000"/>
      <c r="AS84" s="1000"/>
      <c r="AT84" s="1000"/>
      <c r="AU84" s="1000" t="s">
        <v>577</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13474</v>
      </c>
      <c r="AG88" s="988"/>
      <c r="AH88" s="988"/>
      <c r="AI88" s="988"/>
      <c r="AJ88" s="988"/>
      <c r="AK88" s="992"/>
      <c r="AL88" s="992"/>
      <c r="AM88" s="992"/>
      <c r="AN88" s="992"/>
      <c r="AO88" s="992"/>
      <c r="AP88" s="988">
        <v>2414</v>
      </c>
      <c r="AQ88" s="988"/>
      <c r="AR88" s="988"/>
      <c r="AS88" s="988"/>
      <c r="AT88" s="988"/>
      <c r="AU88" s="988">
        <v>740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3026</v>
      </c>
      <c r="CS102" s="980"/>
      <c r="CT102" s="980"/>
      <c r="CU102" s="980"/>
      <c r="CV102" s="981"/>
      <c r="CW102" s="979">
        <v>2022</v>
      </c>
      <c r="CX102" s="980"/>
      <c r="CY102" s="980"/>
      <c r="CZ102" s="980"/>
      <c r="DA102" s="981"/>
      <c r="DB102" s="979">
        <v>9049</v>
      </c>
      <c r="DC102" s="980"/>
      <c r="DD102" s="980"/>
      <c r="DE102" s="980"/>
      <c r="DF102" s="981"/>
      <c r="DG102" s="979">
        <v>5000</v>
      </c>
      <c r="DH102" s="980"/>
      <c r="DI102" s="980"/>
      <c r="DJ102" s="980"/>
      <c r="DK102" s="981"/>
      <c r="DL102" s="979" t="s">
        <v>543</v>
      </c>
      <c r="DM102" s="980"/>
      <c r="DN102" s="980"/>
      <c r="DO102" s="980"/>
      <c r="DP102" s="981"/>
      <c r="DQ102" s="979">
        <v>817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286</v>
      </c>
      <c r="AG109" s="923"/>
      <c r="AH109" s="923"/>
      <c r="AI109" s="923"/>
      <c r="AJ109" s="924"/>
      <c r="AK109" s="925" t="s">
        <v>285</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286</v>
      </c>
      <c r="BW109" s="923"/>
      <c r="BX109" s="923"/>
      <c r="BY109" s="923"/>
      <c r="BZ109" s="924"/>
      <c r="CA109" s="925" t="s">
        <v>285</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286</v>
      </c>
      <c r="DM109" s="923"/>
      <c r="DN109" s="923"/>
      <c r="DO109" s="923"/>
      <c r="DP109" s="924"/>
      <c r="DQ109" s="925" t="s">
        <v>285</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16370261</v>
      </c>
      <c r="AB110" s="916"/>
      <c r="AC110" s="916"/>
      <c r="AD110" s="916"/>
      <c r="AE110" s="917"/>
      <c r="AF110" s="918">
        <v>14312921</v>
      </c>
      <c r="AG110" s="916"/>
      <c r="AH110" s="916"/>
      <c r="AI110" s="916"/>
      <c r="AJ110" s="917"/>
      <c r="AK110" s="918">
        <v>13893969</v>
      </c>
      <c r="AL110" s="916"/>
      <c r="AM110" s="916"/>
      <c r="AN110" s="916"/>
      <c r="AO110" s="917"/>
      <c r="AP110" s="919">
        <v>19.3</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140881915</v>
      </c>
      <c r="BR110" s="863"/>
      <c r="BS110" s="863"/>
      <c r="BT110" s="863"/>
      <c r="BU110" s="863"/>
      <c r="BV110" s="863">
        <v>150597565</v>
      </c>
      <c r="BW110" s="863"/>
      <c r="BX110" s="863"/>
      <c r="BY110" s="863"/>
      <c r="BZ110" s="863"/>
      <c r="CA110" s="863">
        <v>161827027</v>
      </c>
      <c r="CB110" s="863"/>
      <c r="CC110" s="863"/>
      <c r="CD110" s="863"/>
      <c r="CE110" s="863"/>
      <c r="CF110" s="887">
        <v>224.9</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342856</v>
      </c>
      <c r="DH110" s="863"/>
      <c r="DI110" s="863"/>
      <c r="DJ110" s="863"/>
      <c r="DK110" s="863"/>
      <c r="DL110" s="863">
        <v>289504</v>
      </c>
      <c r="DM110" s="863"/>
      <c r="DN110" s="863"/>
      <c r="DO110" s="863"/>
      <c r="DP110" s="863"/>
      <c r="DQ110" s="863">
        <v>234690</v>
      </c>
      <c r="DR110" s="863"/>
      <c r="DS110" s="863"/>
      <c r="DT110" s="863"/>
      <c r="DU110" s="863"/>
      <c r="DV110" s="864">
        <v>0.3</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3988168</v>
      </c>
      <c r="BR111" s="835"/>
      <c r="BS111" s="835"/>
      <c r="BT111" s="835"/>
      <c r="BU111" s="835"/>
      <c r="BV111" s="835">
        <v>3815411</v>
      </c>
      <c r="BW111" s="835"/>
      <c r="BX111" s="835"/>
      <c r="BY111" s="835"/>
      <c r="BZ111" s="835"/>
      <c r="CA111" s="835">
        <v>4368722</v>
      </c>
      <c r="CB111" s="835"/>
      <c r="CC111" s="835"/>
      <c r="CD111" s="835"/>
      <c r="CE111" s="835"/>
      <c r="CF111" s="896">
        <v>6.1</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68360547</v>
      </c>
      <c r="BR112" s="835"/>
      <c r="BS112" s="835"/>
      <c r="BT112" s="835"/>
      <c r="BU112" s="835"/>
      <c r="BV112" s="835">
        <v>66499812</v>
      </c>
      <c r="BW112" s="835"/>
      <c r="BX112" s="835"/>
      <c r="BY112" s="835"/>
      <c r="BZ112" s="835"/>
      <c r="CA112" s="835">
        <v>58303993</v>
      </c>
      <c r="CB112" s="835"/>
      <c r="CC112" s="835"/>
      <c r="CD112" s="835"/>
      <c r="CE112" s="835"/>
      <c r="CF112" s="896">
        <v>81</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5753695</v>
      </c>
      <c r="AB113" s="944"/>
      <c r="AC113" s="944"/>
      <c r="AD113" s="944"/>
      <c r="AE113" s="945"/>
      <c r="AF113" s="946">
        <v>5838696</v>
      </c>
      <c r="AG113" s="944"/>
      <c r="AH113" s="944"/>
      <c r="AI113" s="944"/>
      <c r="AJ113" s="945"/>
      <c r="AK113" s="946">
        <v>5291788</v>
      </c>
      <c r="AL113" s="944"/>
      <c r="AM113" s="944"/>
      <c r="AN113" s="944"/>
      <c r="AO113" s="945"/>
      <c r="AP113" s="947">
        <v>7.4</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300875</v>
      </c>
      <c r="BR113" s="835"/>
      <c r="BS113" s="835"/>
      <c r="BT113" s="835"/>
      <c r="BU113" s="835"/>
      <c r="BV113" s="835">
        <v>281697</v>
      </c>
      <c r="BW113" s="835"/>
      <c r="BX113" s="835"/>
      <c r="BY113" s="835"/>
      <c r="BZ113" s="835"/>
      <c r="CA113" s="835">
        <v>739380</v>
      </c>
      <c r="CB113" s="835"/>
      <c r="CC113" s="835"/>
      <c r="CD113" s="835"/>
      <c r="CE113" s="835"/>
      <c r="CF113" s="896">
        <v>1</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50152</v>
      </c>
      <c r="AB114" s="798"/>
      <c r="AC114" s="798"/>
      <c r="AD114" s="798"/>
      <c r="AE114" s="799"/>
      <c r="AF114" s="800">
        <v>51073</v>
      </c>
      <c r="AG114" s="798"/>
      <c r="AH114" s="798"/>
      <c r="AI114" s="798"/>
      <c r="AJ114" s="799"/>
      <c r="AK114" s="800">
        <v>49917</v>
      </c>
      <c r="AL114" s="798"/>
      <c r="AM114" s="798"/>
      <c r="AN114" s="798"/>
      <c r="AO114" s="799"/>
      <c r="AP114" s="845">
        <v>0.1</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22278315</v>
      </c>
      <c r="BR114" s="835"/>
      <c r="BS114" s="835"/>
      <c r="BT114" s="835"/>
      <c r="BU114" s="835"/>
      <c r="BV114" s="835">
        <v>21584027</v>
      </c>
      <c r="BW114" s="835"/>
      <c r="BX114" s="835"/>
      <c r="BY114" s="835"/>
      <c r="BZ114" s="835"/>
      <c r="CA114" s="835">
        <v>22501892</v>
      </c>
      <c r="CB114" s="835"/>
      <c r="CC114" s="835"/>
      <c r="CD114" s="835"/>
      <c r="CE114" s="835"/>
      <c r="CF114" s="896">
        <v>31.3</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284989</v>
      </c>
      <c r="AB115" s="944"/>
      <c r="AC115" s="944"/>
      <c r="AD115" s="944"/>
      <c r="AE115" s="945"/>
      <c r="AF115" s="946">
        <v>293964</v>
      </c>
      <c r="AG115" s="944"/>
      <c r="AH115" s="944"/>
      <c r="AI115" s="944"/>
      <c r="AJ115" s="945"/>
      <c r="AK115" s="946">
        <v>190220</v>
      </c>
      <c r="AL115" s="944"/>
      <c r="AM115" s="944"/>
      <c r="AN115" s="944"/>
      <c r="AO115" s="945"/>
      <c r="AP115" s="947">
        <v>0.3</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v>2160353</v>
      </c>
      <c r="BR115" s="835"/>
      <c r="BS115" s="835"/>
      <c r="BT115" s="835"/>
      <c r="BU115" s="835"/>
      <c r="BV115" s="835">
        <v>2052802</v>
      </c>
      <c r="BW115" s="835"/>
      <c r="BX115" s="835"/>
      <c r="BY115" s="835"/>
      <c r="BZ115" s="835"/>
      <c r="CA115" s="835">
        <v>816792</v>
      </c>
      <c r="CB115" s="835"/>
      <c r="CC115" s="835"/>
      <c r="CD115" s="835"/>
      <c r="CE115" s="835"/>
      <c r="CF115" s="896">
        <v>1.1000000000000001</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2974246</v>
      </c>
      <c r="DH115" s="798"/>
      <c r="DI115" s="798"/>
      <c r="DJ115" s="798"/>
      <c r="DK115" s="799"/>
      <c r="DL115" s="800">
        <v>2978420</v>
      </c>
      <c r="DM115" s="798"/>
      <c r="DN115" s="798"/>
      <c r="DO115" s="798"/>
      <c r="DP115" s="799"/>
      <c r="DQ115" s="800">
        <v>3676625</v>
      </c>
      <c r="DR115" s="798"/>
      <c r="DS115" s="798"/>
      <c r="DT115" s="798"/>
      <c r="DU115" s="799"/>
      <c r="DV115" s="845">
        <v>5.0999999999999996</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557728</v>
      </c>
      <c r="DH116" s="798"/>
      <c r="DI116" s="798"/>
      <c r="DJ116" s="798"/>
      <c r="DK116" s="799"/>
      <c r="DL116" s="800">
        <v>468685</v>
      </c>
      <c r="DM116" s="798"/>
      <c r="DN116" s="798"/>
      <c r="DO116" s="798"/>
      <c r="DP116" s="799"/>
      <c r="DQ116" s="800">
        <v>407054</v>
      </c>
      <c r="DR116" s="798"/>
      <c r="DS116" s="798"/>
      <c r="DT116" s="798"/>
      <c r="DU116" s="799"/>
      <c r="DV116" s="845">
        <v>0.6</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22459097</v>
      </c>
      <c r="AB117" s="930"/>
      <c r="AC117" s="930"/>
      <c r="AD117" s="930"/>
      <c r="AE117" s="931"/>
      <c r="AF117" s="932">
        <v>20496654</v>
      </c>
      <c r="AG117" s="930"/>
      <c r="AH117" s="930"/>
      <c r="AI117" s="930"/>
      <c r="AJ117" s="931"/>
      <c r="AK117" s="932">
        <v>19425894</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286</v>
      </c>
      <c r="AG118" s="923"/>
      <c r="AH118" s="923"/>
      <c r="AI118" s="923"/>
      <c r="AJ118" s="924"/>
      <c r="AK118" s="925" t="s">
        <v>285</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61626</v>
      </c>
      <c r="AB119" s="916"/>
      <c r="AC119" s="916"/>
      <c r="AD119" s="916"/>
      <c r="AE119" s="917"/>
      <c r="AF119" s="918">
        <v>61694</v>
      </c>
      <c r="AG119" s="916"/>
      <c r="AH119" s="916"/>
      <c r="AI119" s="916"/>
      <c r="AJ119" s="917"/>
      <c r="AK119" s="918">
        <v>61764</v>
      </c>
      <c r="AL119" s="916"/>
      <c r="AM119" s="916"/>
      <c r="AN119" s="916"/>
      <c r="AO119" s="917"/>
      <c r="AP119" s="919">
        <v>0.1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439</v>
      </c>
      <c r="BP119" s="899"/>
      <c r="BQ119" s="903">
        <v>237970173</v>
      </c>
      <c r="BR119" s="866"/>
      <c r="BS119" s="866"/>
      <c r="BT119" s="866"/>
      <c r="BU119" s="866"/>
      <c r="BV119" s="866">
        <v>244831314</v>
      </c>
      <c r="BW119" s="866"/>
      <c r="BX119" s="866"/>
      <c r="BY119" s="866"/>
      <c r="BZ119" s="866"/>
      <c r="CA119" s="866">
        <v>248557806</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113338</v>
      </c>
      <c r="DH119" s="781"/>
      <c r="DI119" s="781"/>
      <c r="DJ119" s="781"/>
      <c r="DK119" s="782"/>
      <c r="DL119" s="783">
        <v>78802</v>
      </c>
      <c r="DM119" s="781"/>
      <c r="DN119" s="781"/>
      <c r="DO119" s="781"/>
      <c r="DP119" s="782"/>
      <c r="DQ119" s="783">
        <v>50353</v>
      </c>
      <c r="DR119" s="781"/>
      <c r="DS119" s="781"/>
      <c r="DT119" s="781"/>
      <c r="DU119" s="782"/>
      <c r="DV119" s="869">
        <v>0.1</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32927527</v>
      </c>
      <c r="BR120" s="863"/>
      <c r="BS120" s="863"/>
      <c r="BT120" s="863"/>
      <c r="BU120" s="863"/>
      <c r="BV120" s="863">
        <v>31961108</v>
      </c>
      <c r="BW120" s="863"/>
      <c r="BX120" s="863"/>
      <c r="BY120" s="863"/>
      <c r="BZ120" s="863"/>
      <c r="CA120" s="863">
        <v>31501772</v>
      </c>
      <c r="CB120" s="863"/>
      <c r="CC120" s="863"/>
      <c r="CD120" s="863"/>
      <c r="CE120" s="863"/>
      <c r="CF120" s="887">
        <v>43.8</v>
      </c>
      <c r="CG120" s="888"/>
      <c r="CH120" s="888"/>
      <c r="CI120" s="888"/>
      <c r="CJ120" s="888"/>
      <c r="CK120" s="889" t="s">
        <v>443</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56275461</v>
      </c>
      <c r="DH120" s="863"/>
      <c r="DI120" s="863"/>
      <c r="DJ120" s="863"/>
      <c r="DK120" s="863"/>
      <c r="DL120" s="863">
        <v>54719584</v>
      </c>
      <c r="DM120" s="863"/>
      <c r="DN120" s="863"/>
      <c r="DO120" s="863"/>
      <c r="DP120" s="863"/>
      <c r="DQ120" s="863">
        <v>52344184</v>
      </c>
      <c r="DR120" s="863"/>
      <c r="DS120" s="863"/>
      <c r="DT120" s="863"/>
      <c r="DU120" s="863"/>
      <c r="DV120" s="864">
        <v>72.8</v>
      </c>
      <c r="DW120" s="864"/>
      <c r="DX120" s="864"/>
      <c r="DY120" s="864"/>
      <c r="DZ120" s="865"/>
    </row>
    <row r="121" spans="1:130" s="199" customFormat="1" ht="26.25" customHeight="1" x14ac:dyDescent="0.15">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23548338</v>
      </c>
      <c r="BR121" s="835"/>
      <c r="BS121" s="835"/>
      <c r="BT121" s="835"/>
      <c r="BU121" s="835"/>
      <c r="BV121" s="835">
        <v>23209019</v>
      </c>
      <c r="BW121" s="835"/>
      <c r="BX121" s="835"/>
      <c r="BY121" s="835"/>
      <c r="BZ121" s="835"/>
      <c r="CA121" s="835">
        <v>25658839</v>
      </c>
      <c r="CB121" s="835"/>
      <c r="CC121" s="835"/>
      <c r="CD121" s="835"/>
      <c r="CE121" s="835"/>
      <c r="CF121" s="896">
        <v>35.700000000000003</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5096611</v>
      </c>
      <c r="DH121" s="835"/>
      <c r="DI121" s="835"/>
      <c r="DJ121" s="835"/>
      <c r="DK121" s="835"/>
      <c r="DL121" s="835">
        <v>5168149</v>
      </c>
      <c r="DM121" s="835"/>
      <c r="DN121" s="835"/>
      <c r="DO121" s="835"/>
      <c r="DP121" s="835"/>
      <c r="DQ121" s="835">
        <v>5426919</v>
      </c>
      <c r="DR121" s="835"/>
      <c r="DS121" s="835"/>
      <c r="DT121" s="835"/>
      <c r="DU121" s="835"/>
      <c r="DV121" s="812">
        <v>7.5</v>
      </c>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160523356</v>
      </c>
      <c r="BR122" s="866"/>
      <c r="BS122" s="866"/>
      <c r="BT122" s="866"/>
      <c r="BU122" s="866"/>
      <c r="BV122" s="866">
        <v>161839597</v>
      </c>
      <c r="BW122" s="866"/>
      <c r="BX122" s="866"/>
      <c r="BY122" s="866"/>
      <c r="BZ122" s="866"/>
      <c r="CA122" s="866">
        <v>167036199</v>
      </c>
      <c r="CB122" s="866"/>
      <c r="CC122" s="866"/>
      <c r="CD122" s="866"/>
      <c r="CE122" s="866"/>
      <c r="CF122" s="867">
        <v>232.2</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540896</v>
      </c>
      <c r="DH122" s="835"/>
      <c r="DI122" s="835"/>
      <c r="DJ122" s="835"/>
      <c r="DK122" s="835"/>
      <c r="DL122" s="835">
        <v>562731</v>
      </c>
      <c r="DM122" s="835"/>
      <c r="DN122" s="835"/>
      <c r="DO122" s="835"/>
      <c r="DP122" s="835"/>
      <c r="DQ122" s="835">
        <v>512895</v>
      </c>
      <c r="DR122" s="835"/>
      <c r="DS122" s="835"/>
      <c r="DT122" s="835"/>
      <c r="DU122" s="835"/>
      <c r="DV122" s="812">
        <v>0.7</v>
      </c>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102939</v>
      </c>
      <c r="AB123" s="798"/>
      <c r="AC123" s="798"/>
      <c r="AD123" s="798"/>
      <c r="AE123" s="799"/>
      <c r="AF123" s="800">
        <v>100470</v>
      </c>
      <c r="AG123" s="798"/>
      <c r="AH123" s="798"/>
      <c r="AI123" s="798"/>
      <c r="AJ123" s="799"/>
      <c r="AK123" s="800">
        <v>71405</v>
      </c>
      <c r="AL123" s="798"/>
      <c r="AM123" s="798"/>
      <c r="AN123" s="798"/>
      <c r="AO123" s="799"/>
      <c r="AP123" s="845">
        <v>0.1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447</v>
      </c>
      <c r="BP123" s="899"/>
      <c r="BQ123" s="853">
        <v>216999221</v>
      </c>
      <c r="BR123" s="854"/>
      <c r="BS123" s="854"/>
      <c r="BT123" s="854"/>
      <c r="BU123" s="854"/>
      <c r="BV123" s="854">
        <v>217009724</v>
      </c>
      <c r="BW123" s="854"/>
      <c r="BX123" s="854"/>
      <c r="BY123" s="854"/>
      <c r="BZ123" s="854"/>
      <c r="CA123" s="854">
        <v>224196810</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100632</v>
      </c>
      <c r="DH123" s="798"/>
      <c r="DI123" s="798"/>
      <c r="DJ123" s="798"/>
      <c r="DK123" s="799"/>
      <c r="DL123" s="800">
        <v>45030</v>
      </c>
      <c r="DM123" s="798"/>
      <c r="DN123" s="798"/>
      <c r="DO123" s="798"/>
      <c r="DP123" s="799"/>
      <c r="DQ123" s="800">
        <v>14105</v>
      </c>
      <c r="DR123" s="798"/>
      <c r="DS123" s="798"/>
      <c r="DT123" s="798"/>
      <c r="DU123" s="799"/>
      <c r="DV123" s="845">
        <v>0</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28.2</v>
      </c>
      <c r="BR124" s="852"/>
      <c r="BS124" s="852"/>
      <c r="BT124" s="852"/>
      <c r="BU124" s="852"/>
      <c r="BV124" s="852">
        <v>37.700000000000003</v>
      </c>
      <c r="BW124" s="852"/>
      <c r="BX124" s="852"/>
      <c r="BY124" s="852"/>
      <c r="BZ124" s="852"/>
      <c r="CA124" s="852">
        <v>33.799999999999997</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6346947</v>
      </c>
      <c r="DH124" s="781"/>
      <c r="DI124" s="781"/>
      <c r="DJ124" s="781"/>
      <c r="DK124" s="782"/>
      <c r="DL124" s="783">
        <v>6004318</v>
      </c>
      <c r="DM124" s="781"/>
      <c r="DN124" s="781"/>
      <c r="DO124" s="781"/>
      <c r="DP124" s="782"/>
      <c r="DQ124" s="783">
        <v>5890</v>
      </c>
      <c r="DR124" s="781"/>
      <c r="DS124" s="781"/>
      <c r="DT124" s="781"/>
      <c r="DU124" s="782"/>
      <c r="DV124" s="869">
        <v>0</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120377</v>
      </c>
      <c r="AB126" s="798"/>
      <c r="AC126" s="798"/>
      <c r="AD126" s="798"/>
      <c r="AE126" s="799"/>
      <c r="AF126" s="800">
        <v>131788</v>
      </c>
      <c r="AG126" s="798"/>
      <c r="AH126" s="798"/>
      <c r="AI126" s="798"/>
      <c r="AJ126" s="799"/>
      <c r="AK126" s="800">
        <v>57043</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v>2160353</v>
      </c>
      <c r="DH126" s="835"/>
      <c r="DI126" s="835"/>
      <c r="DJ126" s="835"/>
      <c r="DK126" s="835"/>
      <c r="DL126" s="835">
        <v>2052802</v>
      </c>
      <c r="DM126" s="835"/>
      <c r="DN126" s="835"/>
      <c r="DO126" s="835"/>
      <c r="DP126" s="835"/>
      <c r="DQ126" s="835">
        <v>816792</v>
      </c>
      <c r="DR126" s="835"/>
      <c r="DS126" s="835"/>
      <c r="DT126" s="835"/>
      <c r="DU126" s="835"/>
      <c r="DV126" s="812">
        <v>1.1000000000000001</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47</v>
      </c>
      <c r="AB127" s="798"/>
      <c r="AC127" s="798"/>
      <c r="AD127" s="798"/>
      <c r="AE127" s="799"/>
      <c r="AF127" s="800">
        <v>12</v>
      </c>
      <c r="AG127" s="798"/>
      <c r="AH127" s="798"/>
      <c r="AI127" s="798"/>
      <c r="AJ127" s="799"/>
      <c r="AK127" s="800">
        <v>8</v>
      </c>
      <c r="AL127" s="798"/>
      <c r="AM127" s="798"/>
      <c r="AN127" s="798"/>
      <c r="AO127" s="799"/>
      <c r="AP127" s="845">
        <v>0</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3510798</v>
      </c>
      <c r="AB128" s="819"/>
      <c r="AC128" s="819"/>
      <c r="AD128" s="819"/>
      <c r="AE128" s="820"/>
      <c r="AF128" s="821">
        <v>4084717</v>
      </c>
      <c r="AG128" s="819"/>
      <c r="AH128" s="819"/>
      <c r="AI128" s="819"/>
      <c r="AJ128" s="820"/>
      <c r="AK128" s="821">
        <v>3741168</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111</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91106275</v>
      </c>
      <c r="AB129" s="798"/>
      <c r="AC129" s="798"/>
      <c r="AD129" s="798"/>
      <c r="AE129" s="799"/>
      <c r="AF129" s="800">
        <v>88386778</v>
      </c>
      <c r="AG129" s="798"/>
      <c r="AH129" s="798"/>
      <c r="AI129" s="798"/>
      <c r="AJ129" s="799"/>
      <c r="AK129" s="800">
        <v>86592996</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111</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16982630</v>
      </c>
      <c r="AB130" s="798"/>
      <c r="AC130" s="798"/>
      <c r="AD130" s="798"/>
      <c r="AE130" s="799"/>
      <c r="AF130" s="800">
        <v>14736294</v>
      </c>
      <c r="AG130" s="798"/>
      <c r="AH130" s="798"/>
      <c r="AI130" s="798"/>
      <c r="AJ130" s="799"/>
      <c r="AK130" s="800">
        <v>14646088</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2.1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74123645</v>
      </c>
      <c r="AB131" s="781"/>
      <c r="AC131" s="781"/>
      <c r="AD131" s="781"/>
      <c r="AE131" s="782"/>
      <c r="AF131" s="783">
        <v>73650484</v>
      </c>
      <c r="AG131" s="781"/>
      <c r="AH131" s="781"/>
      <c r="AI131" s="781"/>
      <c r="AJ131" s="782"/>
      <c r="AK131" s="783">
        <v>71946908</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33.799999999999997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2.6518784929999999</v>
      </c>
      <c r="AB132" s="761"/>
      <c r="AC132" s="761"/>
      <c r="AD132" s="761"/>
      <c r="AE132" s="762"/>
      <c r="AF132" s="763">
        <v>2.2751282939999999</v>
      </c>
      <c r="AG132" s="761"/>
      <c r="AH132" s="761"/>
      <c r="AI132" s="761"/>
      <c r="AJ132" s="762"/>
      <c r="AK132" s="763">
        <v>1.443617285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5.7</v>
      </c>
      <c r="AB133" s="740"/>
      <c r="AC133" s="740"/>
      <c r="AD133" s="740"/>
      <c r="AE133" s="741"/>
      <c r="AF133" s="739">
        <v>3.4</v>
      </c>
      <c r="AG133" s="740"/>
      <c r="AH133" s="740"/>
      <c r="AI133" s="740"/>
      <c r="AJ133" s="741"/>
      <c r="AK133" s="739">
        <v>2.1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2" t="s">
        <v>475</v>
      </c>
      <c r="L7" s="256"/>
      <c r="M7" s="257" t="s">
        <v>476</v>
      </c>
      <c r="N7" s="258"/>
    </row>
    <row r="8" spans="1:16" x14ac:dyDescent="0.15">
      <c r="A8" s="250"/>
      <c r="B8" s="246"/>
      <c r="C8" s="246"/>
      <c r="D8" s="246"/>
      <c r="E8" s="246"/>
      <c r="F8" s="246"/>
      <c r="G8" s="259"/>
      <c r="H8" s="260"/>
      <c r="I8" s="260"/>
      <c r="J8" s="261"/>
      <c r="K8" s="1153"/>
      <c r="L8" s="262" t="s">
        <v>477</v>
      </c>
      <c r="M8" s="263" t="s">
        <v>478</v>
      </c>
      <c r="N8" s="264" t="s">
        <v>479</v>
      </c>
    </row>
    <row r="9" spans="1:16" x14ac:dyDescent="0.15">
      <c r="A9" s="250"/>
      <c r="B9" s="246"/>
      <c r="C9" s="246"/>
      <c r="D9" s="246"/>
      <c r="E9" s="246"/>
      <c r="F9" s="246"/>
      <c r="G9" s="1166" t="s">
        <v>480</v>
      </c>
      <c r="H9" s="1167"/>
      <c r="I9" s="1167"/>
      <c r="J9" s="1168"/>
      <c r="K9" s="265">
        <v>23025137</v>
      </c>
      <c r="L9" s="266">
        <v>60275</v>
      </c>
      <c r="M9" s="267">
        <v>57606</v>
      </c>
      <c r="N9" s="268">
        <v>4.5999999999999996</v>
      </c>
    </row>
    <row r="10" spans="1:16" x14ac:dyDescent="0.15">
      <c r="A10" s="250"/>
      <c r="B10" s="246"/>
      <c r="C10" s="246"/>
      <c r="D10" s="246"/>
      <c r="E10" s="246"/>
      <c r="F10" s="246"/>
      <c r="G10" s="1166" t="s">
        <v>481</v>
      </c>
      <c r="H10" s="1167"/>
      <c r="I10" s="1167"/>
      <c r="J10" s="1168"/>
      <c r="K10" s="269">
        <v>624588</v>
      </c>
      <c r="L10" s="270">
        <v>1635</v>
      </c>
      <c r="M10" s="271">
        <v>2562</v>
      </c>
      <c r="N10" s="272">
        <v>-36.200000000000003</v>
      </c>
    </row>
    <row r="11" spans="1:16" ht="13.5" customHeight="1" x14ac:dyDescent="0.15">
      <c r="A11" s="250"/>
      <c r="B11" s="246"/>
      <c r="C11" s="246"/>
      <c r="D11" s="246"/>
      <c r="E11" s="246"/>
      <c r="F11" s="246"/>
      <c r="G11" s="1166" t="s">
        <v>482</v>
      </c>
      <c r="H11" s="1167"/>
      <c r="I11" s="1167"/>
      <c r="J11" s="1168"/>
      <c r="K11" s="269">
        <v>480971</v>
      </c>
      <c r="L11" s="270">
        <v>1259</v>
      </c>
      <c r="M11" s="271">
        <v>1597</v>
      </c>
      <c r="N11" s="272">
        <v>-21.2</v>
      </c>
    </row>
    <row r="12" spans="1:16" ht="13.5" customHeight="1" x14ac:dyDescent="0.15">
      <c r="A12" s="250"/>
      <c r="B12" s="246"/>
      <c r="C12" s="246"/>
      <c r="D12" s="246"/>
      <c r="E12" s="246"/>
      <c r="F12" s="246"/>
      <c r="G12" s="1166" t="s">
        <v>483</v>
      </c>
      <c r="H12" s="1167"/>
      <c r="I12" s="1167"/>
      <c r="J12" s="1168"/>
      <c r="K12" s="269" t="s">
        <v>484</v>
      </c>
      <c r="L12" s="270" t="s">
        <v>484</v>
      </c>
      <c r="M12" s="271">
        <v>583</v>
      </c>
      <c r="N12" s="272" t="s">
        <v>484</v>
      </c>
    </row>
    <row r="13" spans="1:16" ht="13.5" customHeight="1" x14ac:dyDescent="0.15">
      <c r="A13" s="250"/>
      <c r="B13" s="246"/>
      <c r="C13" s="246"/>
      <c r="D13" s="246"/>
      <c r="E13" s="246"/>
      <c r="F13" s="246"/>
      <c r="G13" s="1166" t="s">
        <v>485</v>
      </c>
      <c r="H13" s="1167"/>
      <c r="I13" s="1167"/>
      <c r="J13" s="1168"/>
      <c r="K13" s="269" t="s">
        <v>484</v>
      </c>
      <c r="L13" s="270" t="s">
        <v>484</v>
      </c>
      <c r="M13" s="271">
        <v>23</v>
      </c>
      <c r="N13" s="272" t="s">
        <v>484</v>
      </c>
    </row>
    <row r="14" spans="1:16" ht="13.5" customHeight="1" x14ac:dyDescent="0.15">
      <c r="A14" s="250"/>
      <c r="B14" s="246"/>
      <c r="C14" s="246"/>
      <c r="D14" s="246"/>
      <c r="E14" s="246"/>
      <c r="F14" s="246"/>
      <c r="G14" s="1166" t="s">
        <v>486</v>
      </c>
      <c r="H14" s="1167"/>
      <c r="I14" s="1167"/>
      <c r="J14" s="1168"/>
      <c r="K14" s="269">
        <v>712183</v>
      </c>
      <c r="L14" s="270">
        <v>1864</v>
      </c>
      <c r="M14" s="271">
        <v>1821</v>
      </c>
      <c r="N14" s="272">
        <v>2.4</v>
      </c>
    </row>
    <row r="15" spans="1:16" ht="13.5" customHeight="1" x14ac:dyDescent="0.15">
      <c r="A15" s="250"/>
      <c r="B15" s="246"/>
      <c r="C15" s="246"/>
      <c r="D15" s="246"/>
      <c r="E15" s="246"/>
      <c r="F15" s="246"/>
      <c r="G15" s="1166" t="s">
        <v>487</v>
      </c>
      <c r="H15" s="1167"/>
      <c r="I15" s="1167"/>
      <c r="J15" s="1168"/>
      <c r="K15" s="269">
        <v>559722</v>
      </c>
      <c r="L15" s="270">
        <v>1465</v>
      </c>
      <c r="M15" s="271">
        <v>1288</v>
      </c>
      <c r="N15" s="272">
        <v>13.7</v>
      </c>
    </row>
    <row r="16" spans="1:16" x14ac:dyDescent="0.15">
      <c r="A16" s="250"/>
      <c r="B16" s="246"/>
      <c r="C16" s="246"/>
      <c r="D16" s="246"/>
      <c r="E16" s="246"/>
      <c r="F16" s="246"/>
      <c r="G16" s="1169" t="s">
        <v>488</v>
      </c>
      <c r="H16" s="1170"/>
      <c r="I16" s="1170"/>
      <c r="J16" s="1171"/>
      <c r="K16" s="270">
        <v>-1418434</v>
      </c>
      <c r="L16" s="270">
        <v>-3713</v>
      </c>
      <c r="M16" s="271">
        <v>-4777</v>
      </c>
      <c r="N16" s="272">
        <v>-22.3</v>
      </c>
    </row>
    <row r="17" spans="1:16" x14ac:dyDescent="0.15">
      <c r="A17" s="250"/>
      <c r="B17" s="246"/>
      <c r="C17" s="246"/>
      <c r="D17" s="246"/>
      <c r="E17" s="246"/>
      <c r="F17" s="246"/>
      <c r="G17" s="1169" t="s">
        <v>169</v>
      </c>
      <c r="H17" s="1170"/>
      <c r="I17" s="1170"/>
      <c r="J17" s="1171"/>
      <c r="K17" s="270">
        <v>23984167</v>
      </c>
      <c r="L17" s="270">
        <v>62786</v>
      </c>
      <c r="M17" s="271">
        <v>60704</v>
      </c>
      <c r="N17" s="272">
        <v>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63" t="s">
        <v>493</v>
      </c>
      <c r="H21" s="1164"/>
      <c r="I21" s="1164"/>
      <c r="J21" s="1165"/>
      <c r="K21" s="282">
        <v>6.64</v>
      </c>
      <c r="L21" s="283">
        <v>6.19</v>
      </c>
      <c r="M21" s="284">
        <v>0.45</v>
      </c>
      <c r="N21" s="251"/>
      <c r="O21" s="285"/>
      <c r="P21" s="281"/>
    </row>
    <row r="22" spans="1:16" s="286" customFormat="1" x14ac:dyDescent="0.15">
      <c r="A22" s="281"/>
      <c r="B22" s="251"/>
      <c r="C22" s="251"/>
      <c r="D22" s="251"/>
      <c r="E22" s="251"/>
      <c r="F22" s="251"/>
      <c r="G22" s="1163" t="s">
        <v>494</v>
      </c>
      <c r="H22" s="1164"/>
      <c r="I22" s="1164"/>
      <c r="J22" s="1165"/>
      <c r="K22" s="287">
        <v>100.5</v>
      </c>
      <c r="L22" s="288">
        <v>100.2</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2" t="s">
        <v>475</v>
      </c>
      <c r="L30" s="256"/>
      <c r="M30" s="257" t="s">
        <v>476</v>
      </c>
      <c r="N30" s="258"/>
    </row>
    <row r="31" spans="1:16" x14ac:dyDescent="0.15">
      <c r="A31" s="250"/>
      <c r="B31" s="246"/>
      <c r="C31" s="246"/>
      <c r="D31" s="246"/>
      <c r="E31" s="246"/>
      <c r="F31" s="246"/>
      <c r="G31" s="259"/>
      <c r="H31" s="260"/>
      <c r="I31" s="260"/>
      <c r="J31" s="261"/>
      <c r="K31" s="1153"/>
      <c r="L31" s="262" t="s">
        <v>477</v>
      </c>
      <c r="M31" s="263" t="s">
        <v>478</v>
      </c>
      <c r="N31" s="264" t="s">
        <v>479</v>
      </c>
    </row>
    <row r="32" spans="1:16" ht="27" customHeight="1" x14ac:dyDescent="0.15">
      <c r="A32" s="250"/>
      <c r="B32" s="246"/>
      <c r="C32" s="246"/>
      <c r="D32" s="246"/>
      <c r="E32" s="246"/>
      <c r="F32" s="246"/>
      <c r="G32" s="1154" t="s">
        <v>498</v>
      </c>
      <c r="H32" s="1155"/>
      <c r="I32" s="1155"/>
      <c r="J32" s="1156"/>
      <c r="K32" s="296">
        <v>13893969</v>
      </c>
      <c r="L32" s="296">
        <v>36372</v>
      </c>
      <c r="M32" s="297">
        <v>38230</v>
      </c>
      <c r="N32" s="298">
        <v>-4.9000000000000004</v>
      </c>
    </row>
    <row r="33" spans="1:16" ht="13.5" customHeight="1" x14ac:dyDescent="0.15">
      <c r="A33" s="250"/>
      <c r="B33" s="246"/>
      <c r="C33" s="246"/>
      <c r="D33" s="246"/>
      <c r="E33" s="246"/>
      <c r="F33" s="246"/>
      <c r="G33" s="1154" t="s">
        <v>499</v>
      </c>
      <c r="H33" s="1155"/>
      <c r="I33" s="1155"/>
      <c r="J33" s="1156"/>
      <c r="K33" s="296" t="s">
        <v>484</v>
      </c>
      <c r="L33" s="296" t="s">
        <v>484</v>
      </c>
      <c r="M33" s="297" t="s">
        <v>484</v>
      </c>
      <c r="N33" s="298" t="s">
        <v>484</v>
      </c>
    </row>
    <row r="34" spans="1:16" ht="27" customHeight="1" x14ac:dyDescent="0.15">
      <c r="A34" s="250"/>
      <c r="B34" s="246"/>
      <c r="C34" s="246"/>
      <c r="D34" s="246"/>
      <c r="E34" s="246"/>
      <c r="F34" s="246"/>
      <c r="G34" s="1154" t="s">
        <v>500</v>
      </c>
      <c r="H34" s="1155"/>
      <c r="I34" s="1155"/>
      <c r="J34" s="1156"/>
      <c r="K34" s="296" t="s">
        <v>484</v>
      </c>
      <c r="L34" s="296" t="s">
        <v>484</v>
      </c>
      <c r="M34" s="297">
        <v>109</v>
      </c>
      <c r="N34" s="298" t="s">
        <v>484</v>
      </c>
    </row>
    <row r="35" spans="1:16" ht="27" customHeight="1" x14ac:dyDescent="0.15">
      <c r="A35" s="250"/>
      <c r="B35" s="246"/>
      <c r="C35" s="246"/>
      <c r="D35" s="246"/>
      <c r="E35" s="246"/>
      <c r="F35" s="246"/>
      <c r="G35" s="1154" t="s">
        <v>501</v>
      </c>
      <c r="H35" s="1155"/>
      <c r="I35" s="1155"/>
      <c r="J35" s="1156"/>
      <c r="K35" s="296">
        <v>5291788</v>
      </c>
      <c r="L35" s="296">
        <v>13853</v>
      </c>
      <c r="M35" s="297">
        <v>9521</v>
      </c>
      <c r="N35" s="298">
        <v>45.5</v>
      </c>
    </row>
    <row r="36" spans="1:16" ht="27" customHeight="1" x14ac:dyDescent="0.15">
      <c r="A36" s="250"/>
      <c r="B36" s="246"/>
      <c r="C36" s="246"/>
      <c r="D36" s="246"/>
      <c r="E36" s="246"/>
      <c r="F36" s="246"/>
      <c r="G36" s="1154" t="s">
        <v>502</v>
      </c>
      <c r="H36" s="1155"/>
      <c r="I36" s="1155"/>
      <c r="J36" s="1156"/>
      <c r="K36" s="296">
        <v>49917</v>
      </c>
      <c r="L36" s="296">
        <v>131</v>
      </c>
      <c r="M36" s="297">
        <v>386</v>
      </c>
      <c r="N36" s="298">
        <v>-66.099999999999994</v>
      </c>
    </row>
    <row r="37" spans="1:16" ht="13.5" customHeight="1" x14ac:dyDescent="0.15">
      <c r="A37" s="250"/>
      <c r="B37" s="246"/>
      <c r="C37" s="246"/>
      <c r="D37" s="246"/>
      <c r="E37" s="246"/>
      <c r="F37" s="246"/>
      <c r="G37" s="1154" t="s">
        <v>503</v>
      </c>
      <c r="H37" s="1155"/>
      <c r="I37" s="1155"/>
      <c r="J37" s="1156"/>
      <c r="K37" s="296">
        <v>190220</v>
      </c>
      <c r="L37" s="296">
        <v>498</v>
      </c>
      <c r="M37" s="297">
        <v>876</v>
      </c>
      <c r="N37" s="298">
        <v>-43.2</v>
      </c>
    </row>
    <row r="38" spans="1:16" ht="27" customHeight="1" x14ac:dyDescent="0.15">
      <c r="A38" s="250"/>
      <c r="B38" s="246"/>
      <c r="C38" s="246"/>
      <c r="D38" s="246"/>
      <c r="E38" s="246"/>
      <c r="F38" s="246"/>
      <c r="G38" s="1157" t="s">
        <v>504</v>
      </c>
      <c r="H38" s="1158"/>
      <c r="I38" s="1158"/>
      <c r="J38" s="1159"/>
      <c r="K38" s="299" t="s">
        <v>484</v>
      </c>
      <c r="L38" s="299" t="s">
        <v>484</v>
      </c>
      <c r="M38" s="300">
        <v>2</v>
      </c>
      <c r="N38" s="301" t="s">
        <v>484</v>
      </c>
      <c r="O38" s="295"/>
    </row>
    <row r="39" spans="1:16" x14ac:dyDescent="0.15">
      <c r="A39" s="250"/>
      <c r="B39" s="246"/>
      <c r="C39" s="246"/>
      <c r="D39" s="246"/>
      <c r="E39" s="246"/>
      <c r="F39" s="246"/>
      <c r="G39" s="1157" t="s">
        <v>505</v>
      </c>
      <c r="H39" s="1158"/>
      <c r="I39" s="1158"/>
      <c r="J39" s="1159"/>
      <c r="K39" s="302">
        <v>-3741168</v>
      </c>
      <c r="L39" s="302">
        <v>-9794</v>
      </c>
      <c r="M39" s="303">
        <v>-8387</v>
      </c>
      <c r="N39" s="304">
        <v>16.8</v>
      </c>
      <c r="O39" s="295"/>
    </row>
    <row r="40" spans="1:16" ht="27" customHeight="1" x14ac:dyDescent="0.15">
      <c r="A40" s="250"/>
      <c r="B40" s="246"/>
      <c r="C40" s="246"/>
      <c r="D40" s="246"/>
      <c r="E40" s="246"/>
      <c r="F40" s="246"/>
      <c r="G40" s="1154" t="s">
        <v>506</v>
      </c>
      <c r="H40" s="1155"/>
      <c r="I40" s="1155"/>
      <c r="J40" s="1156"/>
      <c r="K40" s="302">
        <v>-14646088</v>
      </c>
      <c r="L40" s="302">
        <v>-38340</v>
      </c>
      <c r="M40" s="303">
        <v>-29253</v>
      </c>
      <c r="N40" s="304">
        <v>31.1</v>
      </c>
      <c r="O40" s="295"/>
    </row>
    <row r="41" spans="1:16" x14ac:dyDescent="0.15">
      <c r="A41" s="250"/>
      <c r="B41" s="246"/>
      <c r="C41" s="246"/>
      <c r="D41" s="246"/>
      <c r="E41" s="246"/>
      <c r="F41" s="246"/>
      <c r="G41" s="1160" t="s">
        <v>280</v>
      </c>
      <c r="H41" s="1161"/>
      <c r="I41" s="1161"/>
      <c r="J41" s="1162"/>
      <c r="K41" s="296">
        <v>1038638</v>
      </c>
      <c r="L41" s="302">
        <v>2719</v>
      </c>
      <c r="M41" s="303">
        <v>11483</v>
      </c>
      <c r="N41" s="304">
        <v>-76.3</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47" t="s">
        <v>475</v>
      </c>
      <c r="J49" s="1149" t="s">
        <v>510</v>
      </c>
      <c r="K49" s="1150"/>
      <c r="L49" s="1150"/>
      <c r="M49" s="1150"/>
      <c r="N49" s="1151"/>
    </row>
    <row r="50" spans="1:14" x14ac:dyDescent="0.15">
      <c r="A50" s="250"/>
      <c r="B50" s="246"/>
      <c r="C50" s="246"/>
      <c r="D50" s="246"/>
      <c r="E50" s="246"/>
      <c r="F50" s="246"/>
      <c r="G50" s="314"/>
      <c r="H50" s="315"/>
      <c r="I50" s="1148"/>
      <c r="J50" s="316" t="s">
        <v>511</v>
      </c>
      <c r="K50" s="317" t="s">
        <v>512</v>
      </c>
      <c r="L50" s="318" t="s">
        <v>513</v>
      </c>
      <c r="M50" s="319" t="s">
        <v>514</v>
      </c>
      <c r="N50" s="320" t="s">
        <v>515</v>
      </c>
    </row>
    <row r="51" spans="1:14" x14ac:dyDescent="0.15">
      <c r="A51" s="250"/>
      <c r="B51" s="246"/>
      <c r="C51" s="246"/>
      <c r="D51" s="246"/>
      <c r="E51" s="246"/>
      <c r="F51" s="246"/>
      <c r="G51" s="312" t="s">
        <v>516</v>
      </c>
      <c r="H51" s="313"/>
      <c r="I51" s="321">
        <v>23686661</v>
      </c>
      <c r="J51" s="322">
        <v>61344</v>
      </c>
      <c r="K51" s="323">
        <v>0</v>
      </c>
      <c r="L51" s="324">
        <v>41705</v>
      </c>
      <c r="M51" s="325">
        <v>-4.9000000000000004</v>
      </c>
      <c r="N51" s="326">
        <v>4.9000000000000004</v>
      </c>
    </row>
    <row r="52" spans="1:14" x14ac:dyDescent="0.15">
      <c r="A52" s="250"/>
      <c r="B52" s="246"/>
      <c r="C52" s="246"/>
      <c r="D52" s="246"/>
      <c r="E52" s="246"/>
      <c r="F52" s="246"/>
      <c r="G52" s="327"/>
      <c r="H52" s="328" t="s">
        <v>517</v>
      </c>
      <c r="I52" s="329">
        <v>13216791</v>
      </c>
      <c r="J52" s="330">
        <v>34229</v>
      </c>
      <c r="K52" s="331">
        <v>-17.7</v>
      </c>
      <c r="L52" s="332">
        <v>22742</v>
      </c>
      <c r="M52" s="333">
        <v>-4.0999999999999996</v>
      </c>
      <c r="N52" s="334">
        <v>-13.6</v>
      </c>
    </row>
    <row r="53" spans="1:14" x14ac:dyDescent="0.15">
      <c r="A53" s="250"/>
      <c r="B53" s="246"/>
      <c r="C53" s="246"/>
      <c r="D53" s="246"/>
      <c r="E53" s="246"/>
      <c r="F53" s="246"/>
      <c r="G53" s="312" t="s">
        <v>518</v>
      </c>
      <c r="H53" s="313"/>
      <c r="I53" s="321">
        <v>33294764</v>
      </c>
      <c r="J53" s="322">
        <v>86241</v>
      </c>
      <c r="K53" s="323">
        <v>40.6</v>
      </c>
      <c r="L53" s="324">
        <v>47677</v>
      </c>
      <c r="M53" s="325">
        <v>14.3</v>
      </c>
      <c r="N53" s="326">
        <v>26.3</v>
      </c>
    </row>
    <row r="54" spans="1:14" x14ac:dyDescent="0.15">
      <c r="A54" s="250"/>
      <c r="B54" s="246"/>
      <c r="C54" s="246"/>
      <c r="D54" s="246"/>
      <c r="E54" s="246"/>
      <c r="F54" s="246"/>
      <c r="G54" s="327"/>
      <c r="H54" s="328" t="s">
        <v>517</v>
      </c>
      <c r="I54" s="329">
        <v>17310252</v>
      </c>
      <c r="J54" s="330">
        <v>44838</v>
      </c>
      <c r="K54" s="331">
        <v>31</v>
      </c>
      <c r="L54" s="332">
        <v>23360</v>
      </c>
      <c r="M54" s="333">
        <v>2.7</v>
      </c>
      <c r="N54" s="334">
        <v>28.3</v>
      </c>
    </row>
    <row r="55" spans="1:14" x14ac:dyDescent="0.15">
      <c r="A55" s="250"/>
      <c r="B55" s="246"/>
      <c r="C55" s="246"/>
      <c r="D55" s="246"/>
      <c r="E55" s="246"/>
      <c r="F55" s="246"/>
      <c r="G55" s="312" t="s">
        <v>519</v>
      </c>
      <c r="H55" s="313"/>
      <c r="I55" s="321">
        <v>44453181</v>
      </c>
      <c r="J55" s="322">
        <v>115635</v>
      </c>
      <c r="K55" s="323">
        <v>34.1</v>
      </c>
      <c r="L55" s="324">
        <v>51613</v>
      </c>
      <c r="M55" s="325">
        <v>8.3000000000000007</v>
      </c>
      <c r="N55" s="326">
        <v>25.8</v>
      </c>
    </row>
    <row r="56" spans="1:14" x14ac:dyDescent="0.15">
      <c r="A56" s="250"/>
      <c r="B56" s="246"/>
      <c r="C56" s="246"/>
      <c r="D56" s="246"/>
      <c r="E56" s="246"/>
      <c r="F56" s="246"/>
      <c r="G56" s="327"/>
      <c r="H56" s="328" t="s">
        <v>517</v>
      </c>
      <c r="I56" s="329">
        <v>24408834</v>
      </c>
      <c r="J56" s="330">
        <v>63494</v>
      </c>
      <c r="K56" s="331">
        <v>41.6</v>
      </c>
      <c r="L56" s="332">
        <v>25872</v>
      </c>
      <c r="M56" s="333">
        <v>10.8</v>
      </c>
      <c r="N56" s="334">
        <v>30.8</v>
      </c>
    </row>
    <row r="57" spans="1:14" x14ac:dyDescent="0.15">
      <c r="A57" s="250"/>
      <c r="B57" s="246"/>
      <c r="C57" s="246"/>
      <c r="D57" s="246"/>
      <c r="E57" s="246"/>
      <c r="F57" s="246"/>
      <c r="G57" s="312" t="s">
        <v>520</v>
      </c>
      <c r="H57" s="313"/>
      <c r="I57" s="321">
        <v>34735632</v>
      </c>
      <c r="J57" s="322">
        <v>90572</v>
      </c>
      <c r="K57" s="323">
        <v>-21.7</v>
      </c>
      <c r="L57" s="324">
        <v>50880</v>
      </c>
      <c r="M57" s="325">
        <v>-1.4</v>
      </c>
      <c r="N57" s="326">
        <v>-20.3</v>
      </c>
    </row>
    <row r="58" spans="1:14" x14ac:dyDescent="0.15">
      <c r="A58" s="250"/>
      <c r="B58" s="246"/>
      <c r="C58" s="246"/>
      <c r="D58" s="246"/>
      <c r="E58" s="246"/>
      <c r="F58" s="246"/>
      <c r="G58" s="327"/>
      <c r="H58" s="328" t="s">
        <v>517</v>
      </c>
      <c r="I58" s="329">
        <v>25166738</v>
      </c>
      <c r="J58" s="330">
        <v>65622</v>
      </c>
      <c r="K58" s="331">
        <v>3.4</v>
      </c>
      <c r="L58" s="332">
        <v>27819</v>
      </c>
      <c r="M58" s="333">
        <v>7.5</v>
      </c>
      <c r="N58" s="334">
        <v>-4.0999999999999996</v>
      </c>
    </row>
    <row r="59" spans="1:14" x14ac:dyDescent="0.15">
      <c r="A59" s="250"/>
      <c r="B59" s="246"/>
      <c r="C59" s="246"/>
      <c r="D59" s="246"/>
      <c r="E59" s="246"/>
      <c r="F59" s="246"/>
      <c r="G59" s="312" t="s">
        <v>521</v>
      </c>
      <c r="H59" s="313"/>
      <c r="I59" s="321">
        <v>23913515</v>
      </c>
      <c r="J59" s="322">
        <v>62601</v>
      </c>
      <c r="K59" s="323">
        <v>-30.9</v>
      </c>
      <c r="L59" s="324">
        <v>46395</v>
      </c>
      <c r="M59" s="325">
        <v>-8.8000000000000007</v>
      </c>
      <c r="N59" s="326">
        <v>-22.1</v>
      </c>
    </row>
    <row r="60" spans="1:14" x14ac:dyDescent="0.15">
      <c r="A60" s="250"/>
      <c r="B60" s="246"/>
      <c r="C60" s="246"/>
      <c r="D60" s="246"/>
      <c r="E60" s="246"/>
      <c r="F60" s="246"/>
      <c r="G60" s="327"/>
      <c r="H60" s="328" t="s">
        <v>517</v>
      </c>
      <c r="I60" s="335">
        <v>16579468</v>
      </c>
      <c r="J60" s="330">
        <v>43402</v>
      </c>
      <c r="K60" s="331">
        <v>-33.9</v>
      </c>
      <c r="L60" s="332">
        <v>26304</v>
      </c>
      <c r="M60" s="333">
        <v>-5.4</v>
      </c>
      <c r="N60" s="334">
        <v>-28.5</v>
      </c>
    </row>
    <row r="61" spans="1:14" x14ac:dyDescent="0.15">
      <c r="A61" s="250"/>
      <c r="B61" s="246"/>
      <c r="C61" s="246"/>
      <c r="D61" s="246"/>
      <c r="E61" s="246"/>
      <c r="F61" s="246"/>
      <c r="G61" s="312" t="s">
        <v>522</v>
      </c>
      <c r="H61" s="336"/>
      <c r="I61" s="337">
        <v>32016751</v>
      </c>
      <c r="J61" s="338">
        <v>83279</v>
      </c>
      <c r="K61" s="339">
        <v>4.4000000000000004</v>
      </c>
      <c r="L61" s="340">
        <v>47654</v>
      </c>
      <c r="M61" s="341">
        <v>1.5</v>
      </c>
      <c r="N61" s="326">
        <v>2.9</v>
      </c>
    </row>
    <row r="62" spans="1:14" x14ac:dyDescent="0.15">
      <c r="A62" s="250"/>
      <c r="B62" s="246"/>
      <c r="C62" s="246"/>
      <c r="D62" s="246"/>
      <c r="E62" s="246"/>
      <c r="F62" s="246"/>
      <c r="G62" s="327"/>
      <c r="H62" s="328" t="s">
        <v>517</v>
      </c>
      <c r="I62" s="329">
        <v>19336417</v>
      </c>
      <c r="J62" s="330">
        <v>50317</v>
      </c>
      <c r="K62" s="331">
        <v>4.9000000000000004</v>
      </c>
      <c r="L62" s="332">
        <v>25219</v>
      </c>
      <c r="M62" s="333">
        <v>2.2999999999999998</v>
      </c>
      <c r="N62" s="334">
        <v>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17.54</v>
      </c>
      <c r="G47" s="12">
        <v>17.489999999999998</v>
      </c>
      <c r="H47" s="12">
        <v>17.75</v>
      </c>
      <c r="I47" s="12">
        <v>18.37</v>
      </c>
      <c r="J47" s="13">
        <v>18.420000000000002</v>
      </c>
    </row>
    <row r="48" spans="2:10" ht="57.75" customHeight="1" x14ac:dyDescent="0.15">
      <c r="B48" s="14"/>
      <c r="C48" s="1174" t="s">
        <v>4</v>
      </c>
      <c r="D48" s="1174"/>
      <c r="E48" s="1175"/>
      <c r="F48" s="15">
        <v>1.0900000000000001</v>
      </c>
      <c r="G48" s="16">
        <v>2.12</v>
      </c>
      <c r="H48" s="16">
        <v>2.0299999999999998</v>
      </c>
      <c r="I48" s="16">
        <v>2.4700000000000002</v>
      </c>
      <c r="J48" s="17">
        <v>2.29</v>
      </c>
    </row>
    <row r="49" spans="2:10" ht="57.75" customHeight="1" thickBot="1" x14ac:dyDescent="0.2">
      <c r="B49" s="18"/>
      <c r="C49" s="1176" t="s">
        <v>5</v>
      </c>
      <c r="D49" s="1176"/>
      <c r="E49" s="1177"/>
      <c r="F49" s="19" t="s">
        <v>529</v>
      </c>
      <c r="G49" s="20">
        <v>0.79</v>
      </c>
      <c r="H49" s="20" t="s">
        <v>530</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2018-10-30T09:47:55Z</cp:lastPrinted>
  <dcterms:created xsi:type="dcterms:W3CDTF">2018-01-24T04:53:27Z</dcterms:created>
  <dcterms:modified xsi:type="dcterms:W3CDTF">2018-11-05T06:39:20Z</dcterms:modified>
</cp:coreProperties>
</file>