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2上田\"/>
    </mc:Choice>
  </mc:AlternateContent>
  <bookViews>
    <workbookView xWindow="75" yWindow="1425" windowWidth="2073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O38"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U38" i="9"/>
  <c r="BE37" i="9"/>
  <c r="BE36" i="9"/>
  <c r="BE35" i="9"/>
  <c r="BE34" i="9"/>
  <c r="C34" i="9"/>
  <c r="C35" i="9" s="1"/>
  <c r="C36" i="9" l="1"/>
  <c r="C37" i="9" s="1"/>
  <c r="C38" i="9" s="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BW34" i="9" s="1"/>
  <c r="BW35" i="9" s="1"/>
  <c r="BW36" i="9" s="1"/>
  <c r="BW37" i="9" s="1"/>
  <c r="BW38" i="9" s="1"/>
  <c r="BW39" i="9" l="1"/>
  <c r="BW40" i="9" s="1"/>
  <c r="BW41" i="9" s="1"/>
  <c r="BW42" i="9" s="1"/>
  <c r="BW43" i="9" s="1"/>
  <c r="CO34" i="9" l="1"/>
  <c r="CO35" i="9" s="1"/>
  <c r="CO36" i="9" s="1"/>
  <c r="CO37" i="9" s="1"/>
</calcChain>
</file>

<file path=xl/sharedStrings.xml><?xml version="1.0" encoding="utf-8"?>
<sst xmlns="http://schemas.openxmlformats.org/spreadsheetml/2006/main" count="1066" uniqueCount="586">
  <si>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</si>
  <si>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</si>
  <si>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</si>
  <si>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</si>
  <si>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</si>
  <si>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</si>
  <si>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</si>
  <si>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</si>
  <si>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</si>
  <si>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</si>
  <si>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</si>
  <si>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</si>
  <si>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</si>
  <si>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</si>
  <si>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</si>
  <si>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</si>
  <si>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</si>
  <si>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</si>
  <si>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</si>
  <si>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</si>
  <si>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</si>
  <si>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</si>
  <si>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</si>
  <si>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</si>
  <si>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</si>
  <si>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</si>
  <si>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</si>
  <si>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</si>
  <si>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</si>
  <si>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</si>
  <si>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</si>
  <si>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</si>
  <si>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</si>
  <si>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</si>
  <si>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</si>
  <si>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</si>
  <si>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</si>
  <si>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</si>
  <si>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</si>
  <si>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</si>
  <si>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</si>
  <si>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</si>
  <si>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</si>
  <si>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</si>
  <si>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</si>
  <si>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</si>
  <si>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</si>
  <si>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</si>
  <si>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</si>
  <si>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</si>
  <si>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</si>
  <si>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</si>
  <si>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</si>
  <si>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</si>
  <si>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</si>
  <si>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</si>
  <si>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</si>
  <si>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</si>
  <si>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</si>
  <si>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</si>
  <si>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</si>
  <si>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</si>
  <si>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</si>
  <si>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</si>
  <si>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</si>
  <si>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</si>
  <si>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</si>
  <si>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</si>
  <si>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</si>
  <si>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</si>
  <si>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</si>
  <si>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</si>
  <si>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</si>
  <si>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</si>
  <si>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</si>
  <si>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</si>
  <si>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</si>
  <si>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</si>
  <si>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</si>
  <si>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</si>
  <si>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</si>
  <si>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</si>
  <si>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</si>
  <si>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</si>
  <si>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</si>
  <si>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</si>
  <si>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</si>
  <si>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</si>
  <si>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</si>
  <si>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</si>
  <si>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</si>
  <si>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</si>
  <si>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</si>
  <si>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</si>
  <si>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</si>
  <si>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</si>
  <si>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</si>
  <si>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</si>
  <si>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</si>
  <si>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</si>
  <si>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</si>
  <si>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</si>
  <si>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</si>
  <si>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</si>
  <si>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</si>
  <si>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</si>
  <si>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</si>
  <si>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</si>
  <si>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</si>
  <si>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</si>
  <si>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</si>
  <si>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</si>
  <si>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</si>
  <si>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</si>
  <si>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</si>
  <si>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</si>
  <si>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</si>
  <si>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</si>
  <si>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</si>
  <si>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</si>
  <si>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</si>
  <si>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</si>
  <si>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</si>
  <si>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</si>
  <si>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</si>
  <si>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</si>
  <si>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</si>
  <si>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</si>
  <si>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</si>
  <si>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</si>
  <si>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</si>
  <si>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</si>
  <si>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</si>
  <si>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</si>
  <si>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</si>
  <si>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</si>
  <si>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</si>
  <si>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</si>
  <si>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</si>
  <si>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</si>
  <si>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</si>
  <si>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</si>
  <si>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</si>
  <si>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</si>
  <si>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</si>
  <si>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</si>
  <si>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</si>
  <si>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</si>
  <si>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</si>
  <si>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</si>
  <si>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</si>
  <si>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</si>
  <si>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</si>
  <si>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</si>
  <si>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</si>
  <si>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</si>
  <si>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</si>
  <si>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</si>
  <si>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</si>
  <si>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</si>
  <si>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</si>
  <si>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</si>
  <si>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</si>
  <si>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</si>
  <si>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</si>
  <si>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</si>
  <si>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</si>
  <si>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</si>
  <si>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</si>
  <si>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</si>
  <si>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</si>
  <si>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</si>
  <si>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</si>
  <si>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</si>
  <si>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</si>
  <si>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</si>
  <si>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</si>
  <si>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</si>
  <si>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</si>
  <si>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</si>
  <si>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</si>
  <si>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</si>
  <si>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</si>
  <si>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</si>
  <si>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</si>
  <si>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</si>
  <si>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</si>
  <si>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</si>
  <si>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</si>
  <si>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</si>
  <si>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</si>
  <si>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</si>
  <si>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</si>
  <si>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</si>
  <si>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</si>
  <si>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</si>
  <si>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</si>
  <si>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</si>
  <si>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長野県上田市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</si>
  <si>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</si>
  <si>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</si>
  <si>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</si>
  <si>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</si>
  <si>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</si>
  <si>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</si>
  <si>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</si>
  <si>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</si>
  <si>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</si>
  <si>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</si>
  <si>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</si>
  <si>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</si>
  <si>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</si>
  <si>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</si>
  <si>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</si>
  <si>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</si>
  <si>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</si>
  <si>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</si>
  <si>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</si>
  <si>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</si>
  <si>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</si>
  <si>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</si>
  <si>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</si>
  <si>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</si>
  <si>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</si>
  <si>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</si>
  <si>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</si>
  <si>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</si>
  <si>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</si>
  <si>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</si>
  <si>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</si>
  <si>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</si>
  <si>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</si>
  <si>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</si>
  <si>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</si>
  <si>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</si>
  <si>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</si>
  <si>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</si>
  <si>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</si>
  <si>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</si>
  <si>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</si>
  <si>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</si>
  <si>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</si>
  <si>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</si>
  <si>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</si>
  <si>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</si>
  <si>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</si>
  <si>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</si>
  <si>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</si>
  <si>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</si>
  <si>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</si>
  <si>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</si>
  <si>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</si>
  <si>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</si>
  <si>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</si>
  <si>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</si>
  <si>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</si>
  <si>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</si>
  <si>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</si>
  <si>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</si>
  <si>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</si>
  <si>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</si>
  <si>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</si>
  <si>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</si>
  <si>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</si>
  <si>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</si>
  <si>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</si>
  <si>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</si>
  <si>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</si>
  <si>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</si>
  <si>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</si>
  <si>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</si>
  <si>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</si>
  <si>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</si>
  <si>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</si>
  <si>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</si>
  <si>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</si>
  <si>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</si>
  <si>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</si>
  <si>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</si>
  <si>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</si>
  <si>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</si>
  <si>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</si>
  <si>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</si>
  <si>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</si>
  <si>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</si>
  <si>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</si>
  <si>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</si>
  <si>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</si>
  <si>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</si>
  <si>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</si>
  <si>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</si>
  <si>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</si>
  <si>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</si>
  <si>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</si>
  <si>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</si>
  <si>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</si>
  <si>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</si>
  <si>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</si>
  <si>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</si>
  <si>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</si>
  <si>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</si>
  <si>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</si>
  <si>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</si>
  <si>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</si>
  <si>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</si>
  <si>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</si>
  <si>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</si>
  <si>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</si>
  <si>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</si>
  <si>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</si>
  <si>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</si>
  <si>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</si>
  <si>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</si>
  <si>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</si>
  <si>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</si>
  <si>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</si>
  <si>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</si>
  <si>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</si>
  <si>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</si>
  <si>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</si>
  <si>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</si>
  <si>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</si>
  <si>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</si>
  <si>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</si>
  <si>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</si>
  <si>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</si>
  <si>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</si>
  <si>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</si>
  <si>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</si>
  <si>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</si>
  <si>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</si>
  <si>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</si>
  <si>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</si>
  <si>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</si>
  <si>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</si>
  <si>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</si>
  <si>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</si>
  <si>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</si>
  <si>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</si>
  <si>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</si>
  <si>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</si>
  <si>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</si>
  <si>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</si>
  <si>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</si>
  <si>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</si>
  <si>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</si>
  <si>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</si>
  <si>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長野県上田市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</si>
  <si>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</si>
  <si>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</si>
  <si>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</si>
  <si>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</si>
  <si>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</si>
  <si>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</si>
  <si>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</si>
  <si>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</si>
  <si>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</si>
  <si>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</si>
  <si>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</si>
  <si>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</si>
  <si>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</si>
  <si>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</si>
  <si>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</si>
  <si>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</si>
  <si>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</si>
  <si>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</si>
  <si>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</si>
  <si>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</si>
  <si>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上田市土地取得事業特別会計</t>
    <phoneticPr fontId="5"/>
  </si>
  <si>
    <t>上田市同和地区住宅新築資金等貸付事業特別会計</t>
    <phoneticPr fontId="5"/>
  </si>
  <si>
    <t>上田市社会福祉授産事業特別会計</t>
    <phoneticPr fontId="5"/>
  </si>
  <si>
    <t>上田市武石診療所事業特別会計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</si>
  <si>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</si>
  <si>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</si>
  <si>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</si>
  <si>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</si>
  <si>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</si>
  <si>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</si>
  <si>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</si>
  <si>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</si>
  <si>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</si>
  <si>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</si>
  <si>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</si>
  <si>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</si>
  <si>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</si>
  <si>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上田市国民健康保険事業特別会計</t>
    <phoneticPr fontId="5"/>
  </si>
  <si>
    <t>上田市介護保険事業特別会計</t>
    <phoneticPr fontId="5"/>
  </si>
  <si>
    <t>上田市駐車場事業特別会計</t>
    <phoneticPr fontId="5"/>
  </si>
  <si>
    <t>上田市後期高齢者医療事業特別会計</t>
    <phoneticPr fontId="5"/>
  </si>
  <si>
    <t>上田市立産婦人科病院事業会計</t>
    <phoneticPr fontId="5"/>
  </si>
  <si>
    <t>法適用企業</t>
    <phoneticPr fontId="5"/>
  </si>
  <si>
    <t>上田市真田有線放送電話事業会計</t>
    <phoneticPr fontId="5"/>
  </si>
  <si>
    <t>上田市水道事業会計</t>
    <phoneticPr fontId="5"/>
  </si>
  <si>
    <t>上田市公共下水道事業会計</t>
    <phoneticPr fontId="5"/>
  </si>
  <si>
    <t>上田市農業集落排水事業会計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</si>
  <si>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</si>
  <si>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</si>
  <si>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</si>
  <si>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</si>
  <si>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</si>
  <si>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</si>
  <si>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</si>
  <si>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</si>
  <si>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</si>
  <si>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</si>
  <si>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</si>
  <si>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</si>
  <si>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</si>
  <si>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</si>
  <si>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</si>
  <si>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</si>
  <si>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</si>
  <si>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</si>
  <si>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</si>
  <si>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</si>
  <si>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</si>
  <si>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</si>
  <si>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</si>
  <si>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</si>
  <si>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</si>
  <si>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</si>
  <si>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</si>
  <si>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</si>
  <si>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</si>
  <si>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</si>
  <si>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</si>
  <si>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</si>
  <si>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</si>
  <si>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</si>
  <si>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</si>
  <si>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</si>
  <si>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</si>
  <si>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</si>
  <si>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</si>
  <si>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</si>
  <si>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</si>
  <si>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</si>
  <si>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</si>
  <si>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</si>
  <si>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</si>
  <si>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</si>
  <si>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</si>
  <si>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</si>
  <si>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</si>
  <si>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</si>
  <si>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</si>
  <si>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</si>
  <si>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</si>
  <si>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</si>
  <si>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</si>
  <si>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</si>
  <si>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</si>
  <si>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</si>
  <si>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</si>
  <si>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</si>
  <si>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</si>
  <si>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</si>
  <si>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</si>
  <si>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</si>
  <si>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</si>
  <si>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</si>
  <si>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</si>
  <si>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</si>
  <si>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</si>
  <si>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</si>
  <si>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</si>
  <si>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</si>
  <si>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</si>
  <si>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</si>
  <si>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</si>
  <si>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</si>
  <si>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</si>
  <si>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</si>
  <si>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</si>
  <si>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</si>
  <si>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</si>
  <si>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</si>
  <si>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</si>
  <si>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</si>
  <si>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</si>
  <si>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</si>
  <si>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</si>
  <si>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</si>
  <si>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</si>
  <si>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</si>
  <si>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</si>
  <si>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</si>
  <si>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</si>
  <si>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</si>
  <si>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</si>
  <si>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</si>
  <si>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</si>
  <si>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</si>
  <si>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</si>
  <si>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</si>
  <si>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</si>
  <si>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</si>
  <si>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</si>
  <si>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</si>
  <si>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</si>
  <si>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</si>
  <si>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</si>
  <si>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</si>
  <si>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</si>
  <si>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</si>
  <si>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</si>
  <si>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</si>
  <si>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</si>
  <si>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</si>
  <si>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</si>
  <si>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</si>
  <si>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</si>
  <si>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</si>
  <si>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</si>
  <si>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</si>
  <si>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</si>
  <si>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</si>
  <si>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</si>
  <si>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</si>
  <si>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</si>
  <si>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</si>
  <si>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</si>
  <si>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</si>
  <si>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</si>
  <si>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</si>
  <si>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</si>
  <si>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</si>
  <si>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</si>
  <si>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</si>
  <si>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</si>
  <si>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1.12</t>
  </si>
  <si>
    <t>上田市公共下水道事業会計</t>
  </si>
  <si>
    <t>上田市水道事業会計</t>
  </si>
  <si>
    <t>一般会計</t>
  </si>
  <si>
    <t>上田市農業集落排水事業会計</t>
  </si>
  <si>
    <t>上田市国民健康保険事業特別会計</t>
  </si>
  <si>
    <t>上田市真田有線放送電話事業会計</t>
  </si>
  <si>
    <t>上田市立産婦人科病院事業会計</t>
  </si>
  <si>
    <t>上田市介護保険事業特別会計</t>
  </si>
  <si>
    <t>その他会計（赤字）</t>
  </si>
  <si>
    <t>その他会計（黒字）</t>
  </si>
  <si>
    <t>-</t>
    <phoneticPr fontId="2"/>
  </si>
  <si>
    <t>-</t>
    <phoneticPr fontId="2"/>
  </si>
  <si>
    <t>上田市土地開発公社</t>
    <rPh sb="0" eb="3">
      <t>ウエダシ</t>
    </rPh>
    <rPh sb="3" eb="5">
      <t>トチ</t>
    </rPh>
    <rPh sb="5" eb="7">
      <t>カイハツ</t>
    </rPh>
    <rPh sb="7" eb="9">
      <t>コウシャ</t>
    </rPh>
    <phoneticPr fontId="2"/>
  </si>
  <si>
    <t>上田市体育協会</t>
    <rPh sb="0" eb="3">
      <t>ウエダシ</t>
    </rPh>
    <rPh sb="3" eb="5">
      <t>タイイク</t>
    </rPh>
    <rPh sb="5" eb="7">
      <t>キョウカイ</t>
    </rPh>
    <phoneticPr fontId="2"/>
  </si>
  <si>
    <t>上田市地域振興事業団</t>
    <rPh sb="0" eb="3">
      <t>ウエダシ</t>
    </rPh>
    <rPh sb="3" eb="5">
      <t>チイキ</t>
    </rPh>
    <rPh sb="5" eb="7">
      <t>シンコウ</t>
    </rPh>
    <rPh sb="7" eb="10">
      <t>ジギョウダン</t>
    </rPh>
    <phoneticPr fontId="2"/>
  </si>
  <si>
    <t>丸子温泉開発株式会社</t>
    <rPh sb="0" eb="2">
      <t>マルコ</t>
    </rPh>
    <rPh sb="2" eb="4">
      <t>オンセン</t>
    </rPh>
    <rPh sb="4" eb="6">
      <t>カイハツ</t>
    </rPh>
    <rPh sb="6" eb="10">
      <t>カブシキガイシャ</t>
    </rPh>
    <phoneticPr fontId="2"/>
  </si>
  <si>
    <t>○</t>
    <phoneticPr fontId="2"/>
  </si>
  <si>
    <t>-</t>
    <phoneticPr fontId="2"/>
  </si>
  <si>
    <t>-</t>
    <phoneticPr fontId="2"/>
  </si>
  <si>
    <t>-</t>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</si>
  <si>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</si>
  <si>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上田地域広域連合（ふるさと市町村圏基金特別会計）</t>
    <rPh sb="0" eb="2">
      <t>ウエダ</t>
    </rPh>
    <rPh sb="2" eb="4">
      <t>チイキ</t>
    </rPh>
    <rPh sb="4" eb="6">
      <t>コウイキ</t>
    </rPh>
    <rPh sb="6" eb="8">
      <t>レンゴウ</t>
    </rPh>
    <rPh sb="13" eb="16">
      <t>シチョウソン</t>
    </rPh>
    <rPh sb="16" eb="17">
      <t>ケン</t>
    </rPh>
    <rPh sb="17" eb="19">
      <t>キキン</t>
    </rPh>
    <rPh sb="19" eb="21">
      <t>トクベツ</t>
    </rPh>
    <rPh sb="21" eb="23">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</si>
  <si>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</si>
  <si>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</si>
  <si>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青木村及び上田市共有財産組合</t>
    <rPh sb="0" eb="2">
      <t>アオキ</t>
    </rPh>
    <rPh sb="2" eb="3">
      <t>ムラ</t>
    </rPh>
    <rPh sb="3" eb="4">
      <t>オヨ</t>
    </rPh>
    <rPh sb="5" eb="8">
      <t>ウエダシ</t>
    </rPh>
    <rPh sb="8" eb="10">
      <t>キョウユウ</t>
    </rPh>
    <rPh sb="10" eb="12">
      <t>ザイサン</t>
    </rPh>
    <rPh sb="12" eb="14">
      <t>クミアイ</t>
    </rPh>
    <phoneticPr fontId="2"/>
  </si>
  <si>
    <t>上田市長和町中学校組合</t>
    <rPh sb="0" eb="3">
      <t>ウエダシ</t>
    </rPh>
    <rPh sb="3" eb="6">
      <t>ナガワマチ</t>
    </rPh>
    <rPh sb="6" eb="9">
      <t>チュウガッコウ</t>
    </rPh>
    <rPh sb="9" eb="11">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</si>
  <si>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</si>
  <si>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</si>
  <si>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t>
    <rPh sb="0" eb="3">
      <t>ナガノケン</t>
    </rPh>
    <rPh sb="3" eb="6">
      <t>シチョウソン</t>
    </rPh>
    <rPh sb="6" eb="8">
      <t>ジチ</t>
    </rPh>
    <rPh sb="8" eb="10">
      <t>シンコウ</t>
    </rPh>
    <rPh sb="10" eb="12">
      <t>クミアイ</t>
    </rPh>
    <phoneticPr fontId="2"/>
  </si>
  <si>
    <t>上田市東御市真田共有財産組合</t>
    <rPh sb="0" eb="3">
      <t>ウエダシ</t>
    </rPh>
    <rPh sb="3" eb="6">
      <t>トウミシ</t>
    </rPh>
    <rPh sb="6" eb="8">
      <t>サナダ</t>
    </rPh>
    <rPh sb="8" eb="10">
      <t>キョウユウ</t>
    </rPh>
    <rPh sb="10" eb="12">
      <t>ザイサン</t>
    </rPh>
    <rPh sb="12" eb="14">
      <t>クミアイ</t>
    </rPh>
    <phoneticPr fontId="2"/>
  </si>
  <si>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2"/>
  </si>
  <si>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2"/>
  </si>
  <si>
    <t>依田窪医療福祉事務組合（訪問看護ステーション特別会計）</t>
    <rPh sb="0" eb="2">
      <t>ヨダ</t>
    </rPh>
    <rPh sb="2" eb="3">
      <t>クボ</t>
    </rPh>
    <rPh sb="3" eb="5">
      <t>イリョウ</t>
    </rPh>
    <rPh sb="5" eb="7">
      <t>フクシ</t>
    </rPh>
    <rPh sb="7" eb="9">
      <t>ジム</t>
    </rPh>
    <rPh sb="9" eb="11">
      <t>クミアイ</t>
    </rPh>
    <rPh sb="12" eb="14">
      <t>ホウモン</t>
    </rPh>
    <rPh sb="14" eb="16">
      <t>カンゴ</t>
    </rPh>
    <rPh sb="22" eb="24">
      <t>トクベツ</t>
    </rPh>
    <rPh sb="24" eb="26">
      <t>カイケイ</t>
    </rPh>
    <phoneticPr fontId="2"/>
  </si>
  <si>
    <t>依田窪医療福祉事務組合（一般会計）</t>
    <rPh sb="0" eb="11">
      <t>ヨダクボイリョウフクシジムクミアイ</t>
    </rPh>
    <rPh sb="12" eb="14">
      <t>イッパン</t>
    </rPh>
    <rPh sb="14" eb="16">
      <t>カイケイ</t>
    </rPh>
    <phoneticPr fontId="2"/>
  </si>
  <si>
    <t>依田窪医療福祉事務組合（居宅介護支援事業所特別会計）</t>
    <rPh sb="0" eb="11">
      <t>ヨダクボイリョウフクシジムクミアイ</t>
    </rPh>
    <rPh sb="12" eb="14">
      <t>キョタク</t>
    </rPh>
    <rPh sb="14" eb="16">
      <t>カイゴ</t>
    </rPh>
    <rPh sb="16" eb="18">
      <t>シエン</t>
    </rPh>
    <rPh sb="18" eb="21">
      <t>ジギョウショ</t>
    </rPh>
    <rPh sb="21" eb="23">
      <t>トクベツ</t>
    </rPh>
    <rPh sb="23" eb="25">
      <t>カイケイ</t>
    </rPh>
    <phoneticPr fontId="2"/>
  </si>
  <si>
    <t>長野県民交通災害共済組合</t>
    <rPh sb="0" eb="4">
      <t>ナガノケンミン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</si>
  <si>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</si>
  <si>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</si>
  <si>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</si>
  <si>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上田市公共下水道事業会計（公共下水道事業）</t>
    <rPh sb="13" eb="15">
      <t>コウキョウ</t>
    </rPh>
    <rPh sb="15" eb="18">
      <t>ゲスイドウ</t>
    </rPh>
    <rPh sb="18" eb="20">
      <t>ジギョウ</t>
    </rPh>
    <phoneticPr fontId="5"/>
  </si>
  <si>
    <t>上田市公共下水道事業会計（特定環境保全公共下水道事業）</t>
    <rPh sb="0" eb="3">
      <t>ウエダシ</t>
    </rPh>
    <rPh sb="3" eb="5">
      <t>コウキョウ</t>
    </rPh>
    <rPh sb="5" eb="8">
      <t>ゲスイドウ</t>
    </rPh>
    <rPh sb="8" eb="10">
      <t>ジギョウ</t>
    </rPh>
    <rPh sb="10" eb="12">
      <t>カイケイ</t>
    </rPh>
    <rPh sb="13" eb="15">
      <t>トクテイ</t>
    </rPh>
    <rPh sb="15" eb="17">
      <t>カンキョウ</t>
    </rPh>
    <rPh sb="17" eb="19">
      <t>ホゼン</t>
    </rPh>
    <rPh sb="19" eb="21">
      <t>コウキョウ</t>
    </rPh>
    <rPh sb="21" eb="24">
      <t>ゲスイドウ</t>
    </rPh>
    <rPh sb="24" eb="26">
      <t>ジギョウ</t>
    </rPh>
    <phoneticPr fontId="5"/>
  </si>
  <si>
    <t>上田市農業集落排水事業会計（農業集落排水事業）</t>
    <rPh sb="0" eb="3">
      <t>ウエダシ</t>
    </rPh>
    <rPh sb="3" eb="5">
      <t>ノウギョウ</t>
    </rPh>
    <rPh sb="5" eb="7">
      <t>シュウラク</t>
    </rPh>
    <rPh sb="7" eb="9">
      <t>ハイスイ</t>
    </rPh>
    <rPh sb="9" eb="11">
      <t>ジギョウ</t>
    </rPh>
    <rPh sb="11" eb="13">
      <t>カイケイ</t>
    </rPh>
    <rPh sb="14" eb="16">
      <t>ノウギョウ</t>
    </rPh>
    <rPh sb="16" eb="18">
      <t>シュウラク</t>
    </rPh>
    <rPh sb="18" eb="20">
      <t>ハイスイ</t>
    </rPh>
    <rPh sb="20" eb="22">
      <t>ジギョウ</t>
    </rPh>
    <phoneticPr fontId="2"/>
  </si>
  <si>
    <t>上田市農業集落排水事業会計（小規模集合排水処理事業）</t>
    <rPh sb="0" eb="3">
      <t>ウエダシ</t>
    </rPh>
    <rPh sb="3" eb="5">
      <t>ノウギョウ</t>
    </rPh>
    <rPh sb="5" eb="7">
      <t>シュウラク</t>
    </rPh>
    <rPh sb="7" eb="9">
      <t>ハイスイ</t>
    </rPh>
    <rPh sb="9" eb="11">
      <t>ジギョウ</t>
    </rPh>
    <rPh sb="11" eb="13">
      <t>カイケイ</t>
    </rPh>
    <rPh sb="14" eb="17">
      <t>ショウキボ</t>
    </rPh>
    <rPh sb="17" eb="19">
      <t>シュウゴウ</t>
    </rPh>
    <rPh sb="19" eb="21">
      <t>ハイスイ</t>
    </rPh>
    <rPh sb="21" eb="23">
      <t>ショリ</t>
    </rPh>
    <rPh sb="23" eb="25">
      <t>ジギョウ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</si>
  <si>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</si>
  <si>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</si>
  <si>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</si>
  <si>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</si>
  <si>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</si>
  <si>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</si>
  <si>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</si>
  <si>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</si>
  <si>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</si>
  <si>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</si>
  <si>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</si>
  <si>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類似団体平均値と比較し、平成２５年度までは将来負担比率・実質公債費比率ともに高い水準であったが、平成２６年度からは実質公債費比率については、類似団体平均値よりも低くなっている。
当市の傾向としては、実質公債費比率についてはここ数年改善してきていたものの、平成２８年度は上昇に転じている。一方で、将来負担比率は年々改善しており、これは新規起債発行を抑制するとともに、交付税措置のある起債を優先的に活用しているためである。今後も健全な財政運営を維持するため、これまでの取組を継続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</si>
</sst>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52496</c:v>
                </c:pt>
                <c:pt idx="4">
                  <c:v>52619</c:v>
                </c:pt>
              </c:numCache>
            </c:numRef>
          </c:val>
          <c:smooth val="0"/>
          <c:extLst>
            <c:ext xmlns:c16="http://schemas.microsoft.com/office/drawing/2014/chart" uri="{C3380CC4-5D6E-409C-BE32-E72D297353CC}">
              <c16:uniqueId val="{00000000-27F4-40BA-89E9-4211126142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44622</c:v>
                </c:pt>
                <c:pt idx="1">
                  <c:v>79736</c:v>
                </c:pt>
                <c:pt idx="2">
                  <c:v>77443</c:v>
                </c:pt>
                <c:pt idx="3">
                  <c:v>54032</c:v>
                </c:pt>
                <c:pt idx="4">
                  <c:v>49131</c:v>
                </c:pt>
              </c:numCache>
            </c:numRef>
          </c:val>
          <c:smooth val="0"/>
          <c:extLst>
            <c:ext xmlns:c16="http://schemas.microsoft.com/office/drawing/2014/chart" uri="{C3380CC4-5D6E-409C-BE32-E72D297353CC}">
              <c16:uniqueId val="{00000001-27F4-40BA-89E9-4211126142F9}"/>
            </c:ext>
          </c:extLst>
        </c:ser>
        <c:dLbls>
          <c:showLegendKey val="0"/>
          <c:showVal val="0"/>
          <c:showCatName val="0"/>
          <c:showSerName val="0"/>
          <c:showPercent val="0"/>
          <c:showBubbleSize val="0"/>
        </c:dLbls>
        <c:marker val="1"/>
        <c:smooth val="0"/>
        <c:axId val="240000384"/>
        <c:axId val="240014848"/>
      </c:lineChart>
      <c:catAx>
        <c:axId val="240000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014848"/>
        <c:crosses val="autoZero"/>
        <c:auto val="1"/>
        <c:lblAlgn val="ctr"/>
        <c:lblOffset val="100"/>
        <c:tickLblSkip val="1"/>
        <c:tickMarkSkip val="1"/>
        <c:noMultiLvlLbl val="0"/>
      </c:catAx>
      <c:valAx>
        <c:axId val="2400148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00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c:v>
                </c:pt>
                <c:pt idx="1">
                  <c:v>6.37</c:v>
                </c:pt>
                <c:pt idx="2">
                  <c:v>5.0599999999999996</c:v>
                </c:pt>
                <c:pt idx="3">
                  <c:v>5.53</c:v>
                </c:pt>
                <c:pt idx="4">
                  <c:v>4.46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9.93</c:v>
                </c:pt>
                <c:pt idx="1">
                  <c:v>9.75</c:v>
                </c:pt>
                <c:pt idx="2">
                  <c:v>9.9</c:v>
                </c:pt>
                <c:pt idx="3">
                  <c:v>10.24</c:v>
                </c:pt>
                <c:pt idx="4">
                  <c:v>10.33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4113280"/>
        <c:axId val="25411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3.14</c:v>
                </c:pt>
                <c:pt idx="1">
                  <c:v>0.46</c:v>
                </c:pt>
                <c:pt idx="2">
                  <c:v>0.39</c:v>
                </c:pt>
                <c:pt idx="3">
                  <c:v>1.05</c:v>
                </c:pt>
                <c:pt idx="4">
                  <c:v>-1.1200000000000001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4113280"/>
        <c:axId val="254115200"/>
      </c:lineChart>
      <c:catAx>
        <c:axId val="25411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115200"/>
        <c:crosses val="autoZero"/>
        <c:auto val="1"/>
        <c:lblAlgn val="ctr"/>
        <c:lblOffset val="100"/>
        <c:tickLblSkip val="1"/>
        <c:tickMarkSkip val="1"/>
        <c:noMultiLvlLbl val="0"/>
      </c:catAx>
      <c:valAx>
        <c:axId val="25411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11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1.57</c:v>
                </c:pt>
                <c:pt idx="2">
                  <c:v>#N/A</c:v>
                </c:pt>
                <c:pt idx="3">
                  <c:v>1.53</c:v>
                </c:pt>
                <c:pt idx="4">
                  <c:v>#N/A</c:v>
                </c:pt>
                <c:pt idx="5">
                  <c:v>1.48</c:v>
                </c:pt>
                <c:pt idx="6">
                  <c:v>#N/A</c:v>
                </c:pt>
                <c:pt idx="7">
                  <c:v>1.51</c:v>
                </c:pt>
                <c:pt idx="8">
                  <c:v>#N/A</c:v>
                </c:pt>
                <c:pt idx="9">
                  <c:v>0.11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上田市介護保険事業特別会計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0.41</c:v>
                </c:pt>
                <c:pt idx="2">
                  <c:v>#N/A</c:v>
                </c:pt>
                <c:pt idx="3">
                  <c:v>0.4</c:v>
                </c:pt>
                <c:pt idx="4">
                  <c:v>#N/A</c:v>
                </c:pt>
                <c:pt idx="5">
                  <c:v>0.39</c:v>
                </c:pt>
                <c:pt idx="6">
                  <c:v>#N/A</c:v>
                </c:pt>
                <c:pt idx="7">
                  <c:v>0.38</c:v>
                </c:pt>
                <c:pt idx="8">
                  <c:v>#N/A</c:v>
                </c:pt>
                <c:pt idx="9">
                  <c:v>0.59</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上田市立産婦人科病院事業会計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0.78</c:v>
                </c:pt>
                <c:pt idx="2">
                  <c:v>#N/A</c:v>
                </c:pt>
                <c:pt idx="3">
                  <c:v>0.72</c:v>
                </c:pt>
                <c:pt idx="4">
                  <c:v>#N/A</c:v>
                </c:pt>
                <c:pt idx="5">
                  <c:v>0.83</c:v>
                </c:pt>
                <c:pt idx="6">
                  <c:v>#N/A</c:v>
                </c:pt>
                <c:pt idx="7">
                  <c:v>0.73</c:v>
                </c:pt>
                <c:pt idx="8">
                  <c:v>#N/A</c:v>
                </c:pt>
                <c:pt idx="9">
                  <c:v>0.7</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上田市真田有線放送電話事業会計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0.82</c:v>
                </c:pt>
                <c:pt idx="2">
                  <c:v>#N/A</c:v>
                </c:pt>
                <c:pt idx="3">
                  <c:v>0.84</c:v>
                </c:pt>
                <c:pt idx="4">
                  <c:v>#N/A</c:v>
                </c:pt>
                <c:pt idx="5">
                  <c:v>0.9</c:v>
                </c:pt>
                <c:pt idx="6">
                  <c:v>#N/A</c:v>
                </c:pt>
                <c:pt idx="7">
                  <c:v>0.92</c:v>
                </c:pt>
                <c:pt idx="8">
                  <c:v>#N/A</c:v>
                </c:pt>
                <c:pt idx="9">
                  <c:v>0.97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上田市国民健康保険事業特別会計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0.81</c:v>
                </c:pt>
                <c:pt idx="2">
                  <c:v>#N/A</c:v>
                </c:pt>
                <c:pt idx="3">
                  <c:v>1.33</c:v>
                </c:pt>
                <c:pt idx="4">
                  <c:v>#N/A</c:v>
                </c:pt>
                <c:pt idx="5">
                  <c:v>0.81</c:v>
                </c:pt>
                <c:pt idx="6">
                  <c:v>#N/A</c:v>
                </c:pt>
                <c:pt idx="7">
                  <c:v>0.7</c:v>
                </c:pt>
                <c:pt idx="8">
                  <c:v>#N/A</c:v>
                </c:pt>
                <c:pt idx="9">
                  <c:v>1.32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上田市農業集落排水事業会計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2.79</c:v>
                </c:pt>
                <c:pt idx="2">
                  <c:v>#N/A</c:v>
                </c:pt>
                <c:pt idx="3">
                  <c:v>2.9</c:v>
                </c:pt>
                <c:pt idx="4">
                  <c:v>#N/A</c:v>
                </c:pt>
                <c:pt idx="5">
                  <c:v>3.04</c:v>
                </c:pt>
                <c:pt idx="6">
                  <c:v>#N/A</c:v>
                </c:pt>
                <c:pt idx="7">
                  <c:v>3.02</c:v>
                </c:pt>
                <c:pt idx="8">
                  <c:v>#N/A</c:v>
                </c:pt>
                <c:pt idx="9">
                  <c:v>3.11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7.74</c:v>
                </c:pt>
                <c:pt idx="2">
                  <c:v>#N/A</c:v>
                </c:pt>
                <c:pt idx="3">
                  <c:v>6.28</c:v>
                </c:pt>
                <c:pt idx="4">
                  <c:v>#N/A</c:v>
                </c:pt>
                <c:pt idx="5">
                  <c:v>5.01</c:v>
                </c:pt>
                <c:pt idx="6">
                  <c:v>#N/A</c:v>
                </c:pt>
                <c:pt idx="7">
                  <c:v>5.42</c:v>
                </c:pt>
                <c:pt idx="8">
                  <c:v>#N/A</c:v>
                </c:pt>
                <c:pt idx="9">
                  <c:v>4.3499999999999996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上田市水道事業会計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8.84</c:v>
                </c:pt>
                <c:pt idx="2">
                  <c:v>#N/A</c:v>
                </c:pt>
                <c:pt idx="3">
                  <c:v>9.07</c:v>
                </c:pt>
                <c:pt idx="4">
                  <c:v>#N/A</c:v>
                </c:pt>
                <c:pt idx="5">
                  <c:v>8.49</c:v>
                </c:pt>
                <c:pt idx="6">
                  <c:v>#N/A</c:v>
                </c:pt>
                <c:pt idx="7">
                  <c:v>8.39</c:v>
                </c:pt>
                <c:pt idx="8">
                  <c:v>#N/A</c:v>
                </c:pt>
                <c:pt idx="9">
                  <c:v>9.2899999999999991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上田市公共下水道事業会計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12.81</c:v>
                </c:pt>
                <c:pt idx="2">
                  <c:v>#N/A</c:v>
                </c:pt>
                <c:pt idx="3">
                  <c:v>12.6</c:v>
                </c:pt>
                <c:pt idx="4">
                  <c:v>#N/A</c:v>
                </c:pt>
                <c:pt idx="5">
                  <c:v>12.48</c:v>
                </c:pt>
                <c:pt idx="6">
                  <c:v>#N/A</c:v>
                </c:pt>
                <c:pt idx="7">
                  <c:v>11.61</c:v>
                </c:pt>
                <c:pt idx="8">
                  <c:v>#N/A</c:v>
                </c:pt>
                <c:pt idx="9">
                  <c:v>11.13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4299520"/>
        <c:axId val="254305408"/>
      </c:barChart>
      <c:catAx>
        <c:axId val="25429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305408"/>
        <c:crosses val="autoZero"/>
        <c:auto val="1"/>
        <c:lblAlgn val="ctr"/>
        <c:lblOffset val="100"/>
        <c:tickLblSkip val="1"/>
        <c:tickMarkSkip val="1"/>
        <c:noMultiLvlLbl val="0"/>
      </c:catAx>
      <c:valAx>
        <c:axId val="25430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29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9739</c:v>
                </c:pt>
                <c:pt idx="5">
                  <c:v>10166</c:v>
                </c:pt>
                <c:pt idx="8">
                  <c:v>9967</c:v>
                </c:pt>
                <c:pt idx="11">
                  <c:v>9613</c:v>
                </c:pt>
                <c:pt idx="14">
                  <c:v>9666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116</c:v>
                </c:pt>
                <c:pt idx="3">
                  <c:v>101</c:v>
                </c:pt>
                <c:pt idx="6">
                  <c:v>78</c:v>
                </c:pt>
                <c:pt idx="9">
                  <c:v>91</c:v>
                </c:pt>
                <c:pt idx="12">
                  <c:v>44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204</c:v>
                </c:pt>
                <c:pt idx="3">
                  <c:v>111</c:v>
                </c:pt>
                <c:pt idx="6">
                  <c:v>141</c:v>
                </c:pt>
                <c:pt idx="9">
                  <c:v>150</c:v>
                </c:pt>
                <c:pt idx="12">
                  <c:v>213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3294</c:v>
                </c:pt>
                <c:pt idx="3">
                  <c:v>3558</c:v>
                </c:pt>
                <c:pt idx="6">
                  <c:v>3514</c:v>
                </c:pt>
                <c:pt idx="9">
                  <c:v>3541</c:v>
                </c:pt>
                <c:pt idx="12">
                  <c:v>3669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17</c:v>
                </c:pt>
                <c:pt idx="9">
                  <c:v>17</c:v>
                </c:pt>
                <c:pt idx="12">
                  <c:v>17</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8223</c:v>
                </c:pt>
                <c:pt idx="3">
                  <c:v>7702</c:v>
                </c:pt>
                <c:pt idx="6">
                  <c:v>7424</c:v>
                </c:pt>
                <c:pt idx="9">
                  <c:v>7349</c:v>
                </c:pt>
                <c:pt idx="12">
                  <c:v>7427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7041536"/>
        <c:axId val="27704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2098</c:v>
                </c:pt>
                <c:pt idx="2">
                  <c:v>#N/A</c:v>
                </c:pt>
                <c:pt idx="3">
                  <c:v>#N/A</c:v>
                </c:pt>
                <c:pt idx="4">
                  <c:v>1306</c:v>
                </c:pt>
                <c:pt idx="5">
                  <c:v>#N/A</c:v>
                </c:pt>
                <c:pt idx="6">
                  <c:v>#N/A</c:v>
                </c:pt>
                <c:pt idx="7">
                  <c:v>1207</c:v>
                </c:pt>
                <c:pt idx="8">
                  <c:v>#N/A</c:v>
                </c:pt>
                <c:pt idx="9">
                  <c:v>#N/A</c:v>
                </c:pt>
                <c:pt idx="10">
                  <c:v>1535</c:v>
                </c:pt>
                <c:pt idx="11">
                  <c:v>#N/A</c:v>
                </c:pt>
                <c:pt idx="12">
                  <c:v>#N/A</c:v>
                </c:pt>
                <c:pt idx="13">
                  <c:v>1704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7041536"/>
        <c:axId val="277043456"/>
      </c:lineChart>
      <c:catAx>
        <c:axId val="27704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043456"/>
        <c:crosses val="autoZero"/>
        <c:auto val="1"/>
        <c:lblAlgn val="ctr"/>
        <c:lblOffset val="100"/>
        <c:tickLblSkip val="1"/>
        <c:tickMarkSkip val="1"/>
        <c:noMultiLvlLbl val="0"/>
      </c:catAx>
      <c:valAx>
        <c:axId val="27704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04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89886</c:v>
                </c:pt>
                <c:pt idx="5">
                  <c:v>90277</c:v>
                </c:pt>
                <c:pt idx="8">
                  <c:v>90917</c:v>
                </c:pt>
                <c:pt idx="11">
                  <c:v>89923</c:v>
                </c:pt>
                <c:pt idx="14">
                  <c:v>86825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4191</c:v>
                </c:pt>
                <c:pt idx="5">
                  <c:v>3698</c:v>
                </c:pt>
                <c:pt idx="8">
                  <c:v>5645</c:v>
                </c:pt>
                <c:pt idx="11">
                  <c:v>3240</c:v>
                </c:pt>
                <c:pt idx="14">
                  <c:v>2964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18454</c:v>
                </c:pt>
                <c:pt idx="5">
                  <c:v>18502</c:v>
                </c:pt>
                <c:pt idx="8">
                  <c:v>18099</c:v>
                </c:pt>
                <c:pt idx="11">
                  <c:v>18846</c:v>
                </c:pt>
                <c:pt idx="14">
                  <c:v>18716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2912</c:v>
                </c:pt>
                <c:pt idx="3">
                  <c:v>3145</c:v>
                </c:pt>
                <c:pt idx="6">
                  <c:v>2578</c:v>
                </c:pt>
                <c:pt idx="9">
                  <c:v>2395</c:v>
                </c:pt>
                <c:pt idx="12">
                  <c:v>2632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12614</c:v>
                </c:pt>
                <c:pt idx="3">
                  <c:v>12554</c:v>
                </c:pt>
                <c:pt idx="6">
                  <c:v>11749</c:v>
                </c:pt>
                <c:pt idx="9">
                  <c:v>10862</c:v>
                </c:pt>
                <c:pt idx="12">
                  <c:v>10512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920</c:v>
                </c:pt>
                <c:pt idx="3">
                  <c:v>958</c:v>
                </c:pt>
                <c:pt idx="6">
                  <c:v>1947</c:v>
                </c:pt>
                <c:pt idx="9">
                  <c:v>2273</c:v>
                </c:pt>
                <c:pt idx="12">
                  <c:v>2177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49289</c:v>
                </c:pt>
                <c:pt idx="3">
                  <c:v>46157</c:v>
                </c:pt>
                <c:pt idx="6">
                  <c:v>42739</c:v>
                </c:pt>
                <c:pt idx="9">
                  <c:v>40786</c:v>
                </c:pt>
                <c:pt idx="12">
                  <c:v>37873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863</c:v>
                </c:pt>
                <c:pt idx="3">
                  <c:v>382</c:v>
                </c:pt>
                <c:pt idx="6">
                  <c:v>675</c:v>
                </c:pt>
                <c:pt idx="9">
                  <c:v>594</c:v>
                </c:pt>
                <c:pt idx="12">
                  <c:v>177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66095</c:v>
                </c:pt>
                <c:pt idx="3">
                  <c:v>67695</c:v>
                </c:pt>
                <c:pt idx="6">
                  <c:v>69549</c:v>
                </c:pt>
                <c:pt idx="9">
                  <c:v>69436</c:v>
                </c:pt>
                <c:pt idx="12">
                  <c:v>68370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4156800"/>
        <c:axId val="25415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20161</c:v>
                </c:pt>
                <c:pt idx="2">
                  <c:v>#N/A</c:v>
                </c:pt>
                <c:pt idx="3">
                  <c:v>#N/A</c:v>
                </c:pt>
                <c:pt idx="4">
                  <c:v>18413</c:v>
                </c:pt>
                <c:pt idx="5">
                  <c:v>#N/A</c:v>
                </c:pt>
                <c:pt idx="6">
                  <c:v>#N/A</c:v>
                </c:pt>
                <c:pt idx="7">
                  <c:v>14575</c:v>
                </c:pt>
                <c:pt idx="8">
                  <c:v>#N/A</c:v>
                </c:pt>
                <c:pt idx="9">
                  <c:v>#N/A</c:v>
                </c:pt>
                <c:pt idx="10">
                  <c:v>14336</c:v>
                </c:pt>
                <c:pt idx="11">
                  <c:v>#N/A</c:v>
                </c:pt>
                <c:pt idx="12">
                  <c:v>#N/A</c:v>
                </c:pt>
                <c:pt idx="13">
                  <c:v>13237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4156800"/>
        <c:axId val="254158336"/>
      </c:lineChart>
      <c:catAx>
        <c:axId val="25415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4158336"/>
        <c:crosses val="autoZero"/>
        <c:auto val="1"/>
        <c:lblAlgn val="ctr"/>
        <c:lblOffset val="100"/>
        <c:tickLblSkip val="1"/>
        <c:tickMarkSkip val="1"/>
        <c:noMultiLvlLbl val="0"/>
      </c:catAx>
      <c:valAx>
        <c:axId val="25415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15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{76A5E08B-16CE-446C-9B16-05AAF4966FD5}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3EEE-413B-A91D-614BFBFEB70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{B4DD2ADB-75B2-4C60-995E-3E7FD0479F04}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3EEE-413B-A91D-614BFBFEB70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{276A65C7-DC8C-4ACB-8473-9B2604401A7B}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3EEE-413B-A91D-614BFBFEB70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{886993FF-0EBD-4783-8001-2B7C3FEC8B03}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3EEE-413B-A91D-614BFBFEB70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{310727D8-181B-4DCC-858C-80DEC94EB8C5}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3EEE-413B-A91D-614BFBFEB7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EEE-413B-A91D-614BFBFEB70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{D3D4EE1F-A53D-44C5-BFAA-724EA78D04E1}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3EEE-413B-A91D-614BFBFEB70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{C3DFDA5C-6425-4E09-BD1E-22D983B2B91A}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3EEE-413B-A91D-614BFBFEB70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{F8B0969E-11FF-4605-869E-0FA9182EBC2F}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3EEE-413B-A91D-614BFBFEB70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{0F0D9547-69CF-40AF-B124-BB59DB68D834}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3EEE-413B-A91D-614BFBFEB70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{88B8A5A6-480D-4835-8B49-F3849FCC3BF7}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3EEE-413B-A91D-614BFBFEB7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3EEE-413B-A91D-614BFBFEB706}"/>
            </c:ext>
          </c:extLst>
        </c:ser>
        <c:dLbls>
          <c:showLegendKey val="0"/>
          <c:showVal val="0"/>
          <c:showCatName val="0"/>
          <c:showSerName val="0"/>
          <c:showPercent val="0"/>
          <c:showBubbleSize val="0"/>
        </c:dLbls>
        <c:axId val="72667904"/>
        <c:axId val="72669824"/>
      </c:scatterChart>
      <c:valAx>
        <c:axId val="72667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69824"/>
        <c:crosses val="autoZero"/>
        <c:crossBetween val="midCat"/>
      </c:valAx>
      <c:valAx>
        <c:axId val="72669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67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{54F1FC46-6C23-4C07-B94E-9DE8D3444D11}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8DD-4041-B755-A16230CFFCF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{BC5E66C9-6FAA-4305-96A1-3BEA55BBD0C6}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8DD-4041-B755-A16230CFFCF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{2B35CDCC-9923-4701-A106-0620D21414A3}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8DD-4041-B755-A16230CFFCF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{6AAEE052-9AB9-48A7-972F-E0AF891707A3}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8DD-4041-B755-A16230CFFCF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{27492ADB-0425-458F-92B9-3C0B2AA236F9}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8DD-4041-B755-A16230CFFC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7</c:v>
                </c:pt>
                <c:pt idx="2">
                  <c:v>4.9000000000000004</c:v>
                </c:pt>
                <c:pt idx="3">
                  <c:v>4.3</c:v>
                </c:pt>
                <c:pt idx="4">
                  <c:v>4.7</c:v>
                </c:pt>
              </c:numCache>
            </c:numRef>
          </c:xVal>
          <c:yVal>
            <c:numRef>
              <c:f>公会計指標分析・財政指標組合せ分析表!$K$73:$O$73</c:f>
              <c:numCache>
                <c:formatCode>#,##0.0;"▲ "#,##0.0</c:formatCode>
                <c:ptCount val="5"/>
                <c:pt idx="0">
                  <c:v>65.2</c:v>
                </c:pt>
                <c:pt idx="1">
                  <c:v>58.9</c:v>
                </c:pt>
                <c:pt idx="2">
                  <c:v>47.3</c:v>
                </c:pt>
                <c:pt idx="3">
                  <c:v>45.2</c:v>
                </c:pt>
                <c:pt idx="4">
                  <c:v>42.2</c:v>
                </c:pt>
              </c:numCache>
            </c:numRef>
          </c:yVal>
          <c:smooth val="0"/>
          <c:extLst>
            <c:ext xmlns:c16="http://schemas.microsoft.com/office/drawing/2014/chart" uri="{C3380CC4-5D6E-409C-BE32-E72D297353CC}">
              <c16:uniqueId val="{00000005-88DD-4041-B755-A16230CFFCF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{7F9FBEC5-6C3C-4E1C-9AD7-085733312ECA}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8DD-4041-B755-A16230CFFCF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{92A534FC-640F-4264-BDF6-06899D8E26F4}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8DD-4041-B755-A16230CFFCF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{77B4DE83-C190-4F03-89C8-80818A27A851}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8DD-4041-B755-A16230CFFCF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{94772C6E-C823-47E1-B154-157E820340BE}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8DD-4041-B755-A16230CFFCF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{0D385E46-4FA2-47AB-BDD9-1031814D9AC2}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8DD-4041-B755-A16230CFFC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5.8</c:v>
                </c:pt>
                <c:pt idx="4">
                  <c:v>6</c:v>
                </c:pt>
              </c:numCache>
            </c:numRef>
          </c:xVal>
          <c:yVal>
            <c:numRef>
              <c:f>公会計指標分析・財政指標組合せ分析表!$K$77:$O$77</c:f>
              <c:numCache>
                <c:formatCode>#,##0.0;"▲ "#,##0.0</c:formatCode>
                <c:ptCount val="5"/>
                <c:pt idx="0">
                  <c:v>42</c:v>
                </c:pt>
                <c:pt idx="1">
                  <c:v>32.6</c:v>
                </c:pt>
                <c:pt idx="2">
                  <c:v>30.5</c:v>
                </c:pt>
                <c:pt idx="3">
                  <c:v>13.7</c:v>
                </c:pt>
                <c:pt idx="4">
                  <c:v>24.1</c:v>
                </c:pt>
              </c:numCache>
            </c:numRef>
          </c:yVal>
          <c:smooth val="0"/>
          <c:extLst>
            <c:ext xmlns:c16="http://schemas.microsoft.com/office/drawing/2014/chart" uri="{C3380CC4-5D6E-409C-BE32-E72D297353CC}">
              <c16:uniqueId val="{0000000B-88DD-4041-B755-A16230CFFCFD}"/>
            </c:ext>
          </c:extLst>
        </c:ser>
        <c:dLbls>
          <c:showLegendKey val="0"/>
          <c:showVal val="0"/>
          <c:showCatName val="0"/>
          <c:showSerName val="0"/>
          <c:showPercent val="0"/>
          <c:showBubbleSize val="0"/>
        </c:dLbls>
        <c:axId val="72782208"/>
        <c:axId val="72784128"/>
      </c:scatterChart>
      <c:valAx>
        <c:axId val="72782208"/>
        <c:scaling>
          <c:orientation val="minMax"/>
          <c:max val="9.7999999999999989"/>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84128"/>
        <c:crosses val="autoZero"/>
        <c:crossBetween val="midCat"/>
      </c:valAx>
      <c:valAx>
        <c:axId val="72784128"/>
        <c:scaling>
          <c:orientation val="minMax"/>
          <c:max val="7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822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元利償還金は、合併後のピークから減少傾向にあるが、大型事業に充当した合併特例債の償還の本格化及び臨時財政対策債の償還額の増により、平成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年度は微増となった。</a:t>
          </a:r>
          <a:endParaRPr lang="ja-JP" altLang="ja-JP" sz="1400">
            <a:effectLst/>
          </a:endParaRPr>
        </a:p>
        <a:p>
          <a:pPr algn="just"/>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公営企業債の元利償還金に対する繰入金、組合が起こした地方債の元利償還金に対する負担金等は、横ばいである。</a:t>
          </a:r>
          <a:endParaRPr lang="ja-JP" altLang="ja-JP" sz="1400">
            <a:effectLst/>
          </a:endParaRPr>
        </a:p>
        <a:p>
          <a:pPr algn="just"/>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実質公債費比率の分子の減少要因である算入公債費等は、平成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年度のピークを越え、減少傾向にある。</a:t>
          </a:r>
          <a:endParaRPr lang="ja-JP" altLang="ja-JP" sz="1400">
            <a:effectLst/>
          </a:endParaRPr>
        </a:p>
        <a:p>
          <a:pPr algn="just"/>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引き続き、事業の精査や有利な起債の活用に努め、健全財政の維持に努める。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ja-JP" sz="1100">
              <a:solidFill>
                <a:schemeClr val="dk1"/>
              </a:solidFill>
              <a:effectLst/>
              <a:latin typeface="+mn-lt"/>
              <a:ea typeface="+mn-ea"/>
              <a:cs typeface="+mn-cs"/>
            </a:rPr>
            <a:t>　一般会計等に係る地方債の現在高は、一般単独事業の減などにより、前年度に比べ約</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億円の減となった。このうち臨時財政対策債の残高は約</a:t>
          </a:r>
          <a:r>
            <a:rPr kumimoji="1" lang="en-US" altLang="ja-JP" sz="1100">
              <a:solidFill>
                <a:schemeClr val="dk1"/>
              </a:solidFill>
              <a:effectLst/>
              <a:latin typeface="+mn-lt"/>
              <a:ea typeface="+mn-ea"/>
              <a:cs typeface="+mn-cs"/>
            </a:rPr>
            <a:t>291</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42.6</a:t>
          </a:r>
          <a:r>
            <a:rPr kumimoji="1" lang="ja-JP" altLang="ja-JP" sz="1100">
              <a:solidFill>
                <a:schemeClr val="dk1"/>
              </a:solidFill>
              <a:effectLst/>
              <a:latin typeface="+mn-lt"/>
              <a:ea typeface="+mn-ea"/>
              <a:cs typeface="+mn-cs"/>
            </a:rPr>
            <a:t>％）となっている。</a:t>
          </a:r>
          <a:endParaRPr lang="ja-JP" altLang="ja-JP" sz="1400">
            <a:effectLst/>
          </a:endParaRPr>
        </a:p>
        <a:p>
          <a:pPr algn="just"/>
          <a:r>
            <a:rPr kumimoji="1" lang="ja-JP" altLang="ja-JP" sz="1100">
              <a:solidFill>
                <a:schemeClr val="dk1"/>
              </a:solidFill>
              <a:effectLst/>
              <a:latin typeface="+mn-lt"/>
              <a:ea typeface="+mn-ea"/>
              <a:cs typeface="+mn-cs"/>
            </a:rPr>
            <a:t>　公営企業債等繰入見込額は、起債の現在高の減少に伴い減少傾向にある。前年度に比べ約</a:t>
          </a:r>
          <a:r>
            <a:rPr kumimoji="1" lang="en-US" altLang="ja-JP" sz="1100">
              <a:solidFill>
                <a:schemeClr val="dk1"/>
              </a:solidFill>
              <a:effectLst/>
              <a:latin typeface="+mn-lt"/>
              <a:ea typeface="+mn-ea"/>
              <a:cs typeface="+mn-cs"/>
            </a:rPr>
            <a:t>29.1</a:t>
          </a:r>
          <a:r>
            <a:rPr kumimoji="1" lang="ja-JP" altLang="ja-JP" sz="1100">
              <a:solidFill>
                <a:schemeClr val="dk1"/>
              </a:solidFill>
              <a:effectLst/>
              <a:latin typeface="+mn-lt"/>
              <a:ea typeface="+mn-ea"/>
              <a:cs typeface="+mn-cs"/>
            </a:rPr>
            <a:t>億円の大幅な減となった。</a:t>
          </a:r>
          <a:endParaRPr lang="ja-JP" altLang="ja-JP" sz="1400">
            <a:effectLst/>
          </a:endParaRPr>
        </a:p>
        <a:p>
          <a:pPr algn="just"/>
          <a:r>
            <a:rPr kumimoji="1" lang="ja-JP" altLang="ja-JP" sz="1100">
              <a:solidFill>
                <a:schemeClr val="dk1"/>
              </a:solidFill>
              <a:effectLst/>
              <a:latin typeface="+mn-lt"/>
              <a:ea typeface="+mn-ea"/>
              <a:cs typeface="+mn-cs"/>
            </a:rPr>
            <a:t>　退職手当負担見込額は、定年による大量退職がピークを越え、減少傾向となっており、前年度に比べ約</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億円の減となった。</a:t>
          </a:r>
          <a:endParaRPr lang="ja-JP" altLang="ja-JP" sz="1400">
            <a:effectLst/>
          </a:endParaRPr>
        </a:p>
        <a:p>
          <a:pPr algn="just"/>
          <a:r>
            <a:rPr kumimoji="1" lang="ja-JP" altLang="ja-JP" sz="1100">
              <a:solidFill>
                <a:schemeClr val="dk1"/>
              </a:solidFill>
              <a:effectLst/>
              <a:latin typeface="+mn-lt"/>
              <a:ea typeface="+mn-ea"/>
              <a:cs typeface="+mn-cs"/>
            </a:rPr>
            <a:t>　基準財政需要額算入見込額は、臨時財政対策債などに係る算入額の増加額よりも、人口減少により地域振興費などに係る算入額の減少額が上回ったことにより、前年度に比べ約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億円の減となった。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159,271
155,784
552.04
71,303,974
69,340,065
1,773,288
39,768,341
68,370,442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42.2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159,271
155,784
552.04
71,303,974
69,340,065
1,773,288
39,768,341
68,370,442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42.2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159,271
155,784
552.04
71,303,974
69,340,065
1,773,288
39,768,341
68,370,442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42.2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159,271
155,784
552.04
71,303,974
69,340,065
1,773,288
39,768,341
68,370,442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42.2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年度以降、景気回復による個人市民税等の増収などから微増傾向にある。しかし、平成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0.60</a:t>
          </a:r>
          <a:r>
            <a:rPr kumimoji="1" lang="ja-JP" altLang="en-US" sz="1300">
              <a:latin typeface="ＭＳ Ｐゴシック"/>
            </a:rPr>
            <a:t>と依然として類似団体平均値を下回っており、歳出全般の見直しを実施するとともに、税収の徴収率向上対策を中心とする歳入確保に努める。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1"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146957</xdr:rowOff>
    </xdr:to>
    <xdr:cxnSp macro="">
      <xdr:nvCxnSpPr>
        <xdr:cNvPr id="73" name="直線コネクタ 72"/>
        <xdr:cNvCxnSpPr/>
      </xdr:nvCxnSpPr>
      <xdr:spPr>
        <a:xfrm flipV="1">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43</xdr:row>
      <xdr:rowOff>146957</xdr:rowOff>
    </xdr:to>
    <xdr:cxnSp macro="">
      <xdr:nvCxnSpPr>
        <xdr:cNvPr id="76" name="直線コネクタ 75"/>
        <xdr:cNvCxnSpPr/>
      </xdr:nvCxnSpPr>
      <xdr:spPr>
        <a:xfrm>
          <a:off x="2336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9" name="直線コネクタ 78"/>
        <xdr:cNvCxnSpPr/>
      </xdr:nvCxnSpPr>
      <xdr:spPr>
        <a:xfrm flipV="1">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3" name="円/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5" name="円/楕円 94"/>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6" name="テキスト ボックス 95"/>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7" name="円/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ポイント増の</a:t>
          </a:r>
          <a:r>
            <a:rPr kumimoji="1" lang="en-US" altLang="ja-JP" sz="1300">
              <a:solidFill>
                <a:schemeClr val="dk1"/>
              </a:solidFill>
              <a:effectLst/>
              <a:latin typeface="+mn-lt"/>
              <a:ea typeface="+mn-ea"/>
              <a:cs typeface="+mn-cs"/>
            </a:rPr>
            <a:t>89.1</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が、類似団体の平均値は依然として下回っている。増の要因は、臨時財政対策債、地方消費税交付金及び普通交付税といった</a:t>
          </a:r>
          <a:r>
            <a:rPr kumimoji="1" lang="ja-JP" altLang="en-US" sz="1300">
              <a:latin typeface="ＭＳ Ｐゴシック"/>
            </a:rPr>
            <a:t>経常一般財源が減少した一方で、補助費等の経常経費充当一般財源が増加したことによるものである。</a:t>
          </a:r>
          <a:endParaRPr kumimoji="1" lang="en-US" altLang="ja-JP" sz="1300">
            <a:latin typeface="ＭＳ Ｐゴシック"/>
          </a:endParaRPr>
        </a:p>
        <a:p>
          <a:pPr algn="just"/>
          <a:r>
            <a:rPr kumimoji="1" lang="ja-JP" altLang="en-US" sz="1300">
              <a:latin typeface="ＭＳ Ｐゴシック"/>
            </a:rPr>
            <a:t>　今後はより一層、市税等財源の確保に努めるとともに、事務事業全体を点検し、経常経費の削減に努めることで持続可能な財政構造の確立を目指していく。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64</xdr:row>
      <xdr:rowOff>151977</xdr:rowOff>
    </xdr:to>
    <xdr:cxnSp macro="">
      <xdr:nvCxnSpPr>
        <xdr:cNvPr id="133" name="直線コネクタ 132"/>
        <xdr:cNvCxnSpPr/>
      </xdr:nvCxnSpPr>
      <xdr:spPr>
        <a:xfrm>
          <a:off x="4114800" y="10851304"/>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113471</xdr:rowOff>
    </xdr:from>
    <xdr:ext cx="762000" cy="259045"/>
    <xdr:sp macro="" textlink="">
      <xdr:nvSpPr>
        <xdr:cNvPr id="134" name="財政構造の弾力性平均値テキスト"/>
        <xdr:cNvSpPr txBox="1"/>
      </xdr:nvSpPr>
      <xdr:spPr>
        <a:xfrm>
          <a:off x="5041900" y="1108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106256</xdr:rowOff>
    </xdr:to>
    <xdr:cxnSp macro="">
      <xdr:nvCxnSpPr>
        <xdr:cNvPr id="136" name="直線コネクタ 135"/>
        <xdr:cNvCxnSpPr/>
      </xdr:nvCxnSpPr>
      <xdr:spPr>
        <a:xfrm flipV="1">
          <a:off x="3225800" y="1085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7" name="フローチャート : 判断 13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8" name="テキスト ボックス 137"/>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106256</xdr:rowOff>
    </xdr:to>
    <xdr:cxnSp macro="">
      <xdr:nvCxnSpPr>
        <xdr:cNvPr id="139" name="直線コネクタ 138"/>
        <xdr:cNvCxnSpPr/>
      </xdr:nvCxnSpPr>
      <xdr:spPr>
        <a:xfrm>
          <a:off x="2336800" y="1086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41" name="テキスト ボックス 140"/>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66040</xdr:rowOff>
    </xdr:to>
    <xdr:cxnSp macro="">
      <xdr:nvCxnSpPr>
        <xdr:cNvPr id="142" name="直線コネクタ 141"/>
        <xdr:cNvCxnSpPr/>
      </xdr:nvCxnSpPr>
      <xdr:spPr>
        <a:xfrm>
          <a:off x="1447800" y="1086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4" name="テキスト ボックス 143"/>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46" name="テキスト ボックス 145"/>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101177</xdr:rowOff>
    </xdr:from>
    <xdr:to>
      <xdr:col>7</xdr:col>
      <xdr:colOff>203200</xdr:colOff>
      <xdr:row>65</xdr:row>
      <xdr:rowOff>31327</xdr:rowOff>
    </xdr:to>
    <xdr:sp macro="" textlink="">
      <xdr:nvSpPr>
        <xdr:cNvPr id="152" name="円/楕円 151"/>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117704</xdr:rowOff>
    </xdr:from>
    <xdr:ext cx="762000" cy="259045"/>
    <xdr:sp macro="" textlink="">
      <xdr:nvSpPr>
        <xdr:cNvPr id="153" name="財政構造の弾力性該当値テキスト"/>
        <xdr:cNvSpPr txBox="1"/>
      </xdr:nvSpPr>
      <xdr:spPr>
        <a:xfrm>
          <a:off x="50419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170604</xdr:rowOff>
    </xdr:from>
    <xdr:to>
      <xdr:col>6</xdr:col>
      <xdr:colOff>50800</xdr:colOff>
      <xdr:row>63</xdr:row>
      <xdr:rowOff>100754</xdr:rowOff>
    </xdr:to>
    <xdr:sp macro="" textlink="">
      <xdr:nvSpPr>
        <xdr:cNvPr id="154" name="円/楕円 153"/>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110931</xdr:rowOff>
    </xdr:from>
    <xdr:ext cx="736600" cy="259045"/>
    <xdr:sp macro="" textlink="">
      <xdr:nvSpPr>
        <xdr:cNvPr id="155" name="テキスト ボックス 154"/>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6" name="円/楕円 155"/>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167233</xdr:rowOff>
    </xdr:from>
    <xdr:ext cx="762000" cy="259045"/>
    <xdr:sp macro="" textlink="">
      <xdr:nvSpPr>
        <xdr:cNvPr id="157" name="テキスト ボックス 156"/>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8" name="円/楕円 157"/>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127017</xdr:rowOff>
    </xdr:from>
    <xdr:ext cx="762000" cy="259045"/>
    <xdr:sp macro="" textlink="">
      <xdr:nvSpPr>
        <xdr:cNvPr id="159" name="テキスト ボックス 158"/>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60" name="円/楕円 159"/>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61" name="テキスト ボックス 16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年度以降、概ね類似団体平均値に近い値で推移している。平成</a:t>
          </a:r>
          <a:r>
            <a:rPr kumimoji="1" lang="en-US" altLang="ja-JP" sz="1300">
              <a:latin typeface="ＭＳ Ｐゴシック"/>
            </a:rPr>
            <a:t>28</a:t>
          </a:r>
          <a:r>
            <a:rPr kumimoji="1" lang="ja-JP" altLang="en-US" sz="1300">
              <a:latin typeface="ＭＳ Ｐゴシック"/>
            </a:rPr>
            <a:t>年度は、退職者数の減等により人件費が減少した一方、委託料等の物件費が増加したことにより、決算額が前年度比</a:t>
          </a:r>
          <a:r>
            <a:rPr kumimoji="1" lang="en-US" altLang="ja-JP" sz="1300">
              <a:latin typeface="ＭＳ Ｐゴシック"/>
            </a:rPr>
            <a:t>3,098</a:t>
          </a:r>
          <a:r>
            <a:rPr kumimoji="1" lang="ja-JP" altLang="en-US" sz="1300">
              <a:latin typeface="ＭＳ Ｐゴシック"/>
            </a:rPr>
            <a:t>円増えることとなった。</a:t>
          </a:r>
          <a:endParaRPr kumimoji="1" lang="en-US" altLang="ja-JP" sz="1300">
            <a:latin typeface="ＭＳ Ｐゴシック"/>
          </a:endParaRPr>
        </a:p>
        <a:p>
          <a:pPr algn="just"/>
          <a:r>
            <a:rPr kumimoji="1" lang="ja-JP" altLang="en-US" sz="1300">
              <a:latin typeface="ＭＳ Ｐゴシック"/>
            </a:rPr>
            <a:t>　今後も事業の見直しを図りつつ、適正な事業実施を進めていく。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147557</xdr:rowOff>
    </xdr:from>
    <xdr:to>
      <xdr:col>7</xdr:col>
      <xdr:colOff>152400</xdr:colOff>
      <xdr:row>85</xdr:row>
      <xdr:rowOff>50860</xdr:rowOff>
    </xdr:to>
    <xdr:cxnSp macro="">
      <xdr:nvCxnSpPr>
        <xdr:cNvPr id="194" name="直線コネクタ 193"/>
        <xdr:cNvCxnSpPr/>
      </xdr:nvCxnSpPr>
      <xdr:spPr>
        <a:xfrm>
          <a:off x="4114800" y="14549357"/>
          <a:ext cx="838200" cy="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15260</xdr:rowOff>
    </xdr:from>
    <xdr:ext cx="762000" cy="259045"/>
    <xdr:sp macro="" textlink="">
      <xdr:nvSpPr>
        <xdr:cNvPr id="195" name="人件費・物件費等の状況平均値テキスト"/>
        <xdr:cNvSpPr txBox="1"/>
      </xdr:nvSpPr>
      <xdr:spPr>
        <a:xfrm>
          <a:off x="5041900" y="14417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147557</xdr:rowOff>
    </xdr:from>
    <xdr:to>
      <xdr:col>6</xdr:col>
      <xdr:colOff>0</xdr:colOff>
      <xdr:row>84</xdr:row>
      <xdr:rowOff>171421</xdr:rowOff>
    </xdr:to>
    <xdr:cxnSp macro="">
      <xdr:nvCxnSpPr>
        <xdr:cNvPr id="197" name="直線コネクタ 196"/>
        <xdr:cNvCxnSpPr/>
      </xdr:nvCxnSpPr>
      <xdr:spPr>
        <a:xfrm flipV="1">
          <a:off x="3225800" y="14549357"/>
          <a:ext cx="889000" cy="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98" name="フローチャート : 判断 197"/>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36296</xdr:rowOff>
    </xdr:from>
    <xdr:ext cx="736600" cy="259045"/>
    <xdr:sp macro="" textlink="">
      <xdr:nvSpPr>
        <xdr:cNvPr id="199" name="テキスト ボックス 198"/>
        <xdr:cNvSpPr txBox="1"/>
      </xdr:nvSpPr>
      <xdr:spPr>
        <a:xfrm>
          <a:off x="3733800" y="1460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138418</xdr:rowOff>
    </xdr:from>
    <xdr:to>
      <xdr:col>4</xdr:col>
      <xdr:colOff>482600</xdr:colOff>
      <xdr:row>84</xdr:row>
      <xdr:rowOff>171421</xdr:rowOff>
    </xdr:to>
    <xdr:cxnSp macro="">
      <xdr:nvCxnSpPr>
        <xdr:cNvPr id="200" name="直線コネクタ 199"/>
        <xdr:cNvCxnSpPr/>
      </xdr:nvCxnSpPr>
      <xdr:spPr>
        <a:xfrm>
          <a:off x="2336800" y="14368768"/>
          <a:ext cx="889000" cy="20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14804</xdr:rowOff>
    </xdr:from>
    <xdr:to>
      <xdr:col>4</xdr:col>
      <xdr:colOff>533400</xdr:colOff>
      <xdr:row>85</xdr:row>
      <xdr:rowOff>116404</xdr:rowOff>
    </xdr:to>
    <xdr:sp macro="" textlink="">
      <xdr:nvSpPr>
        <xdr:cNvPr id="201" name="フローチャート : 判断 200"/>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101181</xdr:rowOff>
    </xdr:from>
    <xdr:ext cx="762000" cy="259045"/>
    <xdr:sp macro="" textlink="">
      <xdr:nvSpPr>
        <xdr:cNvPr id="202" name="テキスト ボックス 201"/>
        <xdr:cNvSpPr txBox="1"/>
      </xdr:nvSpPr>
      <xdr:spPr>
        <a:xfrm>
          <a:off x="2844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138418</xdr:rowOff>
    </xdr:from>
    <xdr:to>
      <xdr:col>3</xdr:col>
      <xdr:colOff>279400</xdr:colOff>
      <xdr:row>83</xdr:row>
      <xdr:rowOff>150000</xdr:rowOff>
    </xdr:to>
    <xdr:cxnSp macro="">
      <xdr:nvCxnSpPr>
        <xdr:cNvPr id="203" name="直線コネクタ 202"/>
        <xdr:cNvCxnSpPr/>
      </xdr:nvCxnSpPr>
      <xdr:spPr>
        <a:xfrm flipV="1">
          <a:off x="1447800" y="1436876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94295</xdr:rowOff>
    </xdr:from>
    <xdr:to>
      <xdr:col>3</xdr:col>
      <xdr:colOff>330200</xdr:colOff>
      <xdr:row>85</xdr:row>
      <xdr:rowOff>24445</xdr:rowOff>
    </xdr:to>
    <xdr:sp macro="" textlink="">
      <xdr:nvSpPr>
        <xdr:cNvPr id="204" name="フローチャート : 判断 203"/>
        <xdr:cNvSpPr/>
      </xdr:nvSpPr>
      <xdr:spPr>
        <a:xfrm>
          <a:off x="2286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9222</xdr:rowOff>
    </xdr:from>
    <xdr:ext cx="762000" cy="259045"/>
    <xdr:sp macro="" textlink="">
      <xdr:nvSpPr>
        <xdr:cNvPr id="205" name="テキスト ボックス 204"/>
        <xdr:cNvSpPr txBox="1"/>
      </xdr:nvSpPr>
      <xdr:spPr>
        <a:xfrm>
          <a:off x="1955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57907</xdr:rowOff>
    </xdr:from>
    <xdr:to>
      <xdr:col>2</xdr:col>
      <xdr:colOff>127000</xdr:colOff>
      <xdr:row>84</xdr:row>
      <xdr:rowOff>159507</xdr:rowOff>
    </xdr:to>
    <xdr:sp macro="" textlink="">
      <xdr:nvSpPr>
        <xdr:cNvPr id="206" name="フローチャート : 判断 205"/>
        <xdr:cNvSpPr/>
      </xdr:nvSpPr>
      <xdr:spPr>
        <a:xfrm>
          <a:off x="1397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144284</xdr:rowOff>
    </xdr:from>
    <xdr:ext cx="762000" cy="259045"/>
    <xdr:sp macro="" textlink="">
      <xdr:nvSpPr>
        <xdr:cNvPr id="207" name="テキスト ボックス 206"/>
        <xdr:cNvSpPr txBox="1"/>
      </xdr:nvSpPr>
      <xdr:spPr>
        <a:xfrm>
          <a:off x="1066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60</xdr:rowOff>
    </xdr:from>
    <xdr:to>
      <xdr:col>7</xdr:col>
      <xdr:colOff>203200</xdr:colOff>
      <xdr:row>85</xdr:row>
      <xdr:rowOff>101660</xdr:rowOff>
    </xdr:to>
    <xdr:sp macro="" textlink="">
      <xdr:nvSpPr>
        <xdr:cNvPr id="213" name="円/楕円 212"/>
        <xdr:cNvSpPr/>
      </xdr:nvSpPr>
      <xdr:spPr>
        <a:xfrm>
          <a:off x="4902200" y="145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143587</xdr:rowOff>
    </xdr:from>
    <xdr:ext cx="762000" cy="259045"/>
    <xdr:sp macro="" textlink="">
      <xdr:nvSpPr>
        <xdr:cNvPr id="214" name="人件費・物件費等の状況該当値テキスト"/>
        <xdr:cNvSpPr txBox="1"/>
      </xdr:nvSpPr>
      <xdr:spPr>
        <a:xfrm>
          <a:off x="5041900" y="1454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110,792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96757</xdr:rowOff>
    </xdr:from>
    <xdr:to>
      <xdr:col>6</xdr:col>
      <xdr:colOff>50800</xdr:colOff>
      <xdr:row>85</xdr:row>
      <xdr:rowOff>26907</xdr:rowOff>
    </xdr:to>
    <xdr:sp macro="" textlink="">
      <xdr:nvSpPr>
        <xdr:cNvPr id="215" name="円/楕円 214"/>
        <xdr:cNvSpPr/>
      </xdr:nvSpPr>
      <xdr:spPr>
        <a:xfrm>
          <a:off x="4064000" y="14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37084</xdr:rowOff>
    </xdr:from>
    <xdr:ext cx="736600" cy="259045"/>
    <xdr:sp macro="" textlink="">
      <xdr:nvSpPr>
        <xdr:cNvPr id="216" name="テキスト ボックス 215"/>
        <xdr:cNvSpPr txBox="1"/>
      </xdr:nvSpPr>
      <xdr:spPr>
        <a:xfrm>
          <a:off x="3733800" y="1426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107,694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120621</xdr:rowOff>
    </xdr:from>
    <xdr:to>
      <xdr:col>4</xdr:col>
      <xdr:colOff>533400</xdr:colOff>
      <xdr:row>85</xdr:row>
      <xdr:rowOff>50771</xdr:rowOff>
    </xdr:to>
    <xdr:sp macro="" textlink="">
      <xdr:nvSpPr>
        <xdr:cNvPr id="217" name="円/楕円 216"/>
        <xdr:cNvSpPr/>
      </xdr:nvSpPr>
      <xdr:spPr>
        <a:xfrm>
          <a:off x="3175000" y="145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60948</xdr:rowOff>
    </xdr:from>
    <xdr:ext cx="762000" cy="259045"/>
    <xdr:sp macro="" textlink="">
      <xdr:nvSpPr>
        <xdr:cNvPr id="218" name="テキスト ボックス 217"/>
        <xdr:cNvSpPr txBox="1"/>
      </xdr:nvSpPr>
      <xdr:spPr>
        <a:xfrm>
          <a:off x="2844800" y="1429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87618</xdr:rowOff>
    </xdr:from>
    <xdr:to>
      <xdr:col>3</xdr:col>
      <xdr:colOff>330200</xdr:colOff>
      <xdr:row>84</xdr:row>
      <xdr:rowOff>17768</xdr:rowOff>
    </xdr:to>
    <xdr:sp macro="" textlink="">
      <xdr:nvSpPr>
        <xdr:cNvPr id="219" name="円/楕円 218"/>
        <xdr:cNvSpPr/>
      </xdr:nvSpPr>
      <xdr:spPr>
        <a:xfrm>
          <a:off x="2286000" y="143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27945</xdr:rowOff>
    </xdr:from>
    <xdr:ext cx="762000" cy="259045"/>
    <xdr:sp macro="" textlink="">
      <xdr:nvSpPr>
        <xdr:cNvPr id="220" name="テキスト ボックス 219"/>
        <xdr:cNvSpPr txBox="1"/>
      </xdr:nvSpPr>
      <xdr:spPr>
        <a:xfrm>
          <a:off x="1955800" y="1408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100,210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99200</xdr:rowOff>
    </xdr:from>
    <xdr:to>
      <xdr:col>2</xdr:col>
      <xdr:colOff>127000</xdr:colOff>
      <xdr:row>84</xdr:row>
      <xdr:rowOff>29350</xdr:rowOff>
    </xdr:to>
    <xdr:sp macro="" textlink="">
      <xdr:nvSpPr>
        <xdr:cNvPr id="221" name="円/楕円 220"/>
        <xdr:cNvSpPr/>
      </xdr:nvSpPr>
      <xdr:spPr>
        <a:xfrm>
          <a:off x="1397000" y="1432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39527</xdr:rowOff>
    </xdr:from>
    <xdr:ext cx="762000" cy="259045"/>
    <xdr:sp macro="" textlink="">
      <xdr:nvSpPr>
        <xdr:cNvPr id="222" name="テキスト ボックス 221"/>
        <xdr:cNvSpPr txBox="1"/>
      </xdr:nvSpPr>
      <xdr:spPr>
        <a:xfrm>
          <a:off x="1066800" y="1409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市町村合併時に導入した給与制度により上昇傾向が続き、平成</a:t>
          </a:r>
          <a:r>
            <a:rPr kumimoji="1" lang="en-US" altLang="ja-JP" sz="1300">
              <a:latin typeface="ＭＳ Ｐゴシック"/>
            </a:rPr>
            <a:t>27</a:t>
          </a:r>
          <a:r>
            <a:rPr kumimoji="1" lang="ja-JP" altLang="en-US" sz="1300">
              <a:latin typeface="ＭＳ Ｐゴシック"/>
            </a:rPr>
            <a:t>年度まではラスパイレス指数</a:t>
          </a:r>
          <a:r>
            <a:rPr kumimoji="1" lang="en-US" altLang="ja-JP" sz="1300">
              <a:latin typeface="ＭＳ Ｐゴシック"/>
            </a:rPr>
            <a:t>100</a:t>
          </a:r>
          <a:r>
            <a:rPr kumimoji="1" lang="ja-JP" altLang="en-US" sz="1300">
              <a:latin typeface="ＭＳ Ｐゴシック"/>
            </a:rPr>
            <a:t>を上回っていた。</a:t>
          </a:r>
          <a:endParaRPr kumimoji="1" lang="en-US" altLang="ja-JP" sz="1300">
            <a:latin typeface="ＭＳ Ｐゴシック"/>
          </a:endParaRPr>
        </a:p>
        <a:p>
          <a:pPr algn="just"/>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年度から国県に準じた給与体系に制度改正したことにより、指数を抑制することができた。</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31750</xdr:rowOff>
    </xdr:to>
    <xdr:cxnSp macro="">
      <xdr:nvCxnSpPr>
        <xdr:cNvPr id="255" name="直線コネクタ 254"/>
        <xdr:cNvCxnSpPr/>
      </xdr:nvCxnSpPr>
      <xdr:spPr>
        <a:xfrm flipV="1">
          <a:off x="17018000" y="13881100"/>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6"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7" name="直線コネクタ 256"/>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8"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9" name="直線コネクタ 258"/>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123296</xdr:rowOff>
    </xdr:from>
    <xdr:to>
      <xdr:col>24</xdr:col>
      <xdr:colOff>558800</xdr:colOff>
      <xdr:row>84</xdr:row>
      <xdr:rowOff>32279</xdr:rowOff>
    </xdr:to>
    <xdr:cxnSp macro="">
      <xdr:nvCxnSpPr>
        <xdr:cNvPr id="260" name="直線コネクタ 259"/>
        <xdr:cNvCxnSpPr/>
      </xdr:nvCxnSpPr>
      <xdr:spPr>
        <a:xfrm flipV="1">
          <a:off x="16179800" y="1435364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89023</xdr:rowOff>
    </xdr:from>
    <xdr:ext cx="762000" cy="259045"/>
    <xdr:sp macro="" textlink="">
      <xdr:nvSpPr>
        <xdr:cNvPr id="261" name="給与水準   （国との比較）平均値テキスト"/>
        <xdr:cNvSpPr txBox="1"/>
      </xdr:nvSpPr>
      <xdr:spPr>
        <a:xfrm>
          <a:off x="17106900" y="14147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72496</xdr:rowOff>
    </xdr:from>
    <xdr:to>
      <xdr:col>24</xdr:col>
      <xdr:colOff>609600</xdr:colOff>
      <xdr:row>84</xdr:row>
      <xdr:rowOff>2646</xdr:rowOff>
    </xdr:to>
    <xdr:sp macro="" textlink="">
      <xdr:nvSpPr>
        <xdr:cNvPr id="262" name="フローチャート : 判断 261"/>
        <xdr:cNvSpPr/>
      </xdr:nvSpPr>
      <xdr:spPr>
        <a:xfrm>
          <a:off x="16967200" y="143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12171</xdr:rowOff>
    </xdr:from>
    <xdr:to>
      <xdr:col>23</xdr:col>
      <xdr:colOff>406400</xdr:colOff>
      <xdr:row>84</xdr:row>
      <xdr:rowOff>32279</xdr:rowOff>
    </xdr:to>
    <xdr:cxnSp macro="">
      <xdr:nvCxnSpPr>
        <xdr:cNvPr id="263" name="直線コネクタ 262"/>
        <xdr:cNvCxnSpPr/>
      </xdr:nvCxnSpPr>
      <xdr:spPr>
        <a:xfrm>
          <a:off x="15290800" y="144139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52388</xdr:rowOff>
    </xdr:from>
    <xdr:to>
      <xdr:col>23</xdr:col>
      <xdr:colOff>457200</xdr:colOff>
      <xdr:row>83</xdr:row>
      <xdr:rowOff>153988</xdr:rowOff>
    </xdr:to>
    <xdr:sp macro="" textlink="">
      <xdr:nvSpPr>
        <xdr:cNvPr id="264" name="フローチャート : 判断 263"/>
        <xdr:cNvSpPr/>
      </xdr:nvSpPr>
      <xdr:spPr>
        <a:xfrm>
          <a:off x="16129000" y="142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164165</xdr:rowOff>
    </xdr:from>
    <xdr:ext cx="736600" cy="259045"/>
    <xdr:sp macro="" textlink="">
      <xdr:nvSpPr>
        <xdr:cNvPr id="265" name="テキスト ボックス 264"/>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153459</xdr:rowOff>
    </xdr:from>
    <xdr:to>
      <xdr:col>22</xdr:col>
      <xdr:colOff>203200</xdr:colOff>
      <xdr:row>84</xdr:row>
      <xdr:rowOff>12171</xdr:rowOff>
    </xdr:to>
    <xdr:cxnSp macro="">
      <xdr:nvCxnSpPr>
        <xdr:cNvPr id="266" name="直線コネクタ 265"/>
        <xdr:cNvCxnSpPr/>
      </xdr:nvCxnSpPr>
      <xdr:spPr>
        <a:xfrm>
          <a:off x="14401800" y="1438380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112713</xdr:rowOff>
    </xdr:from>
    <xdr:to>
      <xdr:col>22</xdr:col>
      <xdr:colOff>254000</xdr:colOff>
      <xdr:row>84</xdr:row>
      <xdr:rowOff>42863</xdr:rowOff>
    </xdr:to>
    <xdr:sp macro="" textlink="">
      <xdr:nvSpPr>
        <xdr:cNvPr id="267" name="フローチャート : 判断 266"/>
        <xdr:cNvSpPr/>
      </xdr:nvSpPr>
      <xdr:spPr>
        <a:xfrm>
          <a:off x="15240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53040</xdr:rowOff>
    </xdr:from>
    <xdr:ext cx="762000" cy="259045"/>
    <xdr:sp macro="" textlink="">
      <xdr:nvSpPr>
        <xdr:cNvPr id="268" name="テキスト ボックス 267"/>
        <xdr:cNvSpPr txBox="1"/>
      </xdr:nvSpPr>
      <xdr:spPr>
        <a:xfrm>
          <a:off x="14909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153459</xdr:rowOff>
    </xdr:from>
    <xdr:to>
      <xdr:col>21</xdr:col>
      <xdr:colOff>0</xdr:colOff>
      <xdr:row>89</xdr:row>
      <xdr:rowOff>69850</xdr:rowOff>
    </xdr:to>
    <xdr:cxnSp macro="">
      <xdr:nvCxnSpPr>
        <xdr:cNvPr id="269" name="直線コネクタ 268"/>
        <xdr:cNvCxnSpPr/>
      </xdr:nvCxnSpPr>
      <xdr:spPr>
        <a:xfrm flipV="1">
          <a:off x="13512800" y="14383809"/>
          <a:ext cx="889000" cy="9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122766</xdr:rowOff>
    </xdr:from>
    <xdr:to>
      <xdr:col>21</xdr:col>
      <xdr:colOff>50800</xdr:colOff>
      <xdr:row>84</xdr:row>
      <xdr:rowOff>52916</xdr:rowOff>
    </xdr:to>
    <xdr:sp macro="" textlink="">
      <xdr:nvSpPr>
        <xdr:cNvPr id="270" name="フローチャート : 判断 269"/>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37693</xdr:rowOff>
    </xdr:from>
    <xdr:ext cx="762000" cy="259045"/>
    <xdr:sp macro="" textlink="">
      <xdr:nvSpPr>
        <xdr:cNvPr id="271" name="テキスト ボックス 270"/>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72" name="フローチャート : 判断 271"/>
        <xdr:cNvSpPr/>
      </xdr:nvSpPr>
      <xdr:spPr>
        <a:xfrm>
          <a:off x="13462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40340</xdr:rowOff>
    </xdr:from>
    <xdr:ext cx="762000" cy="259045"/>
    <xdr:sp macro="" textlink="">
      <xdr:nvSpPr>
        <xdr:cNvPr id="273" name="テキスト ボックス 272"/>
        <xdr:cNvSpPr txBox="1"/>
      </xdr:nvSpPr>
      <xdr:spPr>
        <a:xfrm>
          <a:off x="13131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72496</xdr:rowOff>
    </xdr:from>
    <xdr:to>
      <xdr:col>24</xdr:col>
      <xdr:colOff>609600</xdr:colOff>
      <xdr:row>84</xdr:row>
      <xdr:rowOff>2646</xdr:rowOff>
    </xdr:to>
    <xdr:sp macro="" textlink="">
      <xdr:nvSpPr>
        <xdr:cNvPr id="279" name="円/楕円 278"/>
        <xdr:cNvSpPr/>
      </xdr:nvSpPr>
      <xdr:spPr>
        <a:xfrm>
          <a:off x="169672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44573</xdr:rowOff>
    </xdr:from>
    <xdr:ext cx="762000" cy="259045"/>
    <xdr:sp macro="" textlink="">
      <xdr:nvSpPr>
        <xdr:cNvPr id="280" name="給与水準   （国との比較）該当値テキスト"/>
        <xdr:cNvSpPr txBox="1"/>
      </xdr:nvSpPr>
      <xdr:spPr>
        <a:xfrm>
          <a:off x="17106900" y="1427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152929</xdr:rowOff>
    </xdr:from>
    <xdr:to>
      <xdr:col>23</xdr:col>
      <xdr:colOff>457200</xdr:colOff>
      <xdr:row>84</xdr:row>
      <xdr:rowOff>83079</xdr:rowOff>
    </xdr:to>
    <xdr:sp macro="" textlink="">
      <xdr:nvSpPr>
        <xdr:cNvPr id="281" name="円/楕円 280"/>
        <xdr:cNvSpPr/>
      </xdr:nvSpPr>
      <xdr:spPr>
        <a:xfrm>
          <a:off x="16129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67856</xdr:rowOff>
    </xdr:from>
    <xdr:ext cx="736600" cy="259045"/>
    <xdr:sp macro="" textlink="">
      <xdr:nvSpPr>
        <xdr:cNvPr id="282" name="テキスト ボックス 281"/>
        <xdr:cNvSpPr txBox="1"/>
      </xdr:nvSpPr>
      <xdr:spPr>
        <a:xfrm>
          <a:off x="15798800" y="1446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132821</xdr:rowOff>
    </xdr:from>
    <xdr:to>
      <xdr:col>22</xdr:col>
      <xdr:colOff>254000</xdr:colOff>
      <xdr:row>84</xdr:row>
      <xdr:rowOff>62971</xdr:rowOff>
    </xdr:to>
    <xdr:sp macro="" textlink="">
      <xdr:nvSpPr>
        <xdr:cNvPr id="283" name="円/楕円 282"/>
        <xdr:cNvSpPr/>
      </xdr:nvSpPr>
      <xdr:spPr>
        <a:xfrm>
          <a:off x="15240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47748</xdr:rowOff>
    </xdr:from>
    <xdr:ext cx="762000" cy="259045"/>
    <xdr:sp macro="" textlink="">
      <xdr:nvSpPr>
        <xdr:cNvPr id="284" name="テキスト ボックス 283"/>
        <xdr:cNvSpPr txBox="1"/>
      </xdr:nvSpPr>
      <xdr:spPr>
        <a:xfrm>
          <a:off x="14909800" y="1444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102659</xdr:rowOff>
    </xdr:from>
    <xdr:to>
      <xdr:col>21</xdr:col>
      <xdr:colOff>50800</xdr:colOff>
      <xdr:row>84</xdr:row>
      <xdr:rowOff>32809</xdr:rowOff>
    </xdr:to>
    <xdr:sp macro="" textlink="">
      <xdr:nvSpPr>
        <xdr:cNvPr id="285" name="円/楕円 284"/>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42986</xdr:rowOff>
    </xdr:from>
    <xdr:ext cx="762000" cy="259045"/>
    <xdr:sp macro="" textlink="">
      <xdr:nvSpPr>
        <xdr:cNvPr id="286" name="テキスト ボックス 285"/>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7" name="円/楕円 286"/>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8" name="テキスト ボックス 287"/>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年に策定した定員適正化計画に則して、定員の適正化に取り組んだ結果、計画終期の平成</a:t>
          </a:r>
          <a:r>
            <a:rPr kumimoji="1" lang="en-US" altLang="ja-JP" sz="1300">
              <a:latin typeface="ＭＳ Ｐゴシック"/>
            </a:rPr>
            <a:t>27</a:t>
          </a:r>
          <a:r>
            <a:rPr kumimoji="1" lang="ja-JP" altLang="en-US" sz="1300">
              <a:latin typeface="ＭＳ Ｐゴシック"/>
            </a:rPr>
            <a:t>年までで職員数については概ね適正な水準となった。</a:t>
          </a:r>
          <a:endParaRPr kumimoji="1" lang="en-US" altLang="ja-JP" sz="1300">
            <a:latin typeface="ＭＳ Ｐゴシック"/>
          </a:endParaRPr>
        </a:p>
        <a:p>
          <a:pPr algn="just"/>
          <a:r>
            <a:rPr kumimoji="1" lang="ja-JP" altLang="en-US" sz="1300">
              <a:latin typeface="ＭＳ Ｐゴシック"/>
            </a:rPr>
            <a:t>　今後も事務事業を見直し、組織のスリム化を図りながら、行政サービスの維持向上が図れるよう、多様な人材確保に努め、職員数の適正化に努める。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8" name="直線コネクタ 317"/>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9"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20" name="直線コネクタ 319"/>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21"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2" name="直線コネクタ 321"/>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67521</xdr:rowOff>
    </xdr:from>
    <xdr:to>
      <xdr:col>24</xdr:col>
      <xdr:colOff>558800</xdr:colOff>
      <xdr:row>64</xdr:row>
      <xdr:rowOff>131869</xdr:rowOff>
    </xdr:to>
    <xdr:cxnSp macro="">
      <xdr:nvCxnSpPr>
        <xdr:cNvPr id="323" name="直線コネクタ 322"/>
        <xdr:cNvCxnSpPr/>
      </xdr:nvCxnSpPr>
      <xdr:spPr>
        <a:xfrm>
          <a:off x="16179800" y="11040321"/>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324"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5" name="フローチャート : 判断 324"/>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15240</xdr:rowOff>
    </xdr:from>
    <xdr:to>
      <xdr:col>23</xdr:col>
      <xdr:colOff>406400</xdr:colOff>
      <xdr:row>64</xdr:row>
      <xdr:rowOff>67521</xdr:rowOff>
    </xdr:to>
    <xdr:cxnSp macro="">
      <xdr:nvCxnSpPr>
        <xdr:cNvPr id="326" name="直線コネクタ 325"/>
        <xdr:cNvCxnSpPr/>
      </xdr:nvCxnSpPr>
      <xdr:spPr>
        <a:xfrm>
          <a:off x="15290800" y="1098804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7" name="フローチャート : 判断 326"/>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76217</xdr:rowOff>
    </xdr:from>
    <xdr:ext cx="736600" cy="259045"/>
    <xdr:sp macro="" textlink="">
      <xdr:nvSpPr>
        <xdr:cNvPr id="328" name="テキスト ボックス 327"/>
        <xdr:cNvSpPr txBox="1"/>
      </xdr:nvSpPr>
      <xdr:spPr>
        <a:xfrm>
          <a:off x="15798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15240</xdr:rowOff>
    </xdr:from>
    <xdr:to>
      <xdr:col>22</xdr:col>
      <xdr:colOff>203200</xdr:colOff>
      <xdr:row>64</xdr:row>
      <xdr:rowOff>19262</xdr:rowOff>
    </xdr:to>
    <xdr:cxnSp macro="">
      <xdr:nvCxnSpPr>
        <xdr:cNvPr id="329" name="直線コネクタ 328"/>
        <xdr:cNvCxnSpPr/>
      </xdr:nvCxnSpPr>
      <xdr:spPr>
        <a:xfrm flipV="1">
          <a:off x="14401800" y="1098804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30" name="フローチャート : 判断 329"/>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331" name="テキスト ボックス 330"/>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19262</xdr:rowOff>
    </xdr:from>
    <xdr:to>
      <xdr:col>21</xdr:col>
      <xdr:colOff>0</xdr:colOff>
      <xdr:row>64</xdr:row>
      <xdr:rowOff>19262</xdr:rowOff>
    </xdr:to>
    <xdr:cxnSp macro="">
      <xdr:nvCxnSpPr>
        <xdr:cNvPr id="332" name="直線コネクタ 331"/>
        <xdr:cNvCxnSpPr/>
      </xdr:nvCxnSpPr>
      <xdr:spPr>
        <a:xfrm>
          <a:off x="13512800" y="10992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33" name="フローチャート : 判断 332"/>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98865</xdr:rowOff>
    </xdr:from>
    <xdr:ext cx="762000" cy="259045"/>
    <xdr:sp macro="" textlink="">
      <xdr:nvSpPr>
        <xdr:cNvPr id="334" name="テキスト ボックス 333"/>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35" name="フローチャート : 判断 334"/>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114952</xdr:rowOff>
    </xdr:from>
    <xdr:ext cx="762000" cy="259045"/>
    <xdr:sp macro="" textlink="">
      <xdr:nvSpPr>
        <xdr:cNvPr id="336" name="テキスト ボックス 335"/>
        <xdr:cNvSpPr txBox="1"/>
      </xdr:nvSpPr>
      <xdr:spPr>
        <a:xfrm>
          <a:off x="13131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81069</xdr:rowOff>
    </xdr:from>
    <xdr:to>
      <xdr:col>24</xdr:col>
      <xdr:colOff>609600</xdr:colOff>
      <xdr:row>65</xdr:row>
      <xdr:rowOff>11219</xdr:rowOff>
    </xdr:to>
    <xdr:sp macro="" textlink="">
      <xdr:nvSpPr>
        <xdr:cNvPr id="342" name="円/楕円 341"/>
        <xdr:cNvSpPr/>
      </xdr:nvSpPr>
      <xdr:spPr>
        <a:xfrm>
          <a:off x="16967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53146</xdr:rowOff>
    </xdr:from>
    <xdr:ext cx="762000" cy="259045"/>
    <xdr:sp macro="" textlink="">
      <xdr:nvSpPr>
        <xdr:cNvPr id="343" name="定員管理の状況該当値テキスト"/>
        <xdr:cNvSpPr txBox="1"/>
      </xdr:nvSpPr>
      <xdr:spPr>
        <a:xfrm>
          <a:off x="17106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16721</xdr:rowOff>
    </xdr:from>
    <xdr:to>
      <xdr:col>23</xdr:col>
      <xdr:colOff>457200</xdr:colOff>
      <xdr:row>64</xdr:row>
      <xdr:rowOff>118321</xdr:rowOff>
    </xdr:to>
    <xdr:sp macro="" textlink="">
      <xdr:nvSpPr>
        <xdr:cNvPr id="344" name="円/楕円 343"/>
        <xdr:cNvSpPr/>
      </xdr:nvSpPr>
      <xdr:spPr>
        <a:xfrm>
          <a:off x="16129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103098</xdr:rowOff>
    </xdr:from>
    <xdr:ext cx="736600" cy="259045"/>
    <xdr:sp macro="" textlink="">
      <xdr:nvSpPr>
        <xdr:cNvPr id="345" name="テキスト ボックス 344"/>
        <xdr:cNvSpPr txBox="1"/>
      </xdr:nvSpPr>
      <xdr:spPr>
        <a:xfrm>
          <a:off x="15798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135890</xdr:rowOff>
    </xdr:from>
    <xdr:to>
      <xdr:col>22</xdr:col>
      <xdr:colOff>254000</xdr:colOff>
      <xdr:row>64</xdr:row>
      <xdr:rowOff>66040</xdr:rowOff>
    </xdr:to>
    <xdr:sp macro="" textlink="">
      <xdr:nvSpPr>
        <xdr:cNvPr id="346" name="円/楕円 345"/>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50817</xdr:rowOff>
    </xdr:from>
    <xdr:ext cx="762000" cy="259045"/>
    <xdr:sp macro="" textlink="">
      <xdr:nvSpPr>
        <xdr:cNvPr id="347" name="テキスト ボックス 346"/>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139912</xdr:rowOff>
    </xdr:from>
    <xdr:to>
      <xdr:col>21</xdr:col>
      <xdr:colOff>50800</xdr:colOff>
      <xdr:row>64</xdr:row>
      <xdr:rowOff>70062</xdr:rowOff>
    </xdr:to>
    <xdr:sp macro="" textlink="">
      <xdr:nvSpPr>
        <xdr:cNvPr id="348" name="円/楕円 347"/>
        <xdr:cNvSpPr/>
      </xdr:nvSpPr>
      <xdr:spPr>
        <a:xfrm>
          <a:off x="14351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54839</xdr:rowOff>
    </xdr:from>
    <xdr:ext cx="762000" cy="259045"/>
    <xdr:sp macro="" textlink="">
      <xdr:nvSpPr>
        <xdr:cNvPr id="349" name="テキスト ボックス 348"/>
        <xdr:cNvSpPr txBox="1"/>
      </xdr:nvSpPr>
      <xdr:spPr>
        <a:xfrm>
          <a:off x="14020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139912</xdr:rowOff>
    </xdr:from>
    <xdr:to>
      <xdr:col>19</xdr:col>
      <xdr:colOff>533400</xdr:colOff>
      <xdr:row>64</xdr:row>
      <xdr:rowOff>70062</xdr:rowOff>
    </xdr:to>
    <xdr:sp macro="" textlink="">
      <xdr:nvSpPr>
        <xdr:cNvPr id="350" name="円/楕円 349"/>
        <xdr:cNvSpPr/>
      </xdr:nvSpPr>
      <xdr:spPr>
        <a:xfrm>
          <a:off x="13462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54839</xdr:rowOff>
    </xdr:from>
    <xdr:ext cx="762000" cy="259045"/>
    <xdr:sp macro="" textlink="">
      <xdr:nvSpPr>
        <xdr:cNvPr id="351" name="テキスト ボックス 350"/>
        <xdr:cNvSpPr txBox="1"/>
      </xdr:nvSpPr>
      <xdr:spPr>
        <a:xfrm>
          <a:off x="13131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solidFill>
                <a:schemeClr val="dk1"/>
              </a:solidFill>
              <a:effectLst/>
              <a:latin typeface="+mn-lt"/>
              <a:ea typeface="+mn-ea"/>
              <a:cs typeface="+mn-cs"/>
            </a:rPr>
            <a:t>　近年</a:t>
          </a:r>
          <a:r>
            <a:rPr kumimoji="1" lang="ja-JP" altLang="ja-JP" sz="1300">
              <a:solidFill>
                <a:schemeClr val="dk1"/>
              </a:solidFill>
              <a:effectLst/>
              <a:latin typeface="+mn-lt"/>
              <a:ea typeface="+mn-ea"/>
              <a:cs typeface="+mn-cs"/>
            </a:rPr>
            <a:t>実施した大型事業の償還開始により地方債の償還額が微増となっていることに加え、普通交付税額及び臨時財政対策債の発行可能額が減となっていることから、</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ポイント増加した。償還額の平準化や計画的な繰上償還等により比率の上昇を抑えたい。 </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80" name="直線コネクタ 379"/>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81"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2" name="直線コネクタ 381"/>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3"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4" name="直線コネクタ 383"/>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43604</xdr:rowOff>
    </xdr:to>
    <xdr:cxnSp macro="">
      <xdr:nvCxnSpPr>
        <xdr:cNvPr id="385" name="直線コネクタ 384"/>
        <xdr:cNvCxnSpPr/>
      </xdr:nvCxnSpPr>
      <xdr:spPr>
        <a:xfrm>
          <a:off x="16179800" y="65265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69444</xdr:rowOff>
    </xdr:from>
    <xdr:ext cx="762000" cy="259045"/>
    <xdr:sp macro="" textlink="">
      <xdr:nvSpPr>
        <xdr:cNvPr id="386" name="公債費負担の状況平均値テキスト"/>
        <xdr:cNvSpPr txBox="1"/>
      </xdr:nvSpPr>
      <xdr:spPr>
        <a:xfrm>
          <a:off x="17106900" y="658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7" name="フローチャート : 判断 386"/>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59690</xdr:rowOff>
    </xdr:to>
    <xdr:cxnSp macro="">
      <xdr:nvCxnSpPr>
        <xdr:cNvPr id="388" name="直線コネクタ 387"/>
        <xdr:cNvCxnSpPr/>
      </xdr:nvCxnSpPr>
      <xdr:spPr>
        <a:xfrm flipV="1">
          <a:off x="15290800" y="652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9" name="フローチャート : 判断 388"/>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90" name="テキスト ボックス 389"/>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59690</xdr:rowOff>
    </xdr:from>
    <xdr:to>
      <xdr:col>22</xdr:col>
      <xdr:colOff>203200</xdr:colOff>
      <xdr:row>39</xdr:row>
      <xdr:rowOff>57150</xdr:rowOff>
    </xdr:to>
    <xdr:cxnSp macro="">
      <xdr:nvCxnSpPr>
        <xdr:cNvPr id="391" name="直線コネクタ 390"/>
        <xdr:cNvCxnSpPr/>
      </xdr:nvCxnSpPr>
      <xdr:spPr>
        <a:xfrm flipV="1">
          <a:off x="14401800" y="657479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2" name="フローチャート : 判断 391"/>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3" name="テキスト ボックス 392"/>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40</xdr:row>
      <xdr:rowOff>70696</xdr:rowOff>
    </xdr:to>
    <xdr:cxnSp macro="">
      <xdr:nvCxnSpPr>
        <xdr:cNvPr id="394" name="直線コネクタ 393"/>
        <xdr:cNvCxnSpPr/>
      </xdr:nvCxnSpPr>
      <xdr:spPr>
        <a:xfrm flipV="1">
          <a:off x="13512800" y="67437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89323</xdr:rowOff>
    </xdr:from>
    <xdr:to>
      <xdr:col>21</xdr:col>
      <xdr:colOff>50800</xdr:colOff>
      <xdr:row>39</xdr:row>
      <xdr:rowOff>19473</xdr:rowOff>
    </xdr:to>
    <xdr:sp macro="" textlink="">
      <xdr:nvSpPr>
        <xdr:cNvPr id="395" name="フローチャート : 判断 394"/>
        <xdr:cNvSpPr/>
      </xdr:nvSpPr>
      <xdr:spPr>
        <a:xfrm>
          <a:off x="14351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396" name="テキスト ボックス 395"/>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161713</xdr:rowOff>
    </xdr:from>
    <xdr:to>
      <xdr:col>19</xdr:col>
      <xdr:colOff>533400</xdr:colOff>
      <xdr:row>39</xdr:row>
      <xdr:rowOff>91863</xdr:rowOff>
    </xdr:to>
    <xdr:sp macro="" textlink="">
      <xdr:nvSpPr>
        <xdr:cNvPr id="397" name="フローチャート : 判断 396"/>
        <xdr:cNvSpPr/>
      </xdr:nvSpPr>
      <xdr:spPr>
        <a:xfrm>
          <a:off x="13462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102040</xdr:rowOff>
    </xdr:from>
    <xdr:ext cx="762000" cy="259045"/>
    <xdr:sp macro="" textlink="">
      <xdr:nvSpPr>
        <xdr:cNvPr id="398" name="テキスト ボックス 397"/>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164254</xdr:rowOff>
    </xdr:from>
    <xdr:to>
      <xdr:col>24</xdr:col>
      <xdr:colOff>609600</xdr:colOff>
      <xdr:row>38</xdr:row>
      <xdr:rowOff>94404</xdr:rowOff>
    </xdr:to>
    <xdr:sp macro="" textlink="">
      <xdr:nvSpPr>
        <xdr:cNvPr id="404" name="円/楕円 403"/>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9330</xdr:rowOff>
    </xdr:from>
    <xdr:ext cx="762000" cy="259045"/>
    <xdr:sp macro="" textlink="">
      <xdr:nvSpPr>
        <xdr:cNvPr id="405" name="公債費負担の状況該当値テキスト"/>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406" name="円/楕円 405"/>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407" name="テキスト ボックス 406"/>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8890</xdr:rowOff>
    </xdr:from>
    <xdr:to>
      <xdr:col>22</xdr:col>
      <xdr:colOff>254000</xdr:colOff>
      <xdr:row>38</xdr:row>
      <xdr:rowOff>110490</xdr:rowOff>
    </xdr:to>
    <xdr:sp macro="" textlink="">
      <xdr:nvSpPr>
        <xdr:cNvPr id="408" name="円/楕円 407"/>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120667</xdr:rowOff>
    </xdr:from>
    <xdr:ext cx="762000" cy="259045"/>
    <xdr:sp macro="" textlink="">
      <xdr:nvSpPr>
        <xdr:cNvPr id="409" name="テキスト ボックス 408"/>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10" name="円/楕円 409"/>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92727</xdr:rowOff>
    </xdr:from>
    <xdr:ext cx="762000" cy="259045"/>
    <xdr:sp macro="" textlink="">
      <xdr:nvSpPr>
        <xdr:cNvPr id="411" name="テキスト ボックス 410"/>
        <xdr:cNvSpPr txBox="1"/>
      </xdr:nvSpPr>
      <xdr:spPr>
        <a:xfrm>
          <a:off x="14020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19896</xdr:rowOff>
    </xdr:from>
    <xdr:to>
      <xdr:col>19</xdr:col>
      <xdr:colOff>533400</xdr:colOff>
      <xdr:row>40</xdr:row>
      <xdr:rowOff>121496</xdr:rowOff>
    </xdr:to>
    <xdr:sp macro="" textlink="">
      <xdr:nvSpPr>
        <xdr:cNvPr id="412" name="円/楕円 411"/>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106273</xdr:rowOff>
    </xdr:from>
    <xdr:ext cx="762000" cy="259045"/>
    <xdr:sp macro="" textlink="">
      <xdr:nvSpPr>
        <xdr:cNvPr id="413" name="テキスト ボックス 412"/>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前年度と比較して公営企業債等繰入見込額や地方債の現在高の減などにより</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ポイント減少した。しかし、類似団体平均を上回っており、引き続き、次世代の負担を少しでも軽減するよう公債費等の経常的経費の削減を中心とする行財政改革を進め、財政の健全化を図る。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2" name="直線コネクタ 441"/>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3"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4" name="直線コネクタ 443"/>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138345</xdr:rowOff>
    </xdr:from>
    <xdr:to>
      <xdr:col>24</xdr:col>
      <xdr:colOff>558800</xdr:colOff>
      <xdr:row>15</xdr:row>
      <xdr:rowOff>162475</xdr:rowOff>
    </xdr:to>
    <xdr:cxnSp macro="">
      <xdr:nvCxnSpPr>
        <xdr:cNvPr id="447" name="直線コネクタ 446"/>
        <xdr:cNvCxnSpPr/>
      </xdr:nvCxnSpPr>
      <xdr:spPr>
        <a:xfrm flipV="1">
          <a:off x="16179800" y="271009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129938</xdr:rowOff>
    </xdr:from>
    <xdr:ext cx="762000" cy="259045"/>
    <xdr:sp macro="" textlink="">
      <xdr:nvSpPr>
        <xdr:cNvPr id="448" name="将来負担の状況平均値テキスト"/>
        <xdr:cNvSpPr txBox="1"/>
      </xdr:nvSpPr>
      <xdr:spPr>
        <a:xfrm>
          <a:off x="17106900" y="2358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9" name="フローチャート : 判断 448"/>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162475</xdr:rowOff>
    </xdr:from>
    <xdr:to>
      <xdr:col>23</xdr:col>
      <xdr:colOff>406400</xdr:colOff>
      <xdr:row>16</xdr:row>
      <xdr:rowOff>7916</xdr:rowOff>
    </xdr:to>
    <xdr:cxnSp macro="">
      <xdr:nvCxnSpPr>
        <xdr:cNvPr id="450" name="直線コネクタ 449"/>
        <xdr:cNvCxnSpPr/>
      </xdr:nvCxnSpPr>
      <xdr:spPr>
        <a:xfrm flipV="1">
          <a:off x="15290800" y="27342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51" name="フローチャート : 判断 450"/>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52" name="テキスト ボックス 451"/>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7916</xdr:rowOff>
    </xdr:from>
    <xdr:to>
      <xdr:col>22</xdr:col>
      <xdr:colOff>203200</xdr:colOff>
      <xdr:row>16</xdr:row>
      <xdr:rowOff>101219</xdr:rowOff>
    </xdr:to>
    <xdr:cxnSp macro="">
      <xdr:nvCxnSpPr>
        <xdr:cNvPr id="453" name="直線コネクタ 452"/>
        <xdr:cNvCxnSpPr/>
      </xdr:nvCxnSpPr>
      <xdr:spPr>
        <a:xfrm flipV="1">
          <a:off x="14401800" y="2751116"/>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164888</xdr:rowOff>
    </xdr:from>
    <xdr:to>
      <xdr:col>22</xdr:col>
      <xdr:colOff>254000</xdr:colOff>
      <xdr:row>15</xdr:row>
      <xdr:rowOff>95038</xdr:rowOff>
    </xdr:to>
    <xdr:sp macro="" textlink="">
      <xdr:nvSpPr>
        <xdr:cNvPr id="454" name="フローチャート : 判断 453"/>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455" name="テキスト ボックス 454"/>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101219</xdr:rowOff>
    </xdr:from>
    <xdr:to>
      <xdr:col>21</xdr:col>
      <xdr:colOff>0</xdr:colOff>
      <xdr:row>16</xdr:row>
      <xdr:rowOff>151892</xdr:rowOff>
    </xdr:to>
    <xdr:cxnSp macro="">
      <xdr:nvCxnSpPr>
        <xdr:cNvPr id="456" name="直線コネクタ 455"/>
        <xdr:cNvCxnSpPr/>
      </xdr:nvCxnSpPr>
      <xdr:spPr>
        <a:xfrm flipV="1">
          <a:off x="13512800" y="284441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10329</xdr:rowOff>
    </xdr:from>
    <xdr:to>
      <xdr:col>21</xdr:col>
      <xdr:colOff>50800</xdr:colOff>
      <xdr:row>15</xdr:row>
      <xdr:rowOff>111929</xdr:rowOff>
    </xdr:to>
    <xdr:sp macro="" textlink="">
      <xdr:nvSpPr>
        <xdr:cNvPr id="457" name="フローチャート : 判断 456"/>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122106</xdr:rowOff>
    </xdr:from>
    <xdr:ext cx="762000" cy="259045"/>
    <xdr:sp macro="" textlink="">
      <xdr:nvSpPr>
        <xdr:cNvPr id="458" name="テキスト ボックス 457"/>
        <xdr:cNvSpPr txBox="1"/>
      </xdr:nvSpPr>
      <xdr:spPr>
        <a:xfrm>
          <a:off x="14020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9" name="フローチャート : 判断 458"/>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26264</xdr:rowOff>
    </xdr:from>
    <xdr:ext cx="762000" cy="259045"/>
    <xdr:sp macro="" textlink="">
      <xdr:nvSpPr>
        <xdr:cNvPr id="460" name="テキスト ボックス 459"/>
        <xdr:cNvSpPr txBox="1"/>
      </xdr:nvSpPr>
      <xdr:spPr>
        <a:xfrm>
          <a:off x="13131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87545</xdr:rowOff>
    </xdr:from>
    <xdr:to>
      <xdr:col>24</xdr:col>
      <xdr:colOff>609600</xdr:colOff>
      <xdr:row>16</xdr:row>
      <xdr:rowOff>17695</xdr:rowOff>
    </xdr:to>
    <xdr:sp macro="" textlink="">
      <xdr:nvSpPr>
        <xdr:cNvPr id="466" name="円/楕円 465"/>
        <xdr:cNvSpPr/>
      </xdr:nvSpPr>
      <xdr:spPr>
        <a:xfrm>
          <a:off x="16967200" y="2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59622</xdr:rowOff>
    </xdr:from>
    <xdr:ext cx="762000" cy="259045"/>
    <xdr:sp macro="" textlink="">
      <xdr:nvSpPr>
        <xdr:cNvPr id="467" name="将来負担の状況該当値テキスト"/>
        <xdr:cNvSpPr txBox="1"/>
      </xdr:nvSpPr>
      <xdr:spPr>
        <a:xfrm>
          <a:off x="17106900" y="26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111675</xdr:rowOff>
    </xdr:from>
    <xdr:to>
      <xdr:col>23</xdr:col>
      <xdr:colOff>457200</xdr:colOff>
      <xdr:row>16</xdr:row>
      <xdr:rowOff>41825</xdr:rowOff>
    </xdr:to>
    <xdr:sp macro="" textlink="">
      <xdr:nvSpPr>
        <xdr:cNvPr id="468" name="円/楕円 467"/>
        <xdr:cNvSpPr/>
      </xdr:nvSpPr>
      <xdr:spPr>
        <a:xfrm>
          <a:off x="161290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26602</xdr:rowOff>
    </xdr:from>
    <xdr:ext cx="736600" cy="259045"/>
    <xdr:sp macro="" textlink="">
      <xdr:nvSpPr>
        <xdr:cNvPr id="469" name="テキスト ボックス 468"/>
        <xdr:cNvSpPr txBox="1"/>
      </xdr:nvSpPr>
      <xdr:spPr>
        <a:xfrm>
          <a:off x="15798800" y="2769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128566</xdr:rowOff>
    </xdr:from>
    <xdr:to>
      <xdr:col>22</xdr:col>
      <xdr:colOff>254000</xdr:colOff>
      <xdr:row>16</xdr:row>
      <xdr:rowOff>58716</xdr:rowOff>
    </xdr:to>
    <xdr:sp macro="" textlink="">
      <xdr:nvSpPr>
        <xdr:cNvPr id="470" name="円/楕円 469"/>
        <xdr:cNvSpPr/>
      </xdr:nvSpPr>
      <xdr:spPr>
        <a:xfrm>
          <a:off x="15240000" y="2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43493</xdr:rowOff>
    </xdr:from>
    <xdr:ext cx="762000" cy="259045"/>
    <xdr:sp macro="" textlink="">
      <xdr:nvSpPr>
        <xdr:cNvPr id="471" name="テキスト ボックス 470"/>
        <xdr:cNvSpPr txBox="1"/>
      </xdr:nvSpPr>
      <xdr:spPr>
        <a:xfrm>
          <a:off x="14909800" y="27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50419</xdr:rowOff>
    </xdr:from>
    <xdr:to>
      <xdr:col>21</xdr:col>
      <xdr:colOff>50800</xdr:colOff>
      <xdr:row>16</xdr:row>
      <xdr:rowOff>152019</xdr:rowOff>
    </xdr:to>
    <xdr:sp macro="" textlink="">
      <xdr:nvSpPr>
        <xdr:cNvPr id="472" name="円/楕円 471"/>
        <xdr:cNvSpPr/>
      </xdr:nvSpPr>
      <xdr:spPr>
        <a:xfrm>
          <a:off x="14351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136796</xdr:rowOff>
    </xdr:from>
    <xdr:ext cx="762000" cy="259045"/>
    <xdr:sp macro="" textlink="">
      <xdr:nvSpPr>
        <xdr:cNvPr id="473" name="テキスト ボックス 472"/>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101092</xdr:rowOff>
    </xdr:from>
    <xdr:to>
      <xdr:col>19</xdr:col>
      <xdr:colOff>533400</xdr:colOff>
      <xdr:row>17</xdr:row>
      <xdr:rowOff>31242</xdr:rowOff>
    </xdr:to>
    <xdr:sp macro="" textlink="">
      <xdr:nvSpPr>
        <xdr:cNvPr id="474" name="円/楕円 473"/>
        <xdr:cNvSpPr/>
      </xdr:nvSpPr>
      <xdr:spPr>
        <a:xfrm>
          <a:off x="13462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16019</xdr:rowOff>
    </xdr:from>
    <xdr:ext cx="762000" cy="259045"/>
    <xdr:sp macro="" textlink="">
      <xdr:nvSpPr>
        <xdr:cNvPr id="475" name="テキスト ボックス 474"/>
        <xdr:cNvSpPr txBox="1"/>
      </xdr:nvSpPr>
      <xdr:spPr>
        <a:xfrm>
          <a:off x="13131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159,271
155,784
552.04
71,303,974
69,340,065
1,773,288
39,768,341
68,370,442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42.2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年度以降、類似団体平均値を下回っており、平成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3.1</a:t>
          </a:r>
          <a:r>
            <a:rPr kumimoji="1" lang="ja-JP" altLang="en-US" sz="1300">
              <a:latin typeface="ＭＳ Ｐゴシック"/>
            </a:rPr>
            <a:t>ポイント下回る結果となった。要因としては、消防業務を広域連合が行っており、その分の人件費が除かれていることが挙げられるが、広域連合への負担金のうち人件費相当分を加えても類似団体平均を下回る結果となる。なお、経常一般財源等による人件費の決算額は退職手当の大幅減等により前年度を下回った。</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6350</xdr:rowOff>
    </xdr:from>
    <xdr:to>
      <xdr:col>7</xdr:col>
      <xdr:colOff>15875</xdr:colOff>
      <xdr:row>35</xdr:row>
      <xdr:rowOff>44450</xdr:rowOff>
    </xdr:to>
    <xdr:cxnSp macro="">
      <xdr:nvCxnSpPr>
        <xdr:cNvPr id="66" name="直線コネクタ 65"/>
        <xdr:cNvCxnSpPr/>
      </xdr:nvCxnSpPr>
      <xdr:spPr>
        <a:xfrm>
          <a:off x="3987800" y="6007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139700</xdr:rowOff>
    </xdr:from>
    <xdr:to>
      <xdr:col>5</xdr:col>
      <xdr:colOff>549275</xdr:colOff>
      <xdr:row>35</xdr:row>
      <xdr:rowOff>6350</xdr:rowOff>
    </xdr:to>
    <xdr:cxnSp macro="">
      <xdr:nvCxnSpPr>
        <xdr:cNvPr id="69" name="直線コネクタ 68"/>
        <xdr:cNvCxnSpPr/>
      </xdr:nvCxnSpPr>
      <xdr:spPr>
        <a:xfrm>
          <a:off x="3098800" y="596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76200</xdr:rowOff>
    </xdr:from>
    <xdr:to>
      <xdr:col>4</xdr:col>
      <xdr:colOff>346075</xdr:colOff>
      <xdr:row>34</xdr:row>
      <xdr:rowOff>139700</xdr:rowOff>
    </xdr:to>
    <xdr:cxnSp macro="">
      <xdr:nvCxnSpPr>
        <xdr:cNvPr id="72" name="直線コネクタ 71"/>
        <xdr:cNvCxnSpPr/>
      </xdr:nvCxnSpPr>
      <xdr:spPr>
        <a:xfrm>
          <a:off x="2209800" y="590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111777</xdr:rowOff>
    </xdr:from>
    <xdr:ext cx="762000" cy="259045"/>
    <xdr:sp macro="" textlink="">
      <xdr:nvSpPr>
        <xdr:cNvPr id="74" name="テキスト ボックス 73"/>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76200</xdr:rowOff>
    </xdr:from>
    <xdr:to>
      <xdr:col>3</xdr:col>
      <xdr:colOff>142875</xdr:colOff>
      <xdr:row>35</xdr:row>
      <xdr:rowOff>6350</xdr:rowOff>
    </xdr:to>
    <xdr:cxnSp macro="">
      <xdr:nvCxnSpPr>
        <xdr:cNvPr id="75" name="直線コネクタ 74"/>
        <xdr:cNvCxnSpPr/>
      </xdr:nvCxnSpPr>
      <xdr:spPr>
        <a:xfrm flipV="1">
          <a:off x="1320800" y="5905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99077</xdr:rowOff>
    </xdr:from>
    <xdr:ext cx="762000" cy="259045"/>
    <xdr:sp macro="" textlink="">
      <xdr:nvSpPr>
        <xdr:cNvPr id="77" name="テキスト ボックス 76"/>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9" name="テキスト ボックス 78"/>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165100</xdr:rowOff>
    </xdr:from>
    <xdr:to>
      <xdr:col>7</xdr:col>
      <xdr:colOff>66675</xdr:colOff>
      <xdr:row>35</xdr:row>
      <xdr:rowOff>95250</xdr:rowOff>
    </xdr:to>
    <xdr:sp macro="" textlink="">
      <xdr:nvSpPr>
        <xdr:cNvPr id="85" name="円/楕円 84"/>
        <xdr:cNvSpPr/>
      </xdr:nvSpPr>
      <xdr:spPr>
        <a:xfrm>
          <a:off x="47752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10177</xdr:rowOff>
    </xdr:from>
    <xdr:ext cx="762000" cy="259045"/>
    <xdr:sp macro="" textlink="">
      <xdr:nvSpPr>
        <xdr:cNvPr id="86" name="人件費該当値テキスト"/>
        <xdr:cNvSpPr txBox="1"/>
      </xdr:nvSpPr>
      <xdr:spPr>
        <a:xfrm>
          <a:off x="49149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127000</xdr:rowOff>
    </xdr:from>
    <xdr:to>
      <xdr:col>5</xdr:col>
      <xdr:colOff>600075</xdr:colOff>
      <xdr:row>35</xdr:row>
      <xdr:rowOff>57150</xdr:rowOff>
    </xdr:to>
    <xdr:sp macro="" textlink="">
      <xdr:nvSpPr>
        <xdr:cNvPr id="87" name="円/楕円 86"/>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67327</xdr:rowOff>
    </xdr:from>
    <xdr:ext cx="736600" cy="259045"/>
    <xdr:sp macro="" textlink="">
      <xdr:nvSpPr>
        <xdr:cNvPr id="88" name="テキスト ボックス 87"/>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88900</xdr:rowOff>
    </xdr:from>
    <xdr:to>
      <xdr:col>4</xdr:col>
      <xdr:colOff>396875</xdr:colOff>
      <xdr:row>35</xdr:row>
      <xdr:rowOff>19050</xdr:rowOff>
    </xdr:to>
    <xdr:sp macro="" textlink="">
      <xdr:nvSpPr>
        <xdr:cNvPr id="89" name="円/楕円 88"/>
        <xdr:cNvSpPr/>
      </xdr:nvSpPr>
      <xdr:spPr>
        <a:xfrm>
          <a:off x="3048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29227</xdr:rowOff>
    </xdr:from>
    <xdr:ext cx="762000" cy="259045"/>
    <xdr:sp macro="" textlink="">
      <xdr:nvSpPr>
        <xdr:cNvPr id="90" name="テキスト ボックス 89"/>
        <xdr:cNvSpPr txBox="1"/>
      </xdr:nvSpPr>
      <xdr:spPr>
        <a:xfrm>
          <a:off x="2717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25400</xdr:rowOff>
    </xdr:from>
    <xdr:to>
      <xdr:col>3</xdr:col>
      <xdr:colOff>193675</xdr:colOff>
      <xdr:row>34</xdr:row>
      <xdr:rowOff>127000</xdr:rowOff>
    </xdr:to>
    <xdr:sp macro="" textlink="">
      <xdr:nvSpPr>
        <xdr:cNvPr id="91" name="円/楕円 90"/>
        <xdr:cNvSpPr/>
      </xdr:nvSpPr>
      <xdr:spPr>
        <a:xfrm>
          <a:off x="2159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137177</xdr:rowOff>
    </xdr:from>
    <xdr:ext cx="762000" cy="259045"/>
    <xdr:sp macro="" textlink="">
      <xdr:nvSpPr>
        <xdr:cNvPr id="92" name="テキスト ボックス 91"/>
        <xdr:cNvSpPr txBox="1"/>
      </xdr:nvSpPr>
      <xdr:spPr>
        <a:xfrm>
          <a:off x="1828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127000</xdr:rowOff>
    </xdr:from>
    <xdr:to>
      <xdr:col>1</xdr:col>
      <xdr:colOff>676275</xdr:colOff>
      <xdr:row>35</xdr:row>
      <xdr:rowOff>57150</xdr:rowOff>
    </xdr:to>
    <xdr:sp macro="" textlink="">
      <xdr:nvSpPr>
        <xdr:cNvPr id="93" name="円/楕円 92"/>
        <xdr:cNvSpPr/>
      </xdr:nvSpPr>
      <xdr:spPr>
        <a:xfrm>
          <a:off x="1270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67327</xdr:rowOff>
    </xdr:from>
    <xdr:ext cx="762000" cy="259045"/>
    <xdr:sp macro="" textlink="">
      <xdr:nvSpPr>
        <xdr:cNvPr id="94" name="テキスト ボックス 93"/>
        <xdr:cNvSpPr txBox="1"/>
      </xdr:nvSpPr>
      <xdr:spPr>
        <a:xfrm>
          <a:off x="939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前年度と比較して</a:t>
          </a:r>
          <a:r>
            <a:rPr kumimoji="1" lang="en-US" altLang="ja-JP" sz="1300">
              <a:latin typeface="ＭＳ Ｐゴシック"/>
            </a:rPr>
            <a:t>0.2</a:t>
          </a:r>
          <a:r>
            <a:rPr kumimoji="1" lang="ja-JP" altLang="en-US" sz="1300">
              <a:latin typeface="ＭＳ Ｐゴシック"/>
            </a:rPr>
            <a:t>ポイントの増となったが、類似団体内においては最も低い水準となっている。臨時職員賃金が主たる増要因である。引き続き、第三次行財政改革大綱に基づき、事務事業の見直しや民間活力の導入を検討する。</a:t>
          </a:r>
          <a:endParaRPr kumimoji="1" lang="en-US" altLang="ja-JP" sz="1300">
            <a:latin typeface="ＭＳ Ｐゴシック"/>
          </a:endParaRPr>
        </a:p>
        <a:p>
          <a:pPr algn="just"/>
          <a:r>
            <a:rPr kumimoji="1" lang="ja-JP" altLang="en-US" sz="1300">
              <a:latin typeface="ＭＳ Ｐゴシック"/>
            </a:rPr>
            <a:t>　なお、経常一般財源等による物件費の決算額は臨時職員賃金は増加したものの、全体としては前年度を下回った。</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102507</xdr:rowOff>
    </xdr:from>
    <xdr:to>
      <xdr:col>24</xdr:col>
      <xdr:colOff>31750</xdr:colOff>
      <xdr:row>13</xdr:row>
      <xdr:rowOff>135164</xdr:rowOff>
    </xdr:to>
    <xdr:cxnSp macro="">
      <xdr:nvCxnSpPr>
        <xdr:cNvPr id="129" name="直線コネクタ 128"/>
        <xdr:cNvCxnSpPr/>
      </xdr:nvCxnSpPr>
      <xdr:spPr>
        <a:xfrm>
          <a:off x="15671800" y="2331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86179</xdr:rowOff>
    </xdr:from>
    <xdr:to>
      <xdr:col>22</xdr:col>
      <xdr:colOff>565150</xdr:colOff>
      <xdr:row>13</xdr:row>
      <xdr:rowOff>102507</xdr:rowOff>
    </xdr:to>
    <xdr:cxnSp macro="">
      <xdr:nvCxnSpPr>
        <xdr:cNvPr id="132" name="直線コネクタ 131"/>
        <xdr:cNvCxnSpPr/>
      </xdr:nvCxnSpPr>
      <xdr:spPr>
        <a:xfrm>
          <a:off x="14782800" y="23150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121756</xdr:rowOff>
    </xdr:from>
    <xdr:ext cx="736600" cy="259045"/>
    <xdr:sp macro="" textlink="">
      <xdr:nvSpPr>
        <xdr:cNvPr id="134" name="テキスト ボックス 133"/>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86179</xdr:rowOff>
    </xdr:to>
    <xdr:cxnSp macro="">
      <xdr:nvCxnSpPr>
        <xdr:cNvPr id="135" name="直線コネクタ 134"/>
        <xdr:cNvCxnSpPr/>
      </xdr:nvCxnSpPr>
      <xdr:spPr>
        <a:xfrm>
          <a:off x="13893800" y="22987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86179</xdr:rowOff>
    </xdr:to>
    <xdr:cxnSp macro="">
      <xdr:nvCxnSpPr>
        <xdr:cNvPr id="138" name="直線コネクタ 137"/>
        <xdr:cNvCxnSpPr/>
      </xdr:nvCxnSpPr>
      <xdr:spPr>
        <a:xfrm flipV="1">
          <a:off x="13004800" y="22987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9" name="フローチャート :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40" name="テキスト ボックス 139"/>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84364</xdr:rowOff>
    </xdr:from>
    <xdr:to>
      <xdr:col>24</xdr:col>
      <xdr:colOff>82550</xdr:colOff>
      <xdr:row>14</xdr:row>
      <xdr:rowOff>14514</xdr:rowOff>
    </xdr:to>
    <xdr:sp macro="" textlink="">
      <xdr:nvSpPr>
        <xdr:cNvPr id="148" name="円/楕円 147"/>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164391</xdr:rowOff>
    </xdr:from>
    <xdr:ext cx="762000" cy="259045"/>
    <xdr:sp macro="" textlink="">
      <xdr:nvSpPr>
        <xdr:cNvPr id="149" name="物件費該当値テキスト"/>
        <xdr:cNvSpPr txBox="1"/>
      </xdr:nvSpPr>
      <xdr:spPr>
        <a:xfrm>
          <a:off x="16598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51707</xdr:rowOff>
    </xdr:from>
    <xdr:to>
      <xdr:col>22</xdr:col>
      <xdr:colOff>615950</xdr:colOff>
      <xdr:row>13</xdr:row>
      <xdr:rowOff>153307</xdr:rowOff>
    </xdr:to>
    <xdr:sp macro="" textlink="">
      <xdr:nvSpPr>
        <xdr:cNvPr id="150" name="円/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35379</xdr:rowOff>
    </xdr:from>
    <xdr:to>
      <xdr:col>21</xdr:col>
      <xdr:colOff>412750</xdr:colOff>
      <xdr:row>13</xdr:row>
      <xdr:rowOff>136979</xdr:rowOff>
    </xdr:to>
    <xdr:sp macro="" textlink="">
      <xdr:nvSpPr>
        <xdr:cNvPr id="152" name="円/楕円 151"/>
        <xdr:cNvSpPr/>
      </xdr:nvSpPr>
      <xdr:spPr>
        <a:xfrm>
          <a:off x="14732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147156</xdr:rowOff>
    </xdr:from>
    <xdr:ext cx="762000" cy="259045"/>
    <xdr:sp macro="" textlink="">
      <xdr:nvSpPr>
        <xdr:cNvPr id="153" name="テキスト ボックス 152"/>
        <xdr:cNvSpPr txBox="1"/>
      </xdr:nvSpPr>
      <xdr:spPr>
        <a:xfrm>
          <a:off x="14401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4" name="円/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35379</xdr:rowOff>
    </xdr:from>
    <xdr:to>
      <xdr:col>19</xdr:col>
      <xdr:colOff>6350</xdr:colOff>
      <xdr:row>13</xdr:row>
      <xdr:rowOff>136979</xdr:rowOff>
    </xdr:to>
    <xdr:sp macro="" textlink="">
      <xdr:nvSpPr>
        <xdr:cNvPr id="156" name="円/楕円 155"/>
        <xdr:cNvSpPr/>
      </xdr:nvSpPr>
      <xdr:spPr>
        <a:xfrm>
          <a:off x="12954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147156</xdr:rowOff>
    </xdr:from>
    <xdr:ext cx="762000" cy="259045"/>
    <xdr:sp macro="" textlink="">
      <xdr:nvSpPr>
        <xdr:cNvPr id="157" name="テキスト ボックス 156"/>
        <xdr:cNvSpPr txBox="1"/>
      </xdr:nvSpPr>
      <xdr:spPr>
        <a:xfrm>
          <a:off x="12623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類似団体平均値を下回ってはいるが、年々増加傾向にある。増の要因としては、自立支援給付事業費や民間保育所の運営事業費への負担金等による。なお、経常一般財源等による扶助費の決算額は保育所管理運営事業費等の減により前年度を下回った。</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127000</xdr:rowOff>
    </xdr:to>
    <xdr:cxnSp macro="">
      <xdr:nvCxnSpPr>
        <xdr:cNvPr id="190" name="直線コネクタ 189"/>
        <xdr:cNvCxnSpPr/>
      </xdr:nvCxnSpPr>
      <xdr:spPr>
        <a:xfrm>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69850</xdr:rowOff>
    </xdr:to>
    <xdr:cxnSp macro="">
      <xdr:nvCxnSpPr>
        <xdr:cNvPr id="193" name="直線コネクタ 192"/>
        <xdr:cNvCxnSpPr/>
      </xdr:nvCxnSpPr>
      <xdr:spPr>
        <a:xfrm>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4" name="フローチャート :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50800</xdr:rowOff>
    </xdr:to>
    <xdr:cxnSp macro="">
      <xdr:nvCxnSpPr>
        <xdr:cNvPr id="196" name="直線コネクタ 195"/>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55</xdr:row>
      <xdr:rowOff>12700</xdr:rowOff>
    </xdr:to>
    <xdr:cxnSp macro="">
      <xdr:nvCxnSpPr>
        <xdr:cNvPr id="199" name="直線コネクタ 198"/>
        <xdr:cNvCxnSpPr/>
      </xdr:nvCxnSpPr>
      <xdr:spPr>
        <a:xfrm>
          <a:off x="1320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9" name="円/楕円 208"/>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10"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3" name="円/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4" name="テキスト ボックス 21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5" name="円/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7" name="円/楕円 216"/>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8" name="テキスト ボックス 217"/>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微増傾向にあるが、類似団体平均値は一貫して下回っている。要因は、公共施設等の維持補修費や国民健康保険事業特別会計・後期高齢者医療事業特別会計・介護保険事業特別会計への繰出金に係る経費が膨らんでいる。公共施設については、施設の老朽化に伴い、維持補修費等の増加が見込まれるところであるが、公共施設マネジメント方針等に従い、施設の統廃合を含めた検討を進めていく必要がある。なお、経常一般財源等による決算額は前年度を上回った。</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169863</xdr:rowOff>
    </xdr:from>
    <xdr:to>
      <xdr:col>24</xdr:col>
      <xdr:colOff>31750</xdr:colOff>
      <xdr:row>55</xdr:row>
      <xdr:rowOff>69850</xdr:rowOff>
    </xdr:to>
    <xdr:cxnSp macro="">
      <xdr:nvCxnSpPr>
        <xdr:cNvPr id="255" name="直線コネクタ 254"/>
        <xdr:cNvCxnSpPr/>
      </xdr:nvCxnSpPr>
      <xdr:spPr>
        <a:xfrm>
          <a:off x="15671800" y="9428163"/>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148290</xdr:rowOff>
    </xdr:from>
    <xdr:ext cx="762000" cy="259045"/>
    <xdr:sp macro="" textlink="">
      <xdr:nvSpPr>
        <xdr:cNvPr id="256" name="その他平均値テキスト"/>
        <xdr:cNvSpPr txBox="1"/>
      </xdr:nvSpPr>
      <xdr:spPr>
        <a:xfrm>
          <a:off x="16598900" y="9749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169863</xdr:rowOff>
    </xdr:from>
    <xdr:to>
      <xdr:col>22</xdr:col>
      <xdr:colOff>565150</xdr:colOff>
      <xdr:row>54</xdr:row>
      <xdr:rowOff>169863</xdr:rowOff>
    </xdr:to>
    <xdr:cxnSp macro="">
      <xdr:nvCxnSpPr>
        <xdr:cNvPr id="258" name="直線コネクタ 257"/>
        <xdr:cNvCxnSpPr/>
      </xdr:nvCxnSpPr>
      <xdr:spPr>
        <a:xfrm>
          <a:off x="14782800" y="9428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9" name="フローチャート : 判断 25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76852</xdr:rowOff>
    </xdr:from>
    <xdr:ext cx="736600" cy="259045"/>
    <xdr:sp macro="" textlink="">
      <xdr:nvSpPr>
        <xdr:cNvPr id="260" name="テキスト ボックス 259"/>
        <xdr:cNvSpPr txBox="1"/>
      </xdr:nvSpPr>
      <xdr:spPr>
        <a:xfrm>
          <a:off x="15290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54</xdr:row>
      <xdr:rowOff>169863</xdr:rowOff>
    </xdr:to>
    <xdr:cxnSp macro="">
      <xdr:nvCxnSpPr>
        <xdr:cNvPr id="261" name="直線コネクタ 260"/>
        <xdr:cNvCxnSpPr/>
      </xdr:nvCxnSpPr>
      <xdr:spPr>
        <a:xfrm>
          <a:off x="13893800" y="93853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2" name="フローチャート :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19702</xdr:rowOff>
    </xdr:from>
    <xdr:ext cx="762000" cy="259045"/>
    <xdr:sp macro="" textlink="">
      <xdr:nvSpPr>
        <xdr:cNvPr id="263" name="テキスト ボックス 262"/>
        <xdr:cNvSpPr txBox="1"/>
      </xdr:nvSpPr>
      <xdr:spPr>
        <a:xfrm>
          <a:off x="14401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54</xdr:row>
      <xdr:rowOff>127000</xdr:rowOff>
    </xdr:to>
    <xdr:cxnSp macro="">
      <xdr:nvCxnSpPr>
        <xdr:cNvPr id="264" name="直線コネクタ 263"/>
        <xdr:cNvCxnSpPr/>
      </xdr:nvCxnSpPr>
      <xdr:spPr>
        <a:xfrm>
          <a:off x="13004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5" name="フローチャート : 判断 264"/>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119715</xdr:rowOff>
    </xdr:from>
    <xdr:ext cx="762000" cy="259045"/>
    <xdr:sp macro="" textlink="">
      <xdr:nvSpPr>
        <xdr:cNvPr id="266" name="テキスト ボックス 265"/>
        <xdr:cNvSpPr txBox="1"/>
      </xdr:nvSpPr>
      <xdr:spPr>
        <a:xfrm>
          <a:off x="13512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7" name="フローチャート : 判断 266"/>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91140</xdr:rowOff>
    </xdr:from>
    <xdr:ext cx="762000" cy="259045"/>
    <xdr:sp macro="" textlink="">
      <xdr:nvSpPr>
        <xdr:cNvPr id="268" name="テキスト ボックス 267"/>
        <xdr:cNvSpPr txBox="1"/>
      </xdr:nvSpPr>
      <xdr:spPr>
        <a:xfrm>
          <a:off x="12623800" y="96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4" name="円/楕円 273"/>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75"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119063</xdr:rowOff>
    </xdr:from>
    <xdr:to>
      <xdr:col>22</xdr:col>
      <xdr:colOff>615950</xdr:colOff>
      <xdr:row>55</xdr:row>
      <xdr:rowOff>49213</xdr:rowOff>
    </xdr:to>
    <xdr:sp macro="" textlink="">
      <xdr:nvSpPr>
        <xdr:cNvPr id="276" name="円/楕円 275"/>
        <xdr:cNvSpPr/>
      </xdr:nvSpPr>
      <xdr:spPr>
        <a:xfrm>
          <a:off x="15621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59390</xdr:rowOff>
    </xdr:from>
    <xdr:ext cx="736600" cy="259045"/>
    <xdr:sp macro="" textlink="">
      <xdr:nvSpPr>
        <xdr:cNvPr id="277" name="テキスト ボックス 276"/>
        <xdr:cNvSpPr txBox="1"/>
      </xdr:nvSpPr>
      <xdr:spPr>
        <a:xfrm>
          <a:off x="15290800" y="914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119063</xdr:rowOff>
    </xdr:from>
    <xdr:to>
      <xdr:col>21</xdr:col>
      <xdr:colOff>412750</xdr:colOff>
      <xdr:row>55</xdr:row>
      <xdr:rowOff>49213</xdr:rowOff>
    </xdr:to>
    <xdr:sp macro="" textlink="">
      <xdr:nvSpPr>
        <xdr:cNvPr id="278" name="円/楕円 277"/>
        <xdr:cNvSpPr/>
      </xdr:nvSpPr>
      <xdr:spPr>
        <a:xfrm>
          <a:off x="14732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59390</xdr:rowOff>
    </xdr:from>
    <xdr:ext cx="762000" cy="259045"/>
    <xdr:sp macro="" textlink="">
      <xdr:nvSpPr>
        <xdr:cNvPr id="279" name="テキスト ボックス 278"/>
        <xdr:cNvSpPr txBox="1"/>
      </xdr:nvSpPr>
      <xdr:spPr>
        <a:xfrm>
          <a:off x="14401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80" name="円/楕円 279"/>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81" name="テキスト ボックス 280"/>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82" name="円/楕円 281"/>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3" name="テキスト ボックス 282"/>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250">
              <a:latin typeface="ＭＳ Ｐゴシック"/>
            </a:rPr>
            <a:t>　前年度と比較して、</a:t>
          </a:r>
          <a:r>
            <a:rPr kumimoji="1" lang="en-US" altLang="ja-JP" sz="1250">
              <a:latin typeface="ＭＳ Ｐゴシック"/>
            </a:rPr>
            <a:t>1.3</a:t>
          </a:r>
          <a:r>
            <a:rPr kumimoji="1" lang="ja-JP" altLang="en-US" sz="1250">
              <a:latin typeface="ＭＳ Ｐゴシック"/>
            </a:rPr>
            <a:t>ポイントの増となり、類似団体内でも引き続き最も高い水準となっている。要因としては、公共下水道（公営企業）への補助や消防業務を行っている広域連合への負担金の増加が挙げられる。公営企業等に対しては、今後も多額の負担金・補助金の支出が見込まれるが、独立採算を原則とし、受益と負担を明確化し、事業の合理化を進めつつ、持続可能な経営に努める。</a:t>
          </a:r>
          <a:endParaRPr kumimoji="1" lang="en-US" altLang="ja-JP" sz="1250">
            <a:latin typeface="ＭＳ Ｐゴシック"/>
          </a:endParaRPr>
        </a:p>
        <a:p>
          <a:pPr algn="just"/>
          <a:r>
            <a:rPr kumimoji="1" lang="ja-JP" altLang="en-US" sz="1250">
              <a:latin typeface="ＭＳ Ｐゴシック"/>
            </a:rPr>
            <a:t>　なお、経常一般財源等による補助費の決算額は前年度を上回った。</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78015</xdr:rowOff>
    </xdr:from>
    <xdr:to>
      <xdr:col>24</xdr:col>
      <xdr:colOff>31750</xdr:colOff>
      <xdr:row>41</xdr:row>
      <xdr:rowOff>48078</xdr:rowOff>
    </xdr:to>
    <xdr:cxnSp macro="">
      <xdr:nvCxnSpPr>
        <xdr:cNvPr id="318" name="直線コネクタ 317"/>
        <xdr:cNvCxnSpPr/>
      </xdr:nvCxnSpPr>
      <xdr:spPr>
        <a:xfrm>
          <a:off x="15671800" y="6936015"/>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128105</xdr:rowOff>
    </xdr:from>
    <xdr:ext cx="762000" cy="259045"/>
    <xdr:sp macro="" textlink="">
      <xdr:nvSpPr>
        <xdr:cNvPr id="319" name="補助費等平均値テキスト"/>
        <xdr:cNvSpPr txBox="1"/>
      </xdr:nvSpPr>
      <xdr:spPr>
        <a:xfrm>
          <a:off x="16598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78015</xdr:rowOff>
    </xdr:from>
    <xdr:to>
      <xdr:col>22</xdr:col>
      <xdr:colOff>565150</xdr:colOff>
      <xdr:row>40</xdr:row>
      <xdr:rowOff>132443</xdr:rowOff>
    </xdr:to>
    <xdr:cxnSp macro="">
      <xdr:nvCxnSpPr>
        <xdr:cNvPr id="321" name="直線コネクタ 320"/>
        <xdr:cNvCxnSpPr/>
      </xdr:nvCxnSpPr>
      <xdr:spPr>
        <a:xfrm flipV="1">
          <a:off x="14782800" y="6936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2" name="フローチャート : 判断 32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3" name="テキスト ボックス 322"/>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121557</xdr:rowOff>
    </xdr:from>
    <xdr:to>
      <xdr:col>21</xdr:col>
      <xdr:colOff>361950</xdr:colOff>
      <xdr:row>40</xdr:row>
      <xdr:rowOff>132443</xdr:rowOff>
    </xdr:to>
    <xdr:cxnSp macro="">
      <xdr:nvCxnSpPr>
        <xdr:cNvPr id="324" name="直線コネクタ 323"/>
        <xdr:cNvCxnSpPr/>
      </xdr:nvCxnSpPr>
      <xdr:spPr>
        <a:xfrm>
          <a:off x="13893800" y="697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118835</xdr:rowOff>
    </xdr:from>
    <xdr:to>
      <xdr:col>20</xdr:col>
      <xdr:colOff>158750</xdr:colOff>
      <xdr:row>40</xdr:row>
      <xdr:rowOff>121557</xdr:rowOff>
    </xdr:to>
    <xdr:cxnSp macro="">
      <xdr:nvCxnSpPr>
        <xdr:cNvPr id="327" name="直線コネクタ 326"/>
        <xdr:cNvCxnSpPr/>
      </xdr:nvCxnSpPr>
      <xdr:spPr>
        <a:xfrm>
          <a:off x="13004800" y="68053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9" name="テキスト ボックス 328"/>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0" name="フローチャート :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168728</xdr:rowOff>
    </xdr:from>
    <xdr:to>
      <xdr:col>24</xdr:col>
      <xdr:colOff>82550</xdr:colOff>
      <xdr:row>41</xdr:row>
      <xdr:rowOff>98878</xdr:rowOff>
    </xdr:to>
    <xdr:sp macro="" textlink="">
      <xdr:nvSpPr>
        <xdr:cNvPr id="337" name="円/楕円 336"/>
        <xdr:cNvSpPr/>
      </xdr:nvSpPr>
      <xdr:spPr>
        <a:xfrm>
          <a:off x="164592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77305</xdr:rowOff>
    </xdr:from>
    <xdr:ext cx="762000" cy="259045"/>
    <xdr:sp macro="" textlink="">
      <xdr:nvSpPr>
        <xdr:cNvPr id="338" name="補助費等該当値テキスト"/>
        <xdr:cNvSpPr txBox="1"/>
      </xdr:nvSpPr>
      <xdr:spPr>
        <a:xfrm>
          <a:off x="16598900" y="69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27215</xdr:rowOff>
    </xdr:from>
    <xdr:to>
      <xdr:col>22</xdr:col>
      <xdr:colOff>615950</xdr:colOff>
      <xdr:row>40</xdr:row>
      <xdr:rowOff>128815</xdr:rowOff>
    </xdr:to>
    <xdr:sp macro="" textlink="">
      <xdr:nvSpPr>
        <xdr:cNvPr id="339" name="円/楕円 338"/>
        <xdr:cNvSpPr/>
      </xdr:nvSpPr>
      <xdr:spPr>
        <a:xfrm>
          <a:off x="15621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113592</xdr:rowOff>
    </xdr:from>
    <xdr:ext cx="736600" cy="259045"/>
    <xdr:sp macro="" textlink="">
      <xdr:nvSpPr>
        <xdr:cNvPr id="340" name="テキスト ボックス 339"/>
        <xdr:cNvSpPr txBox="1"/>
      </xdr:nvSpPr>
      <xdr:spPr>
        <a:xfrm>
          <a:off x="15290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81643</xdr:rowOff>
    </xdr:from>
    <xdr:to>
      <xdr:col>21</xdr:col>
      <xdr:colOff>412750</xdr:colOff>
      <xdr:row>41</xdr:row>
      <xdr:rowOff>11793</xdr:rowOff>
    </xdr:to>
    <xdr:sp macro="" textlink="">
      <xdr:nvSpPr>
        <xdr:cNvPr id="341" name="円/楕円 340"/>
        <xdr:cNvSpPr/>
      </xdr:nvSpPr>
      <xdr:spPr>
        <a:xfrm>
          <a:off x="14732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168020</xdr:rowOff>
    </xdr:from>
    <xdr:ext cx="762000" cy="259045"/>
    <xdr:sp macro="" textlink="">
      <xdr:nvSpPr>
        <xdr:cNvPr id="342" name="テキスト ボックス 341"/>
        <xdr:cNvSpPr txBox="1"/>
      </xdr:nvSpPr>
      <xdr:spPr>
        <a:xfrm>
          <a:off x="14401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70757</xdr:rowOff>
    </xdr:from>
    <xdr:to>
      <xdr:col>20</xdr:col>
      <xdr:colOff>209550</xdr:colOff>
      <xdr:row>41</xdr:row>
      <xdr:rowOff>907</xdr:rowOff>
    </xdr:to>
    <xdr:sp macro="" textlink="">
      <xdr:nvSpPr>
        <xdr:cNvPr id="343" name="円/楕円 342"/>
        <xdr:cNvSpPr/>
      </xdr:nvSpPr>
      <xdr:spPr>
        <a:xfrm>
          <a:off x="13843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157134</xdr:rowOff>
    </xdr:from>
    <xdr:ext cx="762000" cy="259045"/>
    <xdr:sp macro="" textlink="">
      <xdr:nvSpPr>
        <xdr:cNvPr id="344" name="テキスト ボックス 343"/>
        <xdr:cNvSpPr txBox="1"/>
      </xdr:nvSpPr>
      <xdr:spPr>
        <a:xfrm>
          <a:off x="13512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68035</xdr:rowOff>
    </xdr:from>
    <xdr:to>
      <xdr:col>19</xdr:col>
      <xdr:colOff>6350</xdr:colOff>
      <xdr:row>39</xdr:row>
      <xdr:rowOff>169635</xdr:rowOff>
    </xdr:to>
    <xdr:sp macro="" textlink="">
      <xdr:nvSpPr>
        <xdr:cNvPr id="345" name="円/楕円 344"/>
        <xdr:cNvSpPr/>
      </xdr:nvSpPr>
      <xdr:spPr>
        <a:xfrm>
          <a:off x="12954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154412</xdr:rowOff>
    </xdr:from>
    <xdr:ext cx="762000" cy="259045"/>
    <xdr:sp macro="" textlink="">
      <xdr:nvSpPr>
        <xdr:cNvPr id="346" name="テキスト ボックス 345"/>
        <xdr:cNvSpPr txBox="1"/>
      </xdr:nvSpPr>
      <xdr:spPr>
        <a:xfrm>
          <a:off x="12623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経常収支比率に占める公債費の割合は、平成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年度までは減少傾向が続いていたが、平成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0.8</a:t>
          </a:r>
          <a:r>
            <a:rPr kumimoji="1" lang="ja-JP" altLang="en-US" sz="1300">
              <a:latin typeface="ＭＳ Ｐゴシック"/>
            </a:rPr>
            <a:t>ポイント増となった。要因としては、最近実施した大型事業の償還が始まったことによる。</a:t>
          </a:r>
          <a:endParaRPr kumimoji="1" lang="en-US" altLang="ja-JP" sz="1300">
            <a:latin typeface="ＭＳ Ｐゴシック"/>
          </a:endParaRPr>
        </a:p>
        <a:p>
          <a:pPr algn="just"/>
          <a:r>
            <a:rPr kumimoji="1" lang="ja-JP" altLang="en-US" sz="1300">
              <a:latin typeface="ＭＳ Ｐゴシック"/>
            </a:rPr>
            <a:t>　今後も庁舎改築等の事業を見込んでいるが、事業を精査し、市債の新規発行の抑制や繰上償還の実施等により比率の低減に努める。なお、経常一般財源等による公債費の決算額は、元金償還金の増により前年度を上回った。</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40132</xdr:rowOff>
    </xdr:to>
    <xdr:cxnSp macro="">
      <xdr:nvCxnSpPr>
        <xdr:cNvPr id="376" name="直線コネクタ 375"/>
        <xdr:cNvCxnSpPr/>
      </xdr:nvCxnSpPr>
      <xdr:spPr>
        <a:xfrm>
          <a:off x="3987800" y="133766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77"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35561</xdr:rowOff>
    </xdr:to>
    <xdr:cxnSp macro="">
      <xdr:nvCxnSpPr>
        <xdr:cNvPr id="379" name="直線コネクタ 378"/>
        <xdr:cNvCxnSpPr/>
      </xdr:nvCxnSpPr>
      <xdr:spPr>
        <a:xfrm flipV="1">
          <a:off x="3098800" y="133766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80" name="フローチャート : 判断 379"/>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1" name="テキスト ボックス 380"/>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67563</xdr:rowOff>
    </xdr:to>
    <xdr:cxnSp macro="">
      <xdr:nvCxnSpPr>
        <xdr:cNvPr id="382" name="直線コネクタ 381"/>
        <xdr:cNvCxnSpPr/>
      </xdr:nvCxnSpPr>
      <xdr:spPr>
        <a:xfrm flipV="1">
          <a:off x="2209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3" name="フローチャート : 判断 38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4" name="テキスト ボックス 38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67563</xdr:rowOff>
    </xdr:from>
    <xdr:to>
      <xdr:col>3</xdr:col>
      <xdr:colOff>142875</xdr:colOff>
      <xdr:row>78</xdr:row>
      <xdr:rowOff>108713</xdr:rowOff>
    </xdr:to>
    <xdr:cxnSp macro="">
      <xdr:nvCxnSpPr>
        <xdr:cNvPr id="385" name="直線コネクタ 384"/>
        <xdr:cNvCxnSpPr/>
      </xdr:nvCxnSpPr>
      <xdr:spPr>
        <a:xfrm flipV="1">
          <a:off x="1320800" y="134406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6" name="フローチャート : 判断 38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87" name="テキスト ボックス 38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フローチャート : 判断 38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9" name="テキスト ボックス 38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95" name="円/楕円 394"/>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96"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97" name="円/楕円 396"/>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98" name="テキスト ボックス 397"/>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9" name="円/楕円 39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400" name="テキスト ボックス 399"/>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xdr:rowOff>
    </xdr:from>
    <xdr:to>
      <xdr:col>3</xdr:col>
      <xdr:colOff>193675</xdr:colOff>
      <xdr:row>78</xdr:row>
      <xdr:rowOff>118363</xdr:rowOff>
    </xdr:to>
    <xdr:sp macro="" textlink="">
      <xdr:nvSpPr>
        <xdr:cNvPr id="401" name="円/楕円 400"/>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402" name="テキスト ボックス 401"/>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403" name="円/楕円 402"/>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404" name="テキスト ボックス 403"/>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300">
              <a:latin typeface="ＭＳ Ｐゴシック"/>
            </a:rPr>
            <a:t>　経常収支比率における公債費以外の割合は、平成</a:t>
          </a:r>
          <a:r>
            <a:rPr kumimoji="1" lang="en-US" altLang="ja-JP" sz="1300">
              <a:latin typeface="ＭＳ Ｐゴシック"/>
            </a:rPr>
            <a:t>24</a:t>
          </a:r>
          <a:r>
            <a:rPr kumimoji="1" lang="ja-JP" altLang="en-US" sz="1300">
              <a:latin typeface="ＭＳ Ｐゴシック"/>
            </a:rPr>
            <a:t>年度以降、年々増加傾向にあり、平成</a:t>
          </a:r>
          <a:r>
            <a:rPr kumimoji="1" lang="en-US" altLang="ja-JP" sz="1300">
              <a:latin typeface="ＭＳ Ｐゴシック"/>
            </a:rPr>
            <a:t>28</a:t>
          </a:r>
          <a:r>
            <a:rPr kumimoji="1" lang="ja-JP" altLang="en-US" sz="1300">
              <a:latin typeface="ＭＳ Ｐゴシック"/>
            </a:rPr>
            <a:t>年度は前年度から</a:t>
          </a:r>
          <a:r>
            <a:rPr kumimoji="1" lang="en-US" altLang="ja-JP" sz="1300">
              <a:latin typeface="ＭＳ Ｐゴシック"/>
            </a:rPr>
            <a:t>2.6</a:t>
          </a:r>
          <a:r>
            <a:rPr kumimoji="1" lang="ja-JP" altLang="en-US" sz="1300">
              <a:latin typeface="ＭＳ Ｐゴシック"/>
            </a:rPr>
            <a:t>ポイント増加した。主要因としては、補助費が</a:t>
          </a:r>
          <a:r>
            <a:rPr kumimoji="1" lang="en-US" altLang="ja-JP" sz="1300">
              <a:latin typeface="ＭＳ Ｐゴシック"/>
            </a:rPr>
            <a:t>1.3</a:t>
          </a:r>
          <a:r>
            <a:rPr kumimoji="1" lang="ja-JP" altLang="en-US" sz="1300">
              <a:latin typeface="ＭＳ Ｐゴシック"/>
            </a:rPr>
            <a:t>ポイント、その他が</a:t>
          </a:r>
          <a:r>
            <a:rPr kumimoji="1" lang="en-US" altLang="ja-JP" sz="1300">
              <a:latin typeface="ＭＳ Ｐゴシック"/>
            </a:rPr>
            <a:t>0.5</a:t>
          </a:r>
          <a:r>
            <a:rPr kumimoji="1" lang="ja-JP" altLang="en-US" sz="1300">
              <a:latin typeface="ＭＳ Ｐゴシック"/>
            </a:rPr>
            <a:t>ポイントの増となっている。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0" name="直線コネクタ 429"/>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1"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2" name="直線コネクタ 431"/>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3"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4" name="直線コネクタ 433"/>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37846</xdr:rowOff>
    </xdr:from>
    <xdr:to>
      <xdr:col>24</xdr:col>
      <xdr:colOff>31750</xdr:colOff>
      <xdr:row>76</xdr:row>
      <xdr:rowOff>104139</xdr:rowOff>
    </xdr:to>
    <xdr:cxnSp macro="">
      <xdr:nvCxnSpPr>
        <xdr:cNvPr id="435" name="直線コネクタ 434"/>
        <xdr:cNvCxnSpPr/>
      </xdr:nvCxnSpPr>
      <xdr:spPr>
        <a:xfrm>
          <a:off x="15671800" y="12896596"/>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6"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7" name="フローチャート : 判断 436"/>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37846</xdr:rowOff>
    </xdr:from>
    <xdr:to>
      <xdr:col>22</xdr:col>
      <xdr:colOff>565150</xdr:colOff>
      <xdr:row>75</xdr:row>
      <xdr:rowOff>37846</xdr:rowOff>
    </xdr:to>
    <xdr:cxnSp macro="">
      <xdr:nvCxnSpPr>
        <xdr:cNvPr id="438" name="直線コネクタ 437"/>
        <xdr:cNvCxnSpPr/>
      </xdr:nvCxnSpPr>
      <xdr:spPr>
        <a:xfrm>
          <a:off x="14782800" y="12896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9" name="フローチャート : 判断 438"/>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40" name="テキスト ボックス 439"/>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99568</xdr:rowOff>
    </xdr:from>
    <xdr:to>
      <xdr:col>21</xdr:col>
      <xdr:colOff>361950</xdr:colOff>
      <xdr:row>75</xdr:row>
      <xdr:rowOff>37846</xdr:rowOff>
    </xdr:to>
    <xdr:cxnSp macro="">
      <xdr:nvCxnSpPr>
        <xdr:cNvPr id="441" name="直線コネクタ 440"/>
        <xdr:cNvCxnSpPr/>
      </xdr:nvCxnSpPr>
      <xdr:spPr>
        <a:xfrm>
          <a:off x="13893800" y="12786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42" name="フローチャート : 判断 441"/>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443" name="テキスト ボックス 442"/>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17272</xdr:rowOff>
    </xdr:from>
    <xdr:to>
      <xdr:col>20</xdr:col>
      <xdr:colOff>158750</xdr:colOff>
      <xdr:row>74</xdr:row>
      <xdr:rowOff>99568</xdr:rowOff>
    </xdr:to>
    <xdr:cxnSp macro="">
      <xdr:nvCxnSpPr>
        <xdr:cNvPr id="444" name="直線コネクタ 443"/>
        <xdr:cNvCxnSpPr/>
      </xdr:nvCxnSpPr>
      <xdr:spPr>
        <a:xfrm>
          <a:off x="13004800" y="127045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39624</xdr:rowOff>
    </xdr:from>
    <xdr:to>
      <xdr:col>20</xdr:col>
      <xdr:colOff>209550</xdr:colOff>
      <xdr:row>78</xdr:row>
      <xdr:rowOff>141224</xdr:rowOff>
    </xdr:to>
    <xdr:sp macro="" textlink="">
      <xdr:nvSpPr>
        <xdr:cNvPr id="445" name="フローチャート : 判断 444"/>
        <xdr:cNvSpPr/>
      </xdr:nvSpPr>
      <xdr:spPr>
        <a:xfrm>
          <a:off x="13843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46" name="テキスト ボックス 445"/>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7" name="フローチャート : 判断 446"/>
        <xdr:cNvSpPr/>
      </xdr:nvSpPr>
      <xdr:spPr>
        <a:xfrm>
          <a:off x="12954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153433</xdr:rowOff>
    </xdr:from>
    <xdr:ext cx="762000" cy="259045"/>
    <xdr:sp macro="" textlink="">
      <xdr:nvSpPr>
        <xdr:cNvPr id="448" name="テキスト ボックス 447"/>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54" name="円/楕円 453"/>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55"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158496</xdr:rowOff>
    </xdr:from>
    <xdr:to>
      <xdr:col>22</xdr:col>
      <xdr:colOff>615950</xdr:colOff>
      <xdr:row>75</xdr:row>
      <xdr:rowOff>88646</xdr:rowOff>
    </xdr:to>
    <xdr:sp macro="" textlink="">
      <xdr:nvSpPr>
        <xdr:cNvPr id="456" name="円/楕円 455"/>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57" name="テキスト ボックス 456"/>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158496</xdr:rowOff>
    </xdr:from>
    <xdr:to>
      <xdr:col>21</xdr:col>
      <xdr:colOff>412750</xdr:colOff>
      <xdr:row>75</xdr:row>
      <xdr:rowOff>88646</xdr:rowOff>
    </xdr:to>
    <xdr:sp macro="" textlink="">
      <xdr:nvSpPr>
        <xdr:cNvPr id="458" name="円/楕円 457"/>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98823</xdr:rowOff>
    </xdr:from>
    <xdr:ext cx="762000" cy="259045"/>
    <xdr:sp macro="" textlink="">
      <xdr:nvSpPr>
        <xdr:cNvPr id="459" name="テキスト ボックス 458"/>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48768</xdr:rowOff>
    </xdr:from>
    <xdr:to>
      <xdr:col>20</xdr:col>
      <xdr:colOff>209550</xdr:colOff>
      <xdr:row>74</xdr:row>
      <xdr:rowOff>150368</xdr:rowOff>
    </xdr:to>
    <xdr:sp macro="" textlink="">
      <xdr:nvSpPr>
        <xdr:cNvPr id="460" name="円/楕円 459"/>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160545</xdr:rowOff>
    </xdr:from>
    <xdr:ext cx="762000" cy="259045"/>
    <xdr:sp macro="" textlink="">
      <xdr:nvSpPr>
        <xdr:cNvPr id="461" name="テキスト ボックス 460"/>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137922</xdr:rowOff>
    </xdr:from>
    <xdr:to>
      <xdr:col>19</xdr:col>
      <xdr:colOff>6350</xdr:colOff>
      <xdr:row>74</xdr:row>
      <xdr:rowOff>68072</xdr:rowOff>
    </xdr:to>
    <xdr:sp macro="" textlink="">
      <xdr:nvSpPr>
        <xdr:cNvPr id="462" name="円/楕円 461"/>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78249</xdr:rowOff>
    </xdr:from>
    <xdr:ext cx="762000" cy="259045"/>
    <xdr:sp macro="" textlink="">
      <xdr:nvSpPr>
        <xdr:cNvPr id="463" name="テキスト ボックス 462"/>
        <xdr:cNvSpPr txBox="1"/>
      </xdr:nvSpPr>
      <xdr:spPr>
        <a:xfrm>
          <a:off x="12623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長野県上田市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101107</xdr:rowOff>
    </xdr:from>
    <xdr:to>
      <xdr:col>4</xdr:col>
      <xdr:colOff>1117600</xdr:colOff>
      <xdr:row>13</xdr:row>
      <xdr:rowOff>144816</xdr:rowOff>
    </xdr:to>
    <xdr:cxnSp macro="">
      <xdr:nvCxnSpPr>
        <xdr:cNvPr id="48" name="直線コネクタ 47"/>
        <xdr:cNvCxnSpPr/>
      </xdr:nvCxnSpPr>
      <xdr:spPr bwMode="auto">
        <a:xfrm flipV="1">
          <a:off x="5003800" y="2377582"/>
          <a:ext cx="647700" cy="4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154286</xdr:rowOff>
    </xdr:from>
    <xdr:ext cx="762000" cy="259045"/>
    <xdr:sp macro="" textlink="">
      <xdr:nvSpPr>
        <xdr:cNvPr id="49" name="人口1人当たり決算額の推移平均値テキスト130"/>
        <xdr:cNvSpPr txBox="1"/>
      </xdr:nvSpPr>
      <xdr:spPr>
        <a:xfrm>
          <a:off x="5740400" y="277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131328</xdr:rowOff>
    </xdr:from>
    <xdr:to>
      <xdr:col>4</xdr:col>
      <xdr:colOff>469900</xdr:colOff>
      <xdr:row>13</xdr:row>
      <xdr:rowOff>144816</xdr:rowOff>
    </xdr:to>
    <xdr:cxnSp macro="">
      <xdr:nvCxnSpPr>
        <xdr:cNvPr id="51" name="直線コネクタ 50"/>
        <xdr:cNvCxnSpPr/>
      </xdr:nvCxnSpPr>
      <xdr:spPr bwMode="auto">
        <a:xfrm>
          <a:off x="4305300" y="2407803"/>
          <a:ext cx="6985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79306</xdr:rowOff>
    </xdr:from>
    <xdr:ext cx="736600" cy="259045"/>
    <xdr:sp macro="" textlink="">
      <xdr:nvSpPr>
        <xdr:cNvPr id="53" name="テキスト ボックス 52"/>
        <xdr:cNvSpPr txBox="1"/>
      </xdr:nvSpPr>
      <xdr:spPr>
        <a:xfrm>
          <a:off x="4622800" y="287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131328</xdr:rowOff>
    </xdr:from>
    <xdr:to>
      <xdr:col>3</xdr:col>
      <xdr:colOff>904875</xdr:colOff>
      <xdr:row>14</xdr:row>
      <xdr:rowOff>80259</xdr:rowOff>
    </xdr:to>
    <xdr:cxnSp macro="">
      <xdr:nvCxnSpPr>
        <xdr:cNvPr id="54" name="直線コネクタ 53"/>
        <xdr:cNvCxnSpPr/>
      </xdr:nvCxnSpPr>
      <xdr:spPr bwMode="auto">
        <a:xfrm flipV="1">
          <a:off x="3606800" y="2407803"/>
          <a:ext cx="698500" cy="120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51416</xdr:rowOff>
    </xdr:from>
    <xdr:ext cx="762000" cy="259045"/>
    <xdr:sp macro="" textlink="">
      <xdr:nvSpPr>
        <xdr:cNvPr id="56" name="テキスト ボックス 55"/>
        <xdr:cNvSpPr txBox="1"/>
      </xdr:nvSpPr>
      <xdr:spPr>
        <a:xfrm>
          <a:off x="3924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50632</xdr:rowOff>
    </xdr:from>
    <xdr:to>
      <xdr:col>3</xdr:col>
      <xdr:colOff>206375</xdr:colOff>
      <xdr:row>14</xdr:row>
      <xdr:rowOff>80259</xdr:rowOff>
    </xdr:to>
    <xdr:cxnSp macro="">
      <xdr:nvCxnSpPr>
        <xdr:cNvPr id="57" name="直線コネクタ 56"/>
        <xdr:cNvCxnSpPr/>
      </xdr:nvCxnSpPr>
      <xdr:spPr bwMode="auto">
        <a:xfrm>
          <a:off x="2908300" y="2498557"/>
          <a:ext cx="698500" cy="2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54617</xdr:rowOff>
    </xdr:from>
    <xdr:ext cx="762000" cy="259045"/>
    <xdr:sp macro="" textlink="">
      <xdr:nvSpPr>
        <xdr:cNvPr id="59" name="テキスト ボックス 58"/>
        <xdr:cNvSpPr txBox="1"/>
      </xdr:nvSpPr>
      <xdr:spPr>
        <a:xfrm>
          <a:off x="32258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9674</xdr:rowOff>
    </xdr:from>
    <xdr:ext cx="762000" cy="259045"/>
    <xdr:sp macro="" textlink="">
      <xdr:nvSpPr>
        <xdr:cNvPr id="61" name="テキスト ボックス 60"/>
        <xdr:cNvSpPr txBox="1"/>
      </xdr:nvSpPr>
      <xdr:spPr>
        <a:xfrm>
          <a:off x="25273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50307</xdr:rowOff>
    </xdr:from>
    <xdr:to>
      <xdr:col>5</xdr:col>
      <xdr:colOff>34925</xdr:colOff>
      <xdr:row>13</xdr:row>
      <xdr:rowOff>151907</xdr:rowOff>
    </xdr:to>
    <xdr:sp macro="" textlink="">
      <xdr:nvSpPr>
        <xdr:cNvPr id="67" name="円/楕円 66"/>
        <xdr:cNvSpPr/>
      </xdr:nvSpPr>
      <xdr:spPr bwMode="auto">
        <a:xfrm>
          <a:off x="5600700" y="2326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66834</xdr:rowOff>
    </xdr:from>
    <xdr:ext cx="762000" cy="259045"/>
    <xdr:sp macro="" textlink="">
      <xdr:nvSpPr>
        <xdr:cNvPr id="68" name="人口1人当たり決算額の推移該当値テキスト130"/>
        <xdr:cNvSpPr txBox="1"/>
      </xdr:nvSpPr>
      <xdr:spPr>
        <a:xfrm>
          <a:off x="5740400" y="217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74,108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94016</xdr:rowOff>
    </xdr:from>
    <xdr:to>
      <xdr:col>4</xdr:col>
      <xdr:colOff>520700</xdr:colOff>
      <xdr:row>14</xdr:row>
      <xdr:rowOff>24166</xdr:rowOff>
    </xdr:to>
    <xdr:sp macro="" textlink="">
      <xdr:nvSpPr>
        <xdr:cNvPr id="69" name="円/楕円 68"/>
        <xdr:cNvSpPr/>
      </xdr:nvSpPr>
      <xdr:spPr bwMode="auto">
        <a:xfrm>
          <a:off x="4953000" y="2370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34343</xdr:rowOff>
    </xdr:from>
    <xdr:ext cx="736600" cy="259045"/>
    <xdr:sp macro="" textlink="">
      <xdr:nvSpPr>
        <xdr:cNvPr id="70" name="テキスト ボックス 69"/>
        <xdr:cNvSpPr txBox="1"/>
      </xdr:nvSpPr>
      <xdr:spPr>
        <a:xfrm>
          <a:off x="4622800" y="2139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80528</xdr:rowOff>
    </xdr:from>
    <xdr:to>
      <xdr:col>3</xdr:col>
      <xdr:colOff>955675</xdr:colOff>
      <xdr:row>14</xdr:row>
      <xdr:rowOff>10678</xdr:rowOff>
    </xdr:to>
    <xdr:sp macro="" textlink="">
      <xdr:nvSpPr>
        <xdr:cNvPr id="71" name="円/楕円 70"/>
        <xdr:cNvSpPr/>
      </xdr:nvSpPr>
      <xdr:spPr bwMode="auto">
        <a:xfrm>
          <a:off x="4254500" y="2357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20855</xdr:rowOff>
    </xdr:from>
    <xdr:ext cx="762000" cy="259045"/>
    <xdr:sp macro="" textlink="">
      <xdr:nvSpPr>
        <xdr:cNvPr id="72" name="テキスト ボックス 71"/>
        <xdr:cNvSpPr txBox="1"/>
      </xdr:nvSpPr>
      <xdr:spPr>
        <a:xfrm>
          <a:off x="3924300" y="212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73,447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29459</xdr:rowOff>
    </xdr:from>
    <xdr:to>
      <xdr:col>3</xdr:col>
      <xdr:colOff>257175</xdr:colOff>
      <xdr:row>14</xdr:row>
      <xdr:rowOff>131059</xdr:rowOff>
    </xdr:to>
    <xdr:sp macro="" textlink="">
      <xdr:nvSpPr>
        <xdr:cNvPr id="73" name="円/楕円 72"/>
        <xdr:cNvSpPr/>
      </xdr:nvSpPr>
      <xdr:spPr bwMode="auto">
        <a:xfrm>
          <a:off x="3556000" y="2477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141236</xdr:rowOff>
    </xdr:from>
    <xdr:ext cx="762000" cy="259045"/>
    <xdr:sp macro="" textlink="">
      <xdr:nvSpPr>
        <xdr:cNvPr id="74" name="テキスト ボックス 73"/>
        <xdr:cNvSpPr txBox="1"/>
      </xdr:nvSpPr>
      <xdr:spPr>
        <a:xfrm>
          <a:off x="3225800" y="224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70,814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171282</xdr:rowOff>
    </xdr:from>
    <xdr:to>
      <xdr:col>2</xdr:col>
      <xdr:colOff>692150</xdr:colOff>
      <xdr:row>14</xdr:row>
      <xdr:rowOff>101432</xdr:rowOff>
    </xdr:to>
    <xdr:sp macro="" textlink="">
      <xdr:nvSpPr>
        <xdr:cNvPr id="75" name="円/楕円 74"/>
        <xdr:cNvSpPr/>
      </xdr:nvSpPr>
      <xdr:spPr bwMode="auto">
        <a:xfrm>
          <a:off x="2857500" y="2447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111609</xdr:rowOff>
    </xdr:from>
    <xdr:ext cx="762000" cy="259045"/>
    <xdr:sp macro="" textlink="">
      <xdr:nvSpPr>
        <xdr:cNvPr id="76" name="テキスト ボックス 75"/>
        <xdr:cNvSpPr txBox="1"/>
      </xdr:nvSpPr>
      <xdr:spPr>
        <a:xfrm>
          <a:off x="2527300" y="22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324543</xdr:rowOff>
    </xdr:from>
    <xdr:to>
      <xdr:col>4</xdr:col>
      <xdr:colOff>1117600</xdr:colOff>
      <xdr:row>36</xdr:row>
      <xdr:rowOff>17109</xdr:rowOff>
    </xdr:to>
    <xdr:cxnSp macro="">
      <xdr:nvCxnSpPr>
        <xdr:cNvPr id="111" name="直線コネクタ 110"/>
        <xdr:cNvCxnSpPr/>
      </xdr:nvCxnSpPr>
      <xdr:spPr bwMode="auto">
        <a:xfrm flipV="1">
          <a:off x="5003800" y="6934893"/>
          <a:ext cx="647700" cy="3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309320</xdr:rowOff>
    </xdr:from>
    <xdr:ext cx="762000" cy="259045"/>
    <xdr:sp macro="" textlink="">
      <xdr:nvSpPr>
        <xdr:cNvPr id="112" name="人口1人当たり決算額の推移平均値テキスト445"/>
        <xdr:cNvSpPr txBox="1"/>
      </xdr:nvSpPr>
      <xdr:spPr>
        <a:xfrm>
          <a:off x="5740400" y="6919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17109</xdr:rowOff>
    </xdr:from>
    <xdr:to>
      <xdr:col>4</xdr:col>
      <xdr:colOff>469900</xdr:colOff>
      <xdr:row>36</xdr:row>
      <xdr:rowOff>85231</xdr:rowOff>
    </xdr:to>
    <xdr:cxnSp macro="">
      <xdr:nvCxnSpPr>
        <xdr:cNvPr id="114" name="直線コネクタ 113"/>
        <xdr:cNvCxnSpPr/>
      </xdr:nvCxnSpPr>
      <xdr:spPr bwMode="auto">
        <a:xfrm flipV="1">
          <a:off x="4305300" y="6970359"/>
          <a:ext cx="698500" cy="68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5" name="フローチャート : 判断 11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33541</xdr:rowOff>
    </xdr:from>
    <xdr:ext cx="736600" cy="259045"/>
    <xdr:sp macro="" textlink="">
      <xdr:nvSpPr>
        <xdr:cNvPr id="116" name="テキスト ボックス 115"/>
        <xdr:cNvSpPr txBox="1"/>
      </xdr:nvSpPr>
      <xdr:spPr>
        <a:xfrm>
          <a:off x="4622800" y="66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66062</xdr:rowOff>
    </xdr:from>
    <xdr:to>
      <xdr:col>3</xdr:col>
      <xdr:colOff>904875</xdr:colOff>
      <xdr:row>36</xdr:row>
      <xdr:rowOff>85231</xdr:rowOff>
    </xdr:to>
    <xdr:cxnSp macro="">
      <xdr:nvCxnSpPr>
        <xdr:cNvPr id="117" name="直線コネクタ 116"/>
        <xdr:cNvCxnSpPr/>
      </xdr:nvCxnSpPr>
      <xdr:spPr bwMode="auto">
        <a:xfrm>
          <a:off x="3606800" y="7019312"/>
          <a:ext cx="698500" cy="1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18" name="フローチャート : 判断 117"/>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135465</xdr:rowOff>
    </xdr:from>
    <xdr:ext cx="762000" cy="259045"/>
    <xdr:sp macro="" textlink="">
      <xdr:nvSpPr>
        <xdr:cNvPr id="119" name="テキスト ボックス 118"/>
        <xdr:cNvSpPr txBox="1"/>
      </xdr:nvSpPr>
      <xdr:spPr>
        <a:xfrm>
          <a:off x="3924300" y="6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249269</xdr:rowOff>
    </xdr:from>
    <xdr:to>
      <xdr:col>3</xdr:col>
      <xdr:colOff>206375</xdr:colOff>
      <xdr:row>36</xdr:row>
      <xdr:rowOff>66062</xdr:rowOff>
    </xdr:to>
    <xdr:cxnSp macro="">
      <xdr:nvCxnSpPr>
        <xdr:cNvPr id="120" name="直線コネクタ 119"/>
        <xdr:cNvCxnSpPr/>
      </xdr:nvCxnSpPr>
      <xdr:spPr bwMode="auto">
        <a:xfrm>
          <a:off x="2908300" y="6859619"/>
          <a:ext cx="698500" cy="15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1" name="フローチャート : 判断 120"/>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88536</xdr:rowOff>
    </xdr:from>
    <xdr:ext cx="762000" cy="259045"/>
    <xdr:sp macro="" textlink="">
      <xdr:nvSpPr>
        <xdr:cNvPr id="122" name="テキスト ボックス 121"/>
        <xdr:cNvSpPr txBox="1"/>
      </xdr:nvSpPr>
      <xdr:spPr>
        <a:xfrm>
          <a:off x="3225800" y="66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3" name="フローチャート : 判断 122"/>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5398</xdr:rowOff>
    </xdr:from>
    <xdr:ext cx="762000" cy="259045"/>
    <xdr:sp macro="" textlink="">
      <xdr:nvSpPr>
        <xdr:cNvPr id="124" name="テキスト ボックス 123"/>
        <xdr:cNvSpPr txBox="1"/>
      </xdr:nvSpPr>
      <xdr:spPr>
        <a:xfrm>
          <a:off x="2527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273743</xdr:rowOff>
    </xdr:from>
    <xdr:to>
      <xdr:col>5</xdr:col>
      <xdr:colOff>34925</xdr:colOff>
      <xdr:row>36</xdr:row>
      <xdr:rowOff>32443</xdr:rowOff>
    </xdr:to>
    <xdr:sp macro="" textlink="">
      <xdr:nvSpPr>
        <xdr:cNvPr id="130" name="円/楕円 129"/>
        <xdr:cNvSpPr/>
      </xdr:nvSpPr>
      <xdr:spPr bwMode="auto">
        <a:xfrm>
          <a:off x="5600700" y="6884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118820</xdr:rowOff>
    </xdr:from>
    <xdr:ext cx="762000" cy="259045"/>
    <xdr:sp macro="" textlink="">
      <xdr:nvSpPr>
        <xdr:cNvPr id="131" name="人口1人当たり決算額の推移該当値テキスト445"/>
        <xdr:cNvSpPr txBox="1"/>
      </xdr:nvSpPr>
      <xdr:spPr>
        <a:xfrm>
          <a:off x="5740400" y="67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309209</xdr:rowOff>
    </xdr:from>
    <xdr:to>
      <xdr:col>4</xdr:col>
      <xdr:colOff>520700</xdr:colOff>
      <xdr:row>36</xdr:row>
      <xdr:rowOff>67909</xdr:rowOff>
    </xdr:to>
    <xdr:sp macro="" textlink="">
      <xdr:nvSpPr>
        <xdr:cNvPr id="132" name="円/楕円 131"/>
        <xdr:cNvSpPr/>
      </xdr:nvSpPr>
      <xdr:spPr bwMode="auto">
        <a:xfrm>
          <a:off x="4953000" y="691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52686</xdr:rowOff>
    </xdr:from>
    <xdr:ext cx="736600" cy="259045"/>
    <xdr:sp macro="" textlink="">
      <xdr:nvSpPr>
        <xdr:cNvPr id="133" name="テキスト ボックス 132"/>
        <xdr:cNvSpPr txBox="1"/>
      </xdr:nvSpPr>
      <xdr:spPr>
        <a:xfrm>
          <a:off x="4622800" y="700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34431</xdr:rowOff>
    </xdr:from>
    <xdr:to>
      <xdr:col>3</xdr:col>
      <xdr:colOff>955675</xdr:colOff>
      <xdr:row>36</xdr:row>
      <xdr:rowOff>136031</xdr:rowOff>
    </xdr:to>
    <xdr:sp macro="" textlink="">
      <xdr:nvSpPr>
        <xdr:cNvPr id="134" name="円/楕円 133"/>
        <xdr:cNvSpPr/>
      </xdr:nvSpPr>
      <xdr:spPr bwMode="auto">
        <a:xfrm>
          <a:off x="4254500" y="698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120808</xdr:rowOff>
    </xdr:from>
    <xdr:ext cx="762000" cy="259045"/>
    <xdr:sp macro="" textlink="">
      <xdr:nvSpPr>
        <xdr:cNvPr id="135" name="テキスト ボックス 134"/>
        <xdr:cNvSpPr txBox="1"/>
      </xdr:nvSpPr>
      <xdr:spPr>
        <a:xfrm>
          <a:off x="3924300" y="70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15262</xdr:rowOff>
    </xdr:from>
    <xdr:to>
      <xdr:col>3</xdr:col>
      <xdr:colOff>257175</xdr:colOff>
      <xdr:row>36</xdr:row>
      <xdr:rowOff>116862</xdr:rowOff>
    </xdr:to>
    <xdr:sp macro="" textlink="">
      <xdr:nvSpPr>
        <xdr:cNvPr id="136" name="円/楕円 135"/>
        <xdr:cNvSpPr/>
      </xdr:nvSpPr>
      <xdr:spPr bwMode="auto">
        <a:xfrm>
          <a:off x="3556000" y="696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101639</xdr:rowOff>
    </xdr:from>
    <xdr:ext cx="762000" cy="259045"/>
    <xdr:sp macro="" textlink="">
      <xdr:nvSpPr>
        <xdr:cNvPr id="137" name="テキスト ボックス 136"/>
        <xdr:cNvSpPr txBox="1"/>
      </xdr:nvSpPr>
      <xdr:spPr>
        <a:xfrm>
          <a:off x="3225800" y="705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198469</xdr:rowOff>
    </xdr:from>
    <xdr:to>
      <xdr:col>2</xdr:col>
      <xdr:colOff>692150</xdr:colOff>
      <xdr:row>35</xdr:row>
      <xdr:rowOff>300069</xdr:rowOff>
    </xdr:to>
    <xdr:sp macro="" textlink="">
      <xdr:nvSpPr>
        <xdr:cNvPr id="138" name="円/楕円 137"/>
        <xdr:cNvSpPr/>
      </xdr:nvSpPr>
      <xdr:spPr bwMode="auto">
        <a:xfrm>
          <a:off x="2857500" y="6808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310246</xdr:rowOff>
    </xdr:from>
    <xdr:ext cx="762000" cy="259045"/>
    <xdr:sp macro="" textlink="">
      <xdr:nvSpPr>
        <xdr:cNvPr id="139" name="テキスト ボックス 138"/>
        <xdr:cNvSpPr txBox="1"/>
      </xdr:nvSpPr>
      <xdr:spPr>
        <a:xfrm>
          <a:off x="2527300" y="657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159,271
155,784
552.04
71,303,974
69,340,065
1,773,288
39,768,341
68,370,442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42.2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29058</xdr:rowOff>
    </xdr:from>
    <xdr:to>
      <xdr:col>6</xdr:col>
      <xdr:colOff>511175</xdr:colOff>
      <xdr:row>34</xdr:row>
      <xdr:rowOff>121450</xdr:rowOff>
    </xdr:to>
    <xdr:cxnSp macro="">
      <xdr:nvCxnSpPr>
        <xdr:cNvPr id="61" name="直線コネクタ 60"/>
        <xdr:cNvCxnSpPr/>
      </xdr:nvCxnSpPr>
      <xdr:spPr>
        <a:xfrm>
          <a:off x="3797300" y="5858358"/>
          <a:ext cx="838200" cy="9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100741</xdr:rowOff>
    </xdr:from>
    <xdr:ext cx="534377" cy="259045"/>
    <xdr:sp macro="" textlink="">
      <xdr:nvSpPr>
        <xdr:cNvPr id="62" name="人件費平均値テキスト"/>
        <xdr:cNvSpPr txBox="1"/>
      </xdr:nvSpPr>
      <xdr:spPr>
        <a:xfrm>
          <a:off x="4686300" y="59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29058</xdr:rowOff>
    </xdr:from>
    <xdr:to>
      <xdr:col>5</xdr:col>
      <xdr:colOff>358775</xdr:colOff>
      <xdr:row>35</xdr:row>
      <xdr:rowOff>4902</xdr:rowOff>
    </xdr:to>
    <xdr:cxnSp macro="">
      <xdr:nvCxnSpPr>
        <xdr:cNvPr id="64" name="直線コネクタ 63"/>
        <xdr:cNvCxnSpPr/>
      </xdr:nvCxnSpPr>
      <xdr:spPr>
        <a:xfrm flipV="1">
          <a:off x="2908300" y="5858358"/>
          <a:ext cx="889000" cy="1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67784</xdr:rowOff>
    </xdr:from>
    <xdr:ext cx="534377" cy="259045"/>
    <xdr:sp macro="" textlink="">
      <xdr:nvSpPr>
        <xdr:cNvPr id="66" name="テキスト ボックス 65"/>
        <xdr:cNvSpPr txBox="1"/>
      </xdr:nvSpPr>
      <xdr:spPr>
        <a:xfrm>
          <a:off x="3530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4902</xdr:rowOff>
    </xdr:from>
    <xdr:to>
      <xdr:col>4</xdr:col>
      <xdr:colOff>155575</xdr:colOff>
      <xdr:row>35</xdr:row>
      <xdr:rowOff>82474</xdr:rowOff>
    </xdr:to>
    <xdr:cxnSp macro="">
      <xdr:nvCxnSpPr>
        <xdr:cNvPr id="67" name="直線コネクタ 66"/>
        <xdr:cNvCxnSpPr/>
      </xdr:nvCxnSpPr>
      <xdr:spPr>
        <a:xfrm flipV="1">
          <a:off x="2019300" y="6005652"/>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9" name="テキスト ボックス 68"/>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26010</xdr:rowOff>
    </xdr:from>
    <xdr:to>
      <xdr:col>2</xdr:col>
      <xdr:colOff>638175</xdr:colOff>
      <xdr:row>35</xdr:row>
      <xdr:rowOff>82474</xdr:rowOff>
    </xdr:to>
    <xdr:cxnSp macro="">
      <xdr:nvCxnSpPr>
        <xdr:cNvPr id="70" name="直線コネクタ 69"/>
        <xdr:cNvCxnSpPr/>
      </xdr:nvCxnSpPr>
      <xdr:spPr>
        <a:xfrm>
          <a:off x="1130300" y="6026760"/>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138676</xdr:rowOff>
    </xdr:from>
    <xdr:ext cx="534377" cy="259045"/>
    <xdr:sp macro="" textlink="">
      <xdr:nvSpPr>
        <xdr:cNvPr id="72" name="テキスト ボックス 71"/>
        <xdr:cNvSpPr txBox="1"/>
      </xdr:nvSpPr>
      <xdr:spPr>
        <a:xfrm>
          <a:off x="1752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82630</xdr:rowOff>
    </xdr:from>
    <xdr:ext cx="534377" cy="259045"/>
    <xdr:sp macro="" textlink="">
      <xdr:nvSpPr>
        <xdr:cNvPr id="74" name="テキスト ボックス 73"/>
        <xdr:cNvSpPr txBox="1"/>
      </xdr:nvSpPr>
      <xdr:spPr>
        <a:xfrm>
          <a:off x="863111" y="5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70650</xdr:rowOff>
    </xdr:from>
    <xdr:to>
      <xdr:col>6</xdr:col>
      <xdr:colOff>561975</xdr:colOff>
      <xdr:row>35</xdr:row>
      <xdr:rowOff>800</xdr:rowOff>
    </xdr:to>
    <xdr:sp macro="" textlink="">
      <xdr:nvSpPr>
        <xdr:cNvPr id="80" name="円/楕円 79"/>
        <xdr:cNvSpPr/>
      </xdr:nvSpPr>
      <xdr:spPr>
        <a:xfrm>
          <a:off x="4584700" y="58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93527</xdr:rowOff>
    </xdr:from>
    <xdr:ext cx="534377" cy="259045"/>
    <xdr:sp macro="" textlink="">
      <xdr:nvSpPr>
        <xdr:cNvPr id="81" name="人件費該当値テキスト"/>
        <xdr:cNvSpPr txBox="1"/>
      </xdr:nvSpPr>
      <xdr:spPr>
        <a:xfrm>
          <a:off x="4686300" y="575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60,479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149708</xdr:rowOff>
    </xdr:from>
    <xdr:to>
      <xdr:col>5</xdr:col>
      <xdr:colOff>409575</xdr:colOff>
      <xdr:row>34</xdr:row>
      <xdr:rowOff>79858</xdr:rowOff>
    </xdr:to>
    <xdr:sp macro="" textlink="">
      <xdr:nvSpPr>
        <xdr:cNvPr id="82" name="円/楕円 81"/>
        <xdr:cNvSpPr/>
      </xdr:nvSpPr>
      <xdr:spPr>
        <a:xfrm>
          <a:off x="3746500" y="58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96385</xdr:rowOff>
    </xdr:from>
    <xdr:ext cx="534377" cy="259045"/>
    <xdr:sp macro="" textlink="">
      <xdr:nvSpPr>
        <xdr:cNvPr id="83" name="テキスト ボックス 82"/>
        <xdr:cNvSpPr txBox="1"/>
      </xdr:nvSpPr>
      <xdr:spPr>
        <a:xfrm>
          <a:off x="3530111" y="558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125552</xdr:rowOff>
    </xdr:from>
    <xdr:to>
      <xdr:col>4</xdr:col>
      <xdr:colOff>206375</xdr:colOff>
      <xdr:row>35</xdr:row>
      <xdr:rowOff>55702</xdr:rowOff>
    </xdr:to>
    <xdr:sp macro="" textlink="">
      <xdr:nvSpPr>
        <xdr:cNvPr id="84" name="円/楕円 83"/>
        <xdr:cNvSpPr/>
      </xdr:nvSpPr>
      <xdr:spPr>
        <a:xfrm>
          <a:off x="2857500" y="59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72229</xdr:rowOff>
    </xdr:from>
    <xdr:ext cx="534377" cy="259045"/>
    <xdr:sp macro="" textlink="">
      <xdr:nvSpPr>
        <xdr:cNvPr id="85" name="テキスト ボックス 84"/>
        <xdr:cNvSpPr txBox="1"/>
      </xdr:nvSpPr>
      <xdr:spPr>
        <a:xfrm>
          <a:off x="2641111" y="57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31674</xdr:rowOff>
    </xdr:from>
    <xdr:to>
      <xdr:col>3</xdr:col>
      <xdr:colOff>3175</xdr:colOff>
      <xdr:row>35</xdr:row>
      <xdr:rowOff>133274</xdr:rowOff>
    </xdr:to>
    <xdr:sp macro="" textlink="">
      <xdr:nvSpPr>
        <xdr:cNvPr id="86" name="円/楕円 85"/>
        <xdr:cNvSpPr/>
      </xdr:nvSpPr>
      <xdr:spPr>
        <a:xfrm>
          <a:off x="1968500" y="60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124401</xdr:rowOff>
    </xdr:from>
    <xdr:ext cx="534377" cy="259045"/>
    <xdr:sp macro="" textlink="">
      <xdr:nvSpPr>
        <xdr:cNvPr id="87" name="テキスト ボックス 86"/>
        <xdr:cNvSpPr txBox="1"/>
      </xdr:nvSpPr>
      <xdr:spPr>
        <a:xfrm>
          <a:off x="1752111" y="61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146660</xdr:rowOff>
    </xdr:from>
    <xdr:to>
      <xdr:col>1</xdr:col>
      <xdr:colOff>485775</xdr:colOff>
      <xdr:row>35</xdr:row>
      <xdr:rowOff>76810</xdr:rowOff>
    </xdr:to>
    <xdr:sp macro="" textlink="">
      <xdr:nvSpPr>
        <xdr:cNvPr id="88" name="円/楕円 87"/>
        <xdr:cNvSpPr/>
      </xdr:nvSpPr>
      <xdr:spPr>
        <a:xfrm>
          <a:off x="1079500" y="59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67937</xdr:rowOff>
    </xdr:from>
    <xdr:ext cx="534377" cy="259045"/>
    <xdr:sp macro="" textlink="">
      <xdr:nvSpPr>
        <xdr:cNvPr id="89" name="テキスト ボックス 88"/>
        <xdr:cNvSpPr txBox="1"/>
      </xdr:nvSpPr>
      <xdr:spPr>
        <a:xfrm>
          <a:off x="863111" y="606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40259</xdr:rowOff>
    </xdr:from>
    <xdr:to>
      <xdr:col>6</xdr:col>
      <xdr:colOff>511175</xdr:colOff>
      <xdr:row>55</xdr:row>
      <xdr:rowOff>4255</xdr:rowOff>
    </xdr:to>
    <xdr:cxnSp macro="">
      <xdr:nvCxnSpPr>
        <xdr:cNvPr id="119" name="直線コネクタ 118"/>
        <xdr:cNvCxnSpPr/>
      </xdr:nvCxnSpPr>
      <xdr:spPr>
        <a:xfrm flipV="1">
          <a:off x="3797300" y="9298559"/>
          <a:ext cx="838200" cy="1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12158</xdr:rowOff>
    </xdr:from>
    <xdr:ext cx="534377" cy="259045"/>
    <xdr:sp macro="" textlink="">
      <xdr:nvSpPr>
        <xdr:cNvPr id="120" name="物件費平均値テキスト"/>
        <xdr:cNvSpPr txBox="1"/>
      </xdr:nvSpPr>
      <xdr:spPr>
        <a:xfrm>
          <a:off x="4686300" y="9270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104039</xdr:rowOff>
    </xdr:from>
    <xdr:to>
      <xdr:col>5</xdr:col>
      <xdr:colOff>358775</xdr:colOff>
      <xdr:row>55</xdr:row>
      <xdr:rowOff>4255</xdr:rowOff>
    </xdr:to>
    <xdr:cxnSp macro="">
      <xdr:nvCxnSpPr>
        <xdr:cNvPr id="122" name="直線コネクタ 121"/>
        <xdr:cNvCxnSpPr/>
      </xdr:nvCxnSpPr>
      <xdr:spPr>
        <a:xfrm>
          <a:off x="2908300" y="9362339"/>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3115</xdr:rowOff>
    </xdr:from>
    <xdr:ext cx="534377" cy="259045"/>
    <xdr:sp macro="" textlink="">
      <xdr:nvSpPr>
        <xdr:cNvPr id="124" name="テキスト ボックス 123"/>
        <xdr:cNvSpPr txBox="1"/>
      </xdr:nvSpPr>
      <xdr:spPr>
        <a:xfrm>
          <a:off x="3530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104039</xdr:rowOff>
    </xdr:from>
    <xdr:to>
      <xdr:col>4</xdr:col>
      <xdr:colOff>155575</xdr:colOff>
      <xdr:row>55</xdr:row>
      <xdr:rowOff>164274</xdr:rowOff>
    </xdr:to>
    <xdr:cxnSp macro="">
      <xdr:nvCxnSpPr>
        <xdr:cNvPr id="125" name="直線コネクタ 124"/>
        <xdr:cNvCxnSpPr/>
      </xdr:nvCxnSpPr>
      <xdr:spPr>
        <a:xfrm flipV="1">
          <a:off x="2019300" y="9362339"/>
          <a:ext cx="889000" cy="2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10279</xdr:rowOff>
    </xdr:from>
    <xdr:ext cx="534377" cy="259045"/>
    <xdr:sp macro="" textlink="">
      <xdr:nvSpPr>
        <xdr:cNvPr id="127" name="テキスト ボックス 126"/>
        <xdr:cNvSpPr txBox="1"/>
      </xdr:nvSpPr>
      <xdr:spPr>
        <a:xfrm>
          <a:off x="2641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164274</xdr:rowOff>
    </xdr:from>
    <xdr:to>
      <xdr:col>2</xdr:col>
      <xdr:colOff>638175</xdr:colOff>
      <xdr:row>56</xdr:row>
      <xdr:rowOff>41440</xdr:rowOff>
    </xdr:to>
    <xdr:cxnSp macro="">
      <xdr:nvCxnSpPr>
        <xdr:cNvPr id="128" name="直線コネクタ 127"/>
        <xdr:cNvCxnSpPr/>
      </xdr:nvCxnSpPr>
      <xdr:spPr>
        <a:xfrm flipV="1">
          <a:off x="1130300" y="9594024"/>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136656</xdr:rowOff>
    </xdr:from>
    <xdr:ext cx="534377" cy="259045"/>
    <xdr:sp macro="" textlink="">
      <xdr:nvSpPr>
        <xdr:cNvPr id="130" name="テキスト ボックス 129"/>
        <xdr:cNvSpPr txBox="1"/>
      </xdr:nvSpPr>
      <xdr:spPr>
        <a:xfrm>
          <a:off x="1752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64114</xdr:rowOff>
    </xdr:from>
    <xdr:ext cx="534377" cy="259045"/>
    <xdr:sp macro="" textlink="">
      <xdr:nvSpPr>
        <xdr:cNvPr id="132" name="テキスト ボックス 131"/>
        <xdr:cNvSpPr txBox="1"/>
      </xdr:nvSpPr>
      <xdr:spPr>
        <a:xfrm>
          <a:off x="863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160909</xdr:rowOff>
    </xdr:from>
    <xdr:to>
      <xdr:col>6</xdr:col>
      <xdr:colOff>561975</xdr:colOff>
      <xdr:row>54</xdr:row>
      <xdr:rowOff>91059</xdr:rowOff>
    </xdr:to>
    <xdr:sp macro="" textlink="">
      <xdr:nvSpPr>
        <xdr:cNvPr id="138" name="円/楕円 137"/>
        <xdr:cNvSpPr/>
      </xdr:nvSpPr>
      <xdr:spPr>
        <a:xfrm>
          <a:off x="4584700" y="924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12336</xdr:rowOff>
    </xdr:from>
    <xdr:ext cx="534377" cy="259045"/>
    <xdr:sp macro="" textlink="">
      <xdr:nvSpPr>
        <xdr:cNvPr id="139" name="物件費該当値テキスト"/>
        <xdr:cNvSpPr txBox="1"/>
      </xdr:nvSpPr>
      <xdr:spPr>
        <a:xfrm>
          <a:off x="4686300" y="909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52,610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124905</xdr:rowOff>
    </xdr:from>
    <xdr:to>
      <xdr:col>5</xdr:col>
      <xdr:colOff>409575</xdr:colOff>
      <xdr:row>55</xdr:row>
      <xdr:rowOff>55055</xdr:rowOff>
    </xdr:to>
    <xdr:sp macro="" textlink="">
      <xdr:nvSpPr>
        <xdr:cNvPr id="140" name="円/楕円 139"/>
        <xdr:cNvSpPr/>
      </xdr:nvSpPr>
      <xdr:spPr>
        <a:xfrm>
          <a:off x="3746500" y="93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46182</xdr:rowOff>
    </xdr:from>
    <xdr:ext cx="534377" cy="259045"/>
    <xdr:sp macro="" textlink="">
      <xdr:nvSpPr>
        <xdr:cNvPr id="141" name="テキスト ボックス 140"/>
        <xdr:cNvSpPr txBox="1"/>
      </xdr:nvSpPr>
      <xdr:spPr>
        <a:xfrm>
          <a:off x="3530111" y="94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53239</xdr:rowOff>
    </xdr:from>
    <xdr:to>
      <xdr:col>4</xdr:col>
      <xdr:colOff>206375</xdr:colOff>
      <xdr:row>54</xdr:row>
      <xdr:rowOff>154839</xdr:rowOff>
    </xdr:to>
    <xdr:sp macro="" textlink="">
      <xdr:nvSpPr>
        <xdr:cNvPr id="142" name="円/楕円 141"/>
        <xdr:cNvSpPr/>
      </xdr:nvSpPr>
      <xdr:spPr>
        <a:xfrm>
          <a:off x="2857500" y="93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145966</xdr:rowOff>
    </xdr:from>
    <xdr:ext cx="534377" cy="259045"/>
    <xdr:sp macro="" textlink="">
      <xdr:nvSpPr>
        <xdr:cNvPr id="143" name="テキスト ボックス 142"/>
        <xdr:cNvSpPr txBox="1"/>
      </xdr:nvSpPr>
      <xdr:spPr>
        <a:xfrm>
          <a:off x="2641111" y="940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113474</xdr:rowOff>
    </xdr:from>
    <xdr:to>
      <xdr:col>3</xdr:col>
      <xdr:colOff>3175</xdr:colOff>
      <xdr:row>56</xdr:row>
      <xdr:rowOff>43624</xdr:rowOff>
    </xdr:to>
    <xdr:sp macro="" textlink="">
      <xdr:nvSpPr>
        <xdr:cNvPr id="144" name="円/楕円 143"/>
        <xdr:cNvSpPr/>
      </xdr:nvSpPr>
      <xdr:spPr>
        <a:xfrm>
          <a:off x="1968500" y="95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34751</xdr:rowOff>
    </xdr:from>
    <xdr:ext cx="534377" cy="259045"/>
    <xdr:sp macro="" textlink="">
      <xdr:nvSpPr>
        <xdr:cNvPr id="145" name="テキスト ボックス 144"/>
        <xdr:cNvSpPr txBox="1"/>
      </xdr:nvSpPr>
      <xdr:spPr>
        <a:xfrm>
          <a:off x="1752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162090</xdr:rowOff>
    </xdr:from>
    <xdr:to>
      <xdr:col>1</xdr:col>
      <xdr:colOff>485775</xdr:colOff>
      <xdr:row>56</xdr:row>
      <xdr:rowOff>92240</xdr:rowOff>
    </xdr:to>
    <xdr:sp macro="" textlink="">
      <xdr:nvSpPr>
        <xdr:cNvPr id="146" name="円/楕円 145"/>
        <xdr:cNvSpPr/>
      </xdr:nvSpPr>
      <xdr:spPr>
        <a:xfrm>
          <a:off x="1079500" y="95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83367</xdr:rowOff>
    </xdr:from>
    <xdr:ext cx="534377" cy="259045"/>
    <xdr:sp macro="" textlink="">
      <xdr:nvSpPr>
        <xdr:cNvPr id="147" name="テキスト ボックス 146"/>
        <xdr:cNvSpPr txBox="1"/>
      </xdr:nvSpPr>
      <xdr:spPr>
        <a:xfrm>
          <a:off x="863111" y="96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5587</xdr:rowOff>
    </xdr:from>
    <xdr:to>
      <xdr:col>6</xdr:col>
      <xdr:colOff>511175</xdr:colOff>
      <xdr:row>76</xdr:row>
      <xdr:rowOff>52260</xdr:rowOff>
    </xdr:to>
    <xdr:cxnSp macro="">
      <xdr:nvCxnSpPr>
        <xdr:cNvPr id="176" name="直線コネクタ 175"/>
        <xdr:cNvCxnSpPr/>
      </xdr:nvCxnSpPr>
      <xdr:spPr>
        <a:xfrm flipV="1">
          <a:off x="3797300" y="13035787"/>
          <a:ext cx="8382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67962</xdr:rowOff>
    </xdr:from>
    <xdr:ext cx="469744" cy="259045"/>
    <xdr:sp macro="" textlink="">
      <xdr:nvSpPr>
        <xdr:cNvPr id="177" name="維持補修費平均値テキスト"/>
        <xdr:cNvSpPr txBox="1"/>
      </xdr:nvSpPr>
      <xdr:spPr>
        <a:xfrm>
          <a:off x="4686300" y="1258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52260</xdr:rowOff>
    </xdr:from>
    <xdr:to>
      <xdr:col>5</xdr:col>
      <xdr:colOff>358775</xdr:colOff>
      <xdr:row>76</xdr:row>
      <xdr:rowOff>86170</xdr:rowOff>
    </xdr:to>
    <xdr:cxnSp macro="">
      <xdr:nvCxnSpPr>
        <xdr:cNvPr id="179" name="直線コネクタ 178"/>
        <xdr:cNvCxnSpPr/>
      </xdr:nvCxnSpPr>
      <xdr:spPr>
        <a:xfrm flipV="1">
          <a:off x="2908300" y="13082460"/>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74820</xdr:rowOff>
    </xdr:from>
    <xdr:ext cx="469744" cy="259045"/>
    <xdr:sp macro="" textlink="">
      <xdr:nvSpPr>
        <xdr:cNvPr id="181" name="テキスト ボックス 180"/>
        <xdr:cNvSpPr txBox="1"/>
      </xdr:nvSpPr>
      <xdr:spPr>
        <a:xfrm>
          <a:off x="3562427" y="1259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66929</xdr:rowOff>
    </xdr:from>
    <xdr:to>
      <xdr:col>4</xdr:col>
      <xdr:colOff>155575</xdr:colOff>
      <xdr:row>76</xdr:row>
      <xdr:rowOff>86170</xdr:rowOff>
    </xdr:to>
    <xdr:cxnSp macro="">
      <xdr:nvCxnSpPr>
        <xdr:cNvPr id="182" name="直線コネクタ 181"/>
        <xdr:cNvCxnSpPr/>
      </xdr:nvCxnSpPr>
      <xdr:spPr>
        <a:xfrm>
          <a:off x="2019300" y="13097129"/>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137495</xdr:rowOff>
    </xdr:from>
    <xdr:ext cx="469744" cy="259045"/>
    <xdr:sp macro="" textlink="">
      <xdr:nvSpPr>
        <xdr:cNvPr id="184" name="テキスト ボックス 183"/>
        <xdr:cNvSpPr txBox="1"/>
      </xdr:nvSpPr>
      <xdr:spPr>
        <a:xfrm>
          <a:off x="2673427" y="126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36258</xdr:rowOff>
    </xdr:from>
    <xdr:to>
      <xdr:col>2</xdr:col>
      <xdr:colOff>638175</xdr:colOff>
      <xdr:row>76</xdr:row>
      <xdr:rowOff>66929</xdr:rowOff>
    </xdr:to>
    <xdr:cxnSp macro="">
      <xdr:nvCxnSpPr>
        <xdr:cNvPr id="185" name="直線コネクタ 184"/>
        <xdr:cNvCxnSpPr/>
      </xdr:nvCxnSpPr>
      <xdr:spPr>
        <a:xfrm>
          <a:off x="1130300" y="13066458"/>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147591</xdr:rowOff>
    </xdr:from>
    <xdr:ext cx="469744" cy="259045"/>
    <xdr:sp macro="" textlink="">
      <xdr:nvSpPr>
        <xdr:cNvPr id="187" name="テキスト ボックス 186"/>
        <xdr:cNvSpPr txBox="1"/>
      </xdr:nvSpPr>
      <xdr:spPr>
        <a:xfrm>
          <a:off x="1784427" y="1266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156163</xdr:rowOff>
    </xdr:from>
    <xdr:ext cx="469744" cy="259045"/>
    <xdr:sp macro="" textlink="">
      <xdr:nvSpPr>
        <xdr:cNvPr id="189" name="テキスト ボックス 188"/>
        <xdr:cNvSpPr txBox="1"/>
      </xdr:nvSpPr>
      <xdr:spPr>
        <a:xfrm>
          <a:off x="895427" y="1267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126238</xdr:rowOff>
    </xdr:from>
    <xdr:to>
      <xdr:col>6</xdr:col>
      <xdr:colOff>561975</xdr:colOff>
      <xdr:row>76</xdr:row>
      <xdr:rowOff>56387</xdr:rowOff>
    </xdr:to>
    <xdr:sp macro="" textlink="">
      <xdr:nvSpPr>
        <xdr:cNvPr id="195" name="円/楕円 194"/>
        <xdr:cNvSpPr/>
      </xdr:nvSpPr>
      <xdr:spPr>
        <a:xfrm>
          <a:off x="4584700" y="12984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104665</xdr:rowOff>
    </xdr:from>
    <xdr:ext cx="469744" cy="259045"/>
    <xdr:sp macro="" textlink="">
      <xdr:nvSpPr>
        <xdr:cNvPr id="196" name="維持補修費該当値テキスト"/>
        <xdr:cNvSpPr txBox="1"/>
      </xdr:nvSpPr>
      <xdr:spPr>
        <a:xfrm>
          <a:off x="4686300" y="129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1460</xdr:rowOff>
    </xdr:from>
    <xdr:to>
      <xdr:col>5</xdr:col>
      <xdr:colOff>409575</xdr:colOff>
      <xdr:row>76</xdr:row>
      <xdr:rowOff>103060</xdr:rowOff>
    </xdr:to>
    <xdr:sp macro="" textlink="">
      <xdr:nvSpPr>
        <xdr:cNvPr id="197" name="円/楕円 196"/>
        <xdr:cNvSpPr/>
      </xdr:nvSpPr>
      <xdr:spPr>
        <a:xfrm>
          <a:off x="3746500" y="130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94187</xdr:rowOff>
    </xdr:from>
    <xdr:ext cx="469744" cy="259045"/>
    <xdr:sp macro="" textlink="">
      <xdr:nvSpPr>
        <xdr:cNvPr id="198" name="テキスト ボックス 197"/>
        <xdr:cNvSpPr txBox="1"/>
      </xdr:nvSpPr>
      <xdr:spPr>
        <a:xfrm>
          <a:off x="3562427" y="1312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35370</xdr:rowOff>
    </xdr:from>
    <xdr:to>
      <xdr:col>4</xdr:col>
      <xdr:colOff>206375</xdr:colOff>
      <xdr:row>76</xdr:row>
      <xdr:rowOff>136970</xdr:rowOff>
    </xdr:to>
    <xdr:sp macro="" textlink="">
      <xdr:nvSpPr>
        <xdr:cNvPr id="199" name="円/楕円 198"/>
        <xdr:cNvSpPr/>
      </xdr:nvSpPr>
      <xdr:spPr>
        <a:xfrm>
          <a:off x="2857500" y="130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128097</xdr:rowOff>
    </xdr:from>
    <xdr:ext cx="469744" cy="259045"/>
    <xdr:sp macro="" textlink="">
      <xdr:nvSpPr>
        <xdr:cNvPr id="200" name="テキスト ボックス 199"/>
        <xdr:cNvSpPr txBox="1"/>
      </xdr:nvSpPr>
      <xdr:spPr>
        <a:xfrm>
          <a:off x="2673427" y="1315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16129</xdr:rowOff>
    </xdr:from>
    <xdr:to>
      <xdr:col>3</xdr:col>
      <xdr:colOff>3175</xdr:colOff>
      <xdr:row>76</xdr:row>
      <xdr:rowOff>117729</xdr:rowOff>
    </xdr:to>
    <xdr:sp macro="" textlink="">
      <xdr:nvSpPr>
        <xdr:cNvPr id="201" name="円/楕円 200"/>
        <xdr:cNvSpPr/>
      </xdr:nvSpPr>
      <xdr:spPr>
        <a:xfrm>
          <a:off x="1968500" y="130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108856</xdr:rowOff>
    </xdr:from>
    <xdr:ext cx="469744" cy="259045"/>
    <xdr:sp macro="" textlink="">
      <xdr:nvSpPr>
        <xdr:cNvPr id="202" name="テキスト ボックス 201"/>
        <xdr:cNvSpPr txBox="1"/>
      </xdr:nvSpPr>
      <xdr:spPr>
        <a:xfrm>
          <a:off x="1784427" y="1313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156908</xdr:rowOff>
    </xdr:from>
    <xdr:to>
      <xdr:col>1</xdr:col>
      <xdr:colOff>485775</xdr:colOff>
      <xdr:row>76</xdr:row>
      <xdr:rowOff>87058</xdr:rowOff>
    </xdr:to>
    <xdr:sp macro="" textlink="">
      <xdr:nvSpPr>
        <xdr:cNvPr id="203" name="円/楕円 202"/>
        <xdr:cNvSpPr/>
      </xdr:nvSpPr>
      <xdr:spPr>
        <a:xfrm>
          <a:off x="1079500" y="1301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78185</xdr:rowOff>
    </xdr:from>
    <xdr:ext cx="469744" cy="259045"/>
    <xdr:sp macro="" textlink="">
      <xdr:nvSpPr>
        <xdr:cNvPr id="204" name="テキスト ボックス 203"/>
        <xdr:cNvSpPr txBox="1"/>
      </xdr:nvSpPr>
      <xdr:spPr>
        <a:xfrm>
          <a:off x="895427" y="1310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89788</xdr:rowOff>
    </xdr:from>
    <xdr:to>
      <xdr:col>6</xdr:col>
      <xdr:colOff>511175</xdr:colOff>
      <xdr:row>96</xdr:row>
      <xdr:rowOff>70014</xdr:rowOff>
    </xdr:to>
    <xdr:cxnSp macro="">
      <xdr:nvCxnSpPr>
        <xdr:cNvPr id="234" name="直線コネクタ 233"/>
        <xdr:cNvCxnSpPr/>
      </xdr:nvCxnSpPr>
      <xdr:spPr>
        <a:xfrm flipV="1">
          <a:off x="3797300" y="16377538"/>
          <a:ext cx="8382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156735</xdr:rowOff>
    </xdr:from>
    <xdr:ext cx="534377" cy="259045"/>
    <xdr:sp macro="" textlink="">
      <xdr:nvSpPr>
        <xdr:cNvPr id="235" name="扶助費平均値テキスト"/>
        <xdr:cNvSpPr txBox="1"/>
      </xdr:nvSpPr>
      <xdr:spPr>
        <a:xfrm>
          <a:off x="4686300" y="1610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52832</xdr:rowOff>
    </xdr:from>
    <xdr:to>
      <xdr:col>5</xdr:col>
      <xdr:colOff>358775</xdr:colOff>
      <xdr:row>96</xdr:row>
      <xdr:rowOff>70014</xdr:rowOff>
    </xdr:to>
    <xdr:cxnSp macro="">
      <xdr:nvCxnSpPr>
        <xdr:cNvPr id="237" name="直線コネクタ 236"/>
        <xdr:cNvCxnSpPr/>
      </xdr:nvCxnSpPr>
      <xdr:spPr>
        <a:xfrm>
          <a:off x="2908300" y="16512032"/>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38" name="フローチャート : 判断 23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136211</xdr:rowOff>
    </xdr:from>
    <xdr:ext cx="534377" cy="259045"/>
    <xdr:sp macro="" textlink="">
      <xdr:nvSpPr>
        <xdr:cNvPr id="239" name="テキスト ボックス 238"/>
        <xdr:cNvSpPr txBox="1"/>
      </xdr:nvSpPr>
      <xdr:spPr>
        <a:xfrm>
          <a:off x="3530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52832</xdr:rowOff>
    </xdr:from>
    <xdr:to>
      <xdr:col>4</xdr:col>
      <xdr:colOff>155575</xdr:colOff>
      <xdr:row>97</xdr:row>
      <xdr:rowOff>71616</xdr:rowOff>
    </xdr:to>
    <xdr:cxnSp macro="">
      <xdr:nvCxnSpPr>
        <xdr:cNvPr id="240" name="直線コネクタ 239"/>
        <xdr:cNvCxnSpPr/>
      </xdr:nvCxnSpPr>
      <xdr:spPr>
        <a:xfrm flipV="1">
          <a:off x="2019300" y="16512032"/>
          <a:ext cx="889000" cy="19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79049</xdr:rowOff>
    </xdr:from>
    <xdr:ext cx="534377" cy="259045"/>
    <xdr:sp macro="" textlink="">
      <xdr:nvSpPr>
        <xdr:cNvPr id="242" name="テキスト ボックス 241"/>
        <xdr:cNvSpPr txBox="1"/>
      </xdr:nvSpPr>
      <xdr:spPr>
        <a:xfrm>
          <a:off x="2641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71616</xdr:rowOff>
    </xdr:from>
    <xdr:to>
      <xdr:col>2</xdr:col>
      <xdr:colOff>638175</xdr:colOff>
      <xdr:row>97</xdr:row>
      <xdr:rowOff>134365</xdr:rowOff>
    </xdr:to>
    <xdr:cxnSp macro="">
      <xdr:nvCxnSpPr>
        <xdr:cNvPr id="243" name="直線コネクタ 242"/>
        <xdr:cNvCxnSpPr/>
      </xdr:nvCxnSpPr>
      <xdr:spPr>
        <a:xfrm flipV="1">
          <a:off x="1130300" y="16702266"/>
          <a:ext cx="889000" cy="6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108196</xdr:rowOff>
    </xdr:from>
    <xdr:ext cx="534377" cy="259045"/>
    <xdr:sp macro="" textlink="">
      <xdr:nvSpPr>
        <xdr:cNvPr id="245" name="テキスト ボックス 244"/>
        <xdr:cNvSpPr txBox="1"/>
      </xdr:nvSpPr>
      <xdr:spPr>
        <a:xfrm>
          <a:off x="1752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112958</xdr:rowOff>
    </xdr:from>
    <xdr:ext cx="534377" cy="259045"/>
    <xdr:sp macro="" textlink="">
      <xdr:nvSpPr>
        <xdr:cNvPr id="247" name="テキスト ボックス 246"/>
        <xdr:cNvSpPr txBox="1"/>
      </xdr:nvSpPr>
      <xdr:spPr>
        <a:xfrm>
          <a:off x="863111" y="15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38988</xdr:rowOff>
    </xdr:from>
    <xdr:to>
      <xdr:col>6</xdr:col>
      <xdr:colOff>561975</xdr:colOff>
      <xdr:row>95</xdr:row>
      <xdr:rowOff>140588</xdr:rowOff>
    </xdr:to>
    <xdr:sp macro="" textlink="">
      <xdr:nvSpPr>
        <xdr:cNvPr id="253" name="円/楕円 252"/>
        <xdr:cNvSpPr/>
      </xdr:nvSpPr>
      <xdr:spPr>
        <a:xfrm>
          <a:off x="4584700" y="163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17415</xdr:rowOff>
    </xdr:from>
    <xdr:ext cx="534377" cy="259045"/>
    <xdr:sp macro="" textlink="">
      <xdr:nvSpPr>
        <xdr:cNvPr id="254" name="扶助費該当値テキスト"/>
        <xdr:cNvSpPr txBox="1"/>
      </xdr:nvSpPr>
      <xdr:spPr>
        <a:xfrm>
          <a:off x="4686300" y="1630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19214</xdr:rowOff>
    </xdr:from>
    <xdr:to>
      <xdr:col>5</xdr:col>
      <xdr:colOff>409575</xdr:colOff>
      <xdr:row>96</xdr:row>
      <xdr:rowOff>120814</xdr:rowOff>
    </xdr:to>
    <xdr:sp macro="" textlink="">
      <xdr:nvSpPr>
        <xdr:cNvPr id="255" name="円/楕円 254"/>
        <xdr:cNvSpPr/>
      </xdr:nvSpPr>
      <xdr:spPr>
        <a:xfrm>
          <a:off x="3746500" y="1647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137341</xdr:rowOff>
    </xdr:from>
    <xdr:ext cx="534377" cy="259045"/>
    <xdr:sp macro="" textlink="">
      <xdr:nvSpPr>
        <xdr:cNvPr id="256" name="テキスト ボックス 255"/>
        <xdr:cNvSpPr txBox="1"/>
      </xdr:nvSpPr>
      <xdr:spPr>
        <a:xfrm>
          <a:off x="3530111" y="1625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2032</xdr:rowOff>
    </xdr:from>
    <xdr:to>
      <xdr:col>4</xdr:col>
      <xdr:colOff>206375</xdr:colOff>
      <xdr:row>96</xdr:row>
      <xdr:rowOff>103632</xdr:rowOff>
    </xdr:to>
    <xdr:sp macro="" textlink="">
      <xdr:nvSpPr>
        <xdr:cNvPr id="257" name="円/楕円 256"/>
        <xdr:cNvSpPr/>
      </xdr:nvSpPr>
      <xdr:spPr>
        <a:xfrm>
          <a:off x="2857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94759</xdr:rowOff>
    </xdr:from>
    <xdr:ext cx="534377" cy="259045"/>
    <xdr:sp macro="" textlink="">
      <xdr:nvSpPr>
        <xdr:cNvPr id="258" name="テキスト ボックス 257"/>
        <xdr:cNvSpPr txBox="1"/>
      </xdr:nvSpPr>
      <xdr:spPr>
        <a:xfrm>
          <a:off x="2641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20816</xdr:rowOff>
    </xdr:from>
    <xdr:to>
      <xdr:col>3</xdr:col>
      <xdr:colOff>3175</xdr:colOff>
      <xdr:row>97</xdr:row>
      <xdr:rowOff>122416</xdr:rowOff>
    </xdr:to>
    <xdr:sp macro="" textlink="">
      <xdr:nvSpPr>
        <xdr:cNvPr id="259" name="円/楕円 258"/>
        <xdr:cNvSpPr/>
      </xdr:nvSpPr>
      <xdr:spPr>
        <a:xfrm>
          <a:off x="1968500" y="166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113543</xdr:rowOff>
    </xdr:from>
    <xdr:ext cx="534377" cy="259045"/>
    <xdr:sp macro="" textlink="">
      <xdr:nvSpPr>
        <xdr:cNvPr id="260" name="テキスト ボックス 259"/>
        <xdr:cNvSpPr txBox="1"/>
      </xdr:nvSpPr>
      <xdr:spPr>
        <a:xfrm>
          <a:off x="1752111" y="1674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83565</xdr:rowOff>
    </xdr:from>
    <xdr:to>
      <xdr:col>1</xdr:col>
      <xdr:colOff>485775</xdr:colOff>
      <xdr:row>98</xdr:row>
      <xdr:rowOff>13715</xdr:rowOff>
    </xdr:to>
    <xdr:sp macro="" textlink="">
      <xdr:nvSpPr>
        <xdr:cNvPr id="261" name="円/楕円 260"/>
        <xdr:cNvSpPr/>
      </xdr:nvSpPr>
      <xdr:spPr>
        <a:xfrm>
          <a:off x="1079500" y="167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4842</xdr:rowOff>
    </xdr:from>
    <xdr:ext cx="534377" cy="259045"/>
    <xdr:sp macro="" textlink="">
      <xdr:nvSpPr>
        <xdr:cNvPr id="262" name="テキスト ボックス 261"/>
        <xdr:cNvSpPr txBox="1"/>
      </xdr:nvSpPr>
      <xdr:spPr>
        <a:xfrm>
          <a:off x="863111" y="1680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147206</xdr:rowOff>
    </xdr:from>
    <xdr:to>
      <xdr:col>15</xdr:col>
      <xdr:colOff>180975</xdr:colOff>
      <xdr:row>32</xdr:row>
      <xdr:rowOff>47231</xdr:rowOff>
    </xdr:to>
    <xdr:cxnSp macro="">
      <xdr:nvCxnSpPr>
        <xdr:cNvPr id="291" name="直線コネクタ 290"/>
        <xdr:cNvCxnSpPr/>
      </xdr:nvCxnSpPr>
      <xdr:spPr>
        <a:xfrm flipV="1">
          <a:off x="9639300" y="5462156"/>
          <a:ext cx="838200" cy="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57002</xdr:rowOff>
    </xdr:from>
    <xdr:ext cx="534377" cy="259045"/>
    <xdr:sp macro="" textlink="">
      <xdr:nvSpPr>
        <xdr:cNvPr id="292" name="補助費等平均値テキスト"/>
        <xdr:cNvSpPr txBox="1"/>
      </xdr:nvSpPr>
      <xdr:spPr>
        <a:xfrm>
          <a:off x="10528300" y="605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47231</xdr:rowOff>
    </xdr:from>
    <xdr:to>
      <xdr:col>14</xdr:col>
      <xdr:colOff>28575</xdr:colOff>
      <xdr:row>32</xdr:row>
      <xdr:rowOff>117621</xdr:rowOff>
    </xdr:to>
    <xdr:cxnSp macro="">
      <xdr:nvCxnSpPr>
        <xdr:cNvPr id="294" name="直線コネクタ 293"/>
        <xdr:cNvCxnSpPr/>
      </xdr:nvCxnSpPr>
      <xdr:spPr>
        <a:xfrm flipV="1">
          <a:off x="8750300" y="5533631"/>
          <a:ext cx="889000" cy="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5" name="フローチャート : 判断 29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139965</xdr:rowOff>
    </xdr:from>
    <xdr:ext cx="534377" cy="259045"/>
    <xdr:sp macro="" textlink="">
      <xdr:nvSpPr>
        <xdr:cNvPr id="296" name="テキスト ボックス 295"/>
        <xdr:cNvSpPr txBox="1"/>
      </xdr:nvSpPr>
      <xdr:spPr>
        <a:xfrm>
          <a:off x="9372111" y="6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117621</xdr:rowOff>
    </xdr:from>
    <xdr:to>
      <xdr:col>12</xdr:col>
      <xdr:colOff>511175</xdr:colOff>
      <xdr:row>32</xdr:row>
      <xdr:rowOff>150520</xdr:rowOff>
    </xdr:to>
    <xdr:cxnSp macro="">
      <xdr:nvCxnSpPr>
        <xdr:cNvPr id="297" name="直線コネクタ 296"/>
        <xdr:cNvCxnSpPr/>
      </xdr:nvCxnSpPr>
      <xdr:spPr>
        <a:xfrm flipV="1">
          <a:off x="7861300" y="5604021"/>
          <a:ext cx="889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83996</xdr:rowOff>
    </xdr:from>
    <xdr:ext cx="534377" cy="259045"/>
    <xdr:sp macro="" textlink="">
      <xdr:nvSpPr>
        <xdr:cNvPr id="299" name="テキスト ボックス 298"/>
        <xdr:cNvSpPr txBox="1"/>
      </xdr:nvSpPr>
      <xdr:spPr>
        <a:xfrm>
          <a:off x="8483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150520</xdr:rowOff>
    </xdr:from>
    <xdr:to>
      <xdr:col>11</xdr:col>
      <xdr:colOff>307975</xdr:colOff>
      <xdr:row>33</xdr:row>
      <xdr:rowOff>26581</xdr:rowOff>
    </xdr:to>
    <xdr:cxnSp macro="">
      <xdr:nvCxnSpPr>
        <xdr:cNvPr id="300" name="直線コネクタ 299"/>
        <xdr:cNvCxnSpPr/>
      </xdr:nvCxnSpPr>
      <xdr:spPr>
        <a:xfrm flipV="1">
          <a:off x="6972300" y="5636920"/>
          <a:ext cx="8890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129849</xdr:rowOff>
    </xdr:from>
    <xdr:ext cx="534377" cy="259045"/>
    <xdr:sp macro="" textlink="">
      <xdr:nvSpPr>
        <xdr:cNvPr id="302" name="テキスト ボックス 301"/>
        <xdr:cNvSpPr txBox="1"/>
      </xdr:nvSpPr>
      <xdr:spPr>
        <a:xfrm>
          <a:off x="7594111" y="61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158405</xdr:rowOff>
    </xdr:from>
    <xdr:ext cx="534377" cy="259045"/>
    <xdr:sp macro="" textlink="">
      <xdr:nvSpPr>
        <xdr:cNvPr id="304" name="テキスト ボックス 303"/>
        <xdr:cNvSpPr txBox="1"/>
      </xdr:nvSpPr>
      <xdr:spPr>
        <a:xfrm>
          <a:off x="6705111" y="61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96406</xdr:rowOff>
    </xdr:from>
    <xdr:to>
      <xdr:col>15</xdr:col>
      <xdr:colOff>231775</xdr:colOff>
      <xdr:row>32</xdr:row>
      <xdr:rowOff>26556</xdr:rowOff>
    </xdr:to>
    <xdr:sp macro="" textlink="">
      <xdr:nvSpPr>
        <xdr:cNvPr id="310" name="円/楕円 309"/>
        <xdr:cNvSpPr/>
      </xdr:nvSpPr>
      <xdr:spPr>
        <a:xfrm>
          <a:off x="10426700" y="54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49433</xdr:rowOff>
    </xdr:from>
    <xdr:ext cx="534377" cy="259045"/>
    <xdr:sp macro="" textlink="">
      <xdr:nvSpPr>
        <xdr:cNvPr id="311" name="補助費等該当値テキスト"/>
        <xdr:cNvSpPr txBox="1"/>
      </xdr:nvSpPr>
      <xdr:spPr>
        <a:xfrm>
          <a:off x="10528300" y="53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66,606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167881</xdr:rowOff>
    </xdr:from>
    <xdr:to>
      <xdr:col>14</xdr:col>
      <xdr:colOff>79375</xdr:colOff>
      <xdr:row>32</xdr:row>
      <xdr:rowOff>98031</xdr:rowOff>
    </xdr:to>
    <xdr:sp macro="" textlink="">
      <xdr:nvSpPr>
        <xdr:cNvPr id="312" name="円/楕円 311"/>
        <xdr:cNvSpPr/>
      </xdr:nvSpPr>
      <xdr:spPr>
        <a:xfrm>
          <a:off x="9588500" y="54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114558</xdr:rowOff>
    </xdr:from>
    <xdr:ext cx="534377" cy="259045"/>
    <xdr:sp macro="" textlink="">
      <xdr:nvSpPr>
        <xdr:cNvPr id="313" name="テキスト ボックス 312"/>
        <xdr:cNvSpPr txBox="1"/>
      </xdr:nvSpPr>
      <xdr:spPr>
        <a:xfrm>
          <a:off x="9372111" y="52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66821</xdr:rowOff>
    </xdr:from>
    <xdr:to>
      <xdr:col>12</xdr:col>
      <xdr:colOff>561975</xdr:colOff>
      <xdr:row>32</xdr:row>
      <xdr:rowOff>168421</xdr:rowOff>
    </xdr:to>
    <xdr:sp macro="" textlink="">
      <xdr:nvSpPr>
        <xdr:cNvPr id="314" name="円/楕円 313"/>
        <xdr:cNvSpPr/>
      </xdr:nvSpPr>
      <xdr:spPr>
        <a:xfrm>
          <a:off x="8699500" y="555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13498</xdr:rowOff>
    </xdr:from>
    <xdr:ext cx="534377" cy="259045"/>
    <xdr:sp macro="" textlink="">
      <xdr:nvSpPr>
        <xdr:cNvPr id="315" name="テキスト ボックス 314"/>
        <xdr:cNvSpPr txBox="1"/>
      </xdr:nvSpPr>
      <xdr:spPr>
        <a:xfrm>
          <a:off x="8483111" y="532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59,159</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99720</xdr:rowOff>
    </xdr:from>
    <xdr:to>
      <xdr:col>11</xdr:col>
      <xdr:colOff>358775</xdr:colOff>
      <xdr:row>33</xdr:row>
      <xdr:rowOff>29870</xdr:rowOff>
    </xdr:to>
    <xdr:sp macro="" textlink="">
      <xdr:nvSpPr>
        <xdr:cNvPr id="316" name="円/楕円 315"/>
        <xdr:cNvSpPr/>
      </xdr:nvSpPr>
      <xdr:spPr>
        <a:xfrm>
          <a:off x="7810500" y="55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46397</xdr:rowOff>
    </xdr:from>
    <xdr:ext cx="534377" cy="259045"/>
    <xdr:sp macro="" textlink="">
      <xdr:nvSpPr>
        <xdr:cNvPr id="317" name="テキスト ボックス 316"/>
        <xdr:cNvSpPr txBox="1"/>
      </xdr:nvSpPr>
      <xdr:spPr>
        <a:xfrm>
          <a:off x="7594111" y="536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147231</xdr:rowOff>
    </xdr:from>
    <xdr:to>
      <xdr:col>10</xdr:col>
      <xdr:colOff>155575</xdr:colOff>
      <xdr:row>33</xdr:row>
      <xdr:rowOff>77381</xdr:rowOff>
    </xdr:to>
    <xdr:sp macro="" textlink="">
      <xdr:nvSpPr>
        <xdr:cNvPr id="318" name="円/楕円 317"/>
        <xdr:cNvSpPr/>
      </xdr:nvSpPr>
      <xdr:spPr>
        <a:xfrm>
          <a:off x="6921500" y="563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93908</xdr:rowOff>
    </xdr:from>
    <xdr:ext cx="534377" cy="259045"/>
    <xdr:sp macro="" textlink="">
      <xdr:nvSpPr>
        <xdr:cNvPr id="319" name="テキスト ボックス 318"/>
        <xdr:cNvSpPr txBox="1"/>
      </xdr:nvSpPr>
      <xdr:spPr>
        <a:xfrm>
          <a:off x="6705111" y="540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57534</xdr:rowOff>
    </xdr:from>
    <xdr:to>
      <xdr:col>15</xdr:col>
      <xdr:colOff>180975</xdr:colOff>
      <xdr:row>56</xdr:row>
      <xdr:rowOff>137561</xdr:rowOff>
    </xdr:to>
    <xdr:cxnSp macro="">
      <xdr:nvCxnSpPr>
        <xdr:cNvPr id="351" name="直線コネクタ 350"/>
        <xdr:cNvCxnSpPr/>
      </xdr:nvCxnSpPr>
      <xdr:spPr>
        <a:xfrm>
          <a:off x="9639300" y="9658734"/>
          <a:ext cx="838200" cy="8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52"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18166</xdr:rowOff>
    </xdr:from>
    <xdr:to>
      <xdr:col>14</xdr:col>
      <xdr:colOff>28575</xdr:colOff>
      <xdr:row>56</xdr:row>
      <xdr:rowOff>57534</xdr:rowOff>
    </xdr:to>
    <xdr:cxnSp macro="">
      <xdr:nvCxnSpPr>
        <xdr:cNvPr id="354" name="直線コネクタ 353"/>
        <xdr:cNvCxnSpPr/>
      </xdr:nvCxnSpPr>
      <xdr:spPr>
        <a:xfrm>
          <a:off x="8750300" y="9276466"/>
          <a:ext cx="889000" cy="38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55" name="フローチャート : 判断 354"/>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124542</xdr:rowOff>
    </xdr:from>
    <xdr:ext cx="534377" cy="259045"/>
    <xdr:sp macro="" textlink="">
      <xdr:nvSpPr>
        <xdr:cNvPr id="356" name="テキスト ボックス 355"/>
        <xdr:cNvSpPr txBox="1"/>
      </xdr:nvSpPr>
      <xdr:spPr>
        <a:xfrm>
          <a:off x="9372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152175</xdr:rowOff>
    </xdr:from>
    <xdr:to>
      <xdr:col>12</xdr:col>
      <xdr:colOff>511175</xdr:colOff>
      <xdr:row>54</xdr:row>
      <xdr:rowOff>18166</xdr:rowOff>
    </xdr:to>
    <xdr:cxnSp macro="">
      <xdr:nvCxnSpPr>
        <xdr:cNvPr id="357" name="直線コネクタ 356"/>
        <xdr:cNvCxnSpPr/>
      </xdr:nvCxnSpPr>
      <xdr:spPr>
        <a:xfrm>
          <a:off x="7861300" y="9239025"/>
          <a:ext cx="889000" cy="3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152304</xdr:rowOff>
    </xdr:from>
    <xdr:to>
      <xdr:col>12</xdr:col>
      <xdr:colOff>561975</xdr:colOff>
      <xdr:row>57</xdr:row>
      <xdr:rowOff>82454</xdr:rowOff>
    </xdr:to>
    <xdr:sp macro="" textlink="">
      <xdr:nvSpPr>
        <xdr:cNvPr id="358" name="フローチャート : 判断 357"/>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73581</xdr:rowOff>
    </xdr:from>
    <xdr:ext cx="534377" cy="259045"/>
    <xdr:sp macro="" textlink="">
      <xdr:nvSpPr>
        <xdr:cNvPr id="359" name="テキスト ボックス 358"/>
        <xdr:cNvSpPr txBox="1"/>
      </xdr:nvSpPr>
      <xdr:spPr>
        <a:xfrm>
          <a:off x="8483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152175</xdr:rowOff>
    </xdr:from>
    <xdr:to>
      <xdr:col>11</xdr:col>
      <xdr:colOff>307975</xdr:colOff>
      <xdr:row>57</xdr:row>
      <xdr:rowOff>39736</xdr:rowOff>
    </xdr:to>
    <xdr:cxnSp macro="">
      <xdr:nvCxnSpPr>
        <xdr:cNvPr id="360" name="直線コネクタ 359"/>
        <xdr:cNvCxnSpPr/>
      </xdr:nvCxnSpPr>
      <xdr:spPr>
        <a:xfrm flipV="1">
          <a:off x="6972300" y="9239025"/>
          <a:ext cx="889000" cy="57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13119</xdr:rowOff>
    </xdr:from>
    <xdr:to>
      <xdr:col>11</xdr:col>
      <xdr:colOff>358775</xdr:colOff>
      <xdr:row>57</xdr:row>
      <xdr:rowOff>114719</xdr:rowOff>
    </xdr:to>
    <xdr:sp macro="" textlink="">
      <xdr:nvSpPr>
        <xdr:cNvPr id="361" name="フローチャート : 判断 360"/>
        <xdr:cNvSpPr/>
      </xdr:nvSpPr>
      <xdr:spPr>
        <a:xfrm>
          <a:off x="7810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105846</xdr:rowOff>
    </xdr:from>
    <xdr:ext cx="534377" cy="259045"/>
    <xdr:sp macro="" textlink="">
      <xdr:nvSpPr>
        <xdr:cNvPr id="362" name="テキスト ボックス 361"/>
        <xdr:cNvSpPr txBox="1"/>
      </xdr:nvSpPr>
      <xdr:spPr>
        <a:xfrm>
          <a:off x="7594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73796</xdr:rowOff>
    </xdr:from>
    <xdr:to>
      <xdr:col>10</xdr:col>
      <xdr:colOff>155575</xdr:colOff>
      <xdr:row>58</xdr:row>
      <xdr:rowOff>3946</xdr:rowOff>
    </xdr:to>
    <xdr:sp macro="" textlink="">
      <xdr:nvSpPr>
        <xdr:cNvPr id="363" name="フローチャート : 判断 362"/>
        <xdr:cNvSpPr/>
      </xdr:nvSpPr>
      <xdr:spPr>
        <a:xfrm>
          <a:off x="6921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166523</xdr:rowOff>
    </xdr:from>
    <xdr:ext cx="534377" cy="259045"/>
    <xdr:sp macro="" textlink="">
      <xdr:nvSpPr>
        <xdr:cNvPr id="364" name="テキスト ボックス 363"/>
        <xdr:cNvSpPr txBox="1"/>
      </xdr:nvSpPr>
      <xdr:spPr>
        <a:xfrm>
          <a:off x="6705111" y="99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86761</xdr:rowOff>
    </xdr:from>
    <xdr:to>
      <xdr:col>15</xdr:col>
      <xdr:colOff>231775</xdr:colOff>
      <xdr:row>57</xdr:row>
      <xdr:rowOff>16911</xdr:rowOff>
    </xdr:to>
    <xdr:sp macro="" textlink="">
      <xdr:nvSpPr>
        <xdr:cNvPr id="370" name="円/楕円 369"/>
        <xdr:cNvSpPr/>
      </xdr:nvSpPr>
      <xdr:spPr>
        <a:xfrm>
          <a:off x="10426700" y="96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65188</xdr:rowOff>
    </xdr:from>
    <xdr:ext cx="534377" cy="259045"/>
    <xdr:sp macro="" textlink="">
      <xdr:nvSpPr>
        <xdr:cNvPr id="371" name="普通建設事業費該当値テキスト"/>
        <xdr:cNvSpPr txBox="1"/>
      </xdr:nvSpPr>
      <xdr:spPr>
        <a:xfrm>
          <a:off x="10528300" y="96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6734</xdr:rowOff>
    </xdr:from>
    <xdr:to>
      <xdr:col>14</xdr:col>
      <xdr:colOff>79375</xdr:colOff>
      <xdr:row>56</xdr:row>
      <xdr:rowOff>108334</xdr:rowOff>
    </xdr:to>
    <xdr:sp macro="" textlink="">
      <xdr:nvSpPr>
        <xdr:cNvPr id="372" name="円/楕円 371"/>
        <xdr:cNvSpPr/>
      </xdr:nvSpPr>
      <xdr:spPr>
        <a:xfrm>
          <a:off x="9588500" y="96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124861</xdr:rowOff>
    </xdr:from>
    <xdr:ext cx="534377" cy="259045"/>
    <xdr:sp macro="" textlink="">
      <xdr:nvSpPr>
        <xdr:cNvPr id="373" name="テキスト ボックス 372"/>
        <xdr:cNvSpPr txBox="1"/>
      </xdr:nvSpPr>
      <xdr:spPr>
        <a:xfrm>
          <a:off x="9372111" y="93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138816</xdr:rowOff>
    </xdr:from>
    <xdr:to>
      <xdr:col>12</xdr:col>
      <xdr:colOff>561975</xdr:colOff>
      <xdr:row>54</xdr:row>
      <xdr:rowOff>68966</xdr:rowOff>
    </xdr:to>
    <xdr:sp macro="" textlink="">
      <xdr:nvSpPr>
        <xdr:cNvPr id="374" name="円/楕円 373"/>
        <xdr:cNvSpPr/>
      </xdr:nvSpPr>
      <xdr:spPr>
        <a:xfrm>
          <a:off x="8699500" y="92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85493</xdr:rowOff>
    </xdr:from>
    <xdr:ext cx="534377" cy="259045"/>
    <xdr:sp macro="" textlink="">
      <xdr:nvSpPr>
        <xdr:cNvPr id="375" name="テキスト ボックス 374"/>
        <xdr:cNvSpPr txBox="1"/>
      </xdr:nvSpPr>
      <xdr:spPr>
        <a:xfrm>
          <a:off x="8483111" y="90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101375</xdr:rowOff>
    </xdr:from>
    <xdr:to>
      <xdr:col>11</xdr:col>
      <xdr:colOff>358775</xdr:colOff>
      <xdr:row>54</xdr:row>
      <xdr:rowOff>31525</xdr:rowOff>
    </xdr:to>
    <xdr:sp macro="" textlink="">
      <xdr:nvSpPr>
        <xdr:cNvPr id="376" name="円/楕円 375"/>
        <xdr:cNvSpPr/>
      </xdr:nvSpPr>
      <xdr:spPr>
        <a:xfrm>
          <a:off x="7810500" y="91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48052</xdr:rowOff>
    </xdr:from>
    <xdr:ext cx="534377" cy="259045"/>
    <xdr:sp macro="" textlink="">
      <xdr:nvSpPr>
        <xdr:cNvPr id="377" name="テキスト ボックス 376"/>
        <xdr:cNvSpPr txBox="1"/>
      </xdr:nvSpPr>
      <xdr:spPr>
        <a:xfrm>
          <a:off x="7594111" y="89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160386</xdr:rowOff>
    </xdr:from>
    <xdr:to>
      <xdr:col>10</xdr:col>
      <xdr:colOff>155575</xdr:colOff>
      <xdr:row>57</xdr:row>
      <xdr:rowOff>90536</xdr:rowOff>
    </xdr:to>
    <xdr:sp macro="" textlink="">
      <xdr:nvSpPr>
        <xdr:cNvPr id="378" name="円/楕円 377"/>
        <xdr:cNvSpPr/>
      </xdr:nvSpPr>
      <xdr:spPr>
        <a:xfrm>
          <a:off x="6921500" y="97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107063</xdr:rowOff>
    </xdr:from>
    <xdr:ext cx="534377" cy="259045"/>
    <xdr:sp macro="" textlink="">
      <xdr:nvSpPr>
        <xdr:cNvPr id="379" name="テキスト ボックス 378"/>
        <xdr:cNvSpPr txBox="1"/>
      </xdr:nvSpPr>
      <xdr:spPr>
        <a:xfrm>
          <a:off x="6705111" y="95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170173</xdr:rowOff>
    </xdr:from>
    <xdr:to>
      <xdr:col>15</xdr:col>
      <xdr:colOff>180975</xdr:colOff>
      <xdr:row>78</xdr:row>
      <xdr:rowOff>50431</xdr:rowOff>
    </xdr:to>
    <xdr:cxnSp macro="">
      <xdr:nvCxnSpPr>
        <xdr:cNvPr id="406" name="直線コネクタ 405"/>
        <xdr:cNvCxnSpPr/>
      </xdr:nvCxnSpPr>
      <xdr:spPr>
        <a:xfrm>
          <a:off x="9639300" y="13200373"/>
          <a:ext cx="838200" cy="2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40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87419</xdr:rowOff>
    </xdr:from>
    <xdr:to>
      <xdr:col>14</xdr:col>
      <xdr:colOff>28575</xdr:colOff>
      <xdr:row>76</xdr:row>
      <xdr:rowOff>170173</xdr:rowOff>
    </xdr:to>
    <xdr:cxnSp macro="">
      <xdr:nvCxnSpPr>
        <xdr:cNvPr id="409" name="直線コネクタ 408"/>
        <xdr:cNvCxnSpPr/>
      </xdr:nvCxnSpPr>
      <xdr:spPr>
        <a:xfrm>
          <a:off x="8750300" y="12774719"/>
          <a:ext cx="889000" cy="4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410" name="フローチャート : 判断 409"/>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87401</xdr:rowOff>
    </xdr:from>
    <xdr:ext cx="534377" cy="259045"/>
    <xdr:sp macro="" textlink="">
      <xdr:nvSpPr>
        <xdr:cNvPr id="411" name="テキスト ボックス 410"/>
        <xdr:cNvSpPr txBox="1"/>
      </xdr:nvSpPr>
      <xdr:spPr>
        <a:xfrm>
          <a:off x="9372111" y="12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171081</xdr:rowOff>
    </xdr:from>
    <xdr:to>
      <xdr:col>15</xdr:col>
      <xdr:colOff>231775</xdr:colOff>
      <xdr:row>78</xdr:row>
      <xdr:rowOff>101231</xdr:rowOff>
    </xdr:to>
    <xdr:sp macro="" textlink="">
      <xdr:nvSpPr>
        <xdr:cNvPr id="419" name="円/楕円 418"/>
        <xdr:cNvSpPr/>
      </xdr:nvSpPr>
      <xdr:spPr>
        <a:xfrm>
          <a:off x="104267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86008</xdr:rowOff>
    </xdr:from>
    <xdr:ext cx="469744" cy="259045"/>
    <xdr:sp macro="" textlink="">
      <xdr:nvSpPr>
        <xdr:cNvPr id="420" name="普通建設事業費 （ うち新規整備　）該当値テキスト"/>
        <xdr:cNvSpPr txBox="1"/>
      </xdr:nvSpPr>
      <xdr:spPr>
        <a:xfrm>
          <a:off x="10528300" y="1328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119373</xdr:rowOff>
    </xdr:from>
    <xdr:to>
      <xdr:col>14</xdr:col>
      <xdr:colOff>79375</xdr:colOff>
      <xdr:row>77</xdr:row>
      <xdr:rowOff>49523</xdr:rowOff>
    </xdr:to>
    <xdr:sp macro="" textlink="">
      <xdr:nvSpPr>
        <xdr:cNvPr id="421" name="円/楕円 420"/>
        <xdr:cNvSpPr/>
      </xdr:nvSpPr>
      <xdr:spPr>
        <a:xfrm>
          <a:off x="9588500" y="131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40650</xdr:rowOff>
    </xdr:from>
    <xdr:ext cx="534377" cy="259045"/>
    <xdr:sp macro="" textlink="">
      <xdr:nvSpPr>
        <xdr:cNvPr id="422" name="テキスト ボックス 421"/>
        <xdr:cNvSpPr txBox="1"/>
      </xdr:nvSpPr>
      <xdr:spPr>
        <a:xfrm>
          <a:off x="9372111" y="132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36619</xdr:rowOff>
    </xdr:from>
    <xdr:to>
      <xdr:col>12</xdr:col>
      <xdr:colOff>561975</xdr:colOff>
      <xdr:row>74</xdr:row>
      <xdr:rowOff>138219</xdr:rowOff>
    </xdr:to>
    <xdr:sp macro="" textlink="">
      <xdr:nvSpPr>
        <xdr:cNvPr id="423" name="円/楕円 422"/>
        <xdr:cNvSpPr/>
      </xdr:nvSpPr>
      <xdr:spPr>
        <a:xfrm>
          <a:off x="8699500" y="127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154746</xdr:rowOff>
    </xdr:from>
    <xdr:ext cx="534377" cy="259045"/>
    <xdr:sp macro="" textlink="">
      <xdr:nvSpPr>
        <xdr:cNvPr id="424" name="テキスト ボックス 423"/>
        <xdr:cNvSpPr txBox="1"/>
      </xdr:nvSpPr>
      <xdr:spPr>
        <a:xfrm>
          <a:off x="8483111" y="124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167720</xdr:rowOff>
    </xdr:from>
    <xdr:to>
      <xdr:col>15</xdr:col>
      <xdr:colOff>180975</xdr:colOff>
      <xdr:row>96</xdr:row>
      <xdr:rowOff>112432</xdr:rowOff>
    </xdr:to>
    <xdr:cxnSp macro="">
      <xdr:nvCxnSpPr>
        <xdr:cNvPr id="455" name="直線コネクタ 454"/>
        <xdr:cNvCxnSpPr/>
      </xdr:nvCxnSpPr>
      <xdr:spPr>
        <a:xfrm flipV="1">
          <a:off x="9639300" y="16455470"/>
          <a:ext cx="838200" cy="1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114354</xdr:rowOff>
    </xdr:from>
    <xdr:ext cx="534377" cy="259045"/>
    <xdr:sp macro="" textlink="">
      <xdr:nvSpPr>
        <xdr:cNvPr id="456" name="普通建設事業費 （ うち更新整備　）平均値テキスト"/>
        <xdr:cNvSpPr txBox="1"/>
      </xdr:nvSpPr>
      <xdr:spPr>
        <a:xfrm>
          <a:off x="10528300" y="16573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9578</xdr:rowOff>
    </xdr:from>
    <xdr:to>
      <xdr:col>14</xdr:col>
      <xdr:colOff>28575</xdr:colOff>
      <xdr:row>96</xdr:row>
      <xdr:rowOff>112432</xdr:rowOff>
    </xdr:to>
    <xdr:cxnSp macro="">
      <xdr:nvCxnSpPr>
        <xdr:cNvPr id="458" name="直線コネクタ 457"/>
        <xdr:cNvCxnSpPr/>
      </xdr:nvCxnSpPr>
      <xdr:spPr>
        <a:xfrm>
          <a:off x="8750300" y="16468778"/>
          <a:ext cx="8890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59" name="フローチャート : 判断 458"/>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116803</xdr:rowOff>
    </xdr:from>
    <xdr:ext cx="534377" cy="259045"/>
    <xdr:sp macro="" textlink="">
      <xdr:nvSpPr>
        <xdr:cNvPr id="460" name="テキスト ボックス 459"/>
        <xdr:cNvSpPr txBox="1"/>
      </xdr:nvSpPr>
      <xdr:spPr>
        <a:xfrm>
          <a:off x="9372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1" name="フローチャート : 判断 46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168025</xdr:rowOff>
    </xdr:from>
    <xdr:ext cx="534377" cy="259045"/>
    <xdr:sp macro="" textlink="">
      <xdr:nvSpPr>
        <xdr:cNvPr id="462" name="テキスト ボックス 461"/>
        <xdr:cNvSpPr txBox="1"/>
      </xdr:nvSpPr>
      <xdr:spPr>
        <a:xfrm>
          <a:off x="8483111"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116920</xdr:rowOff>
    </xdr:from>
    <xdr:to>
      <xdr:col>15</xdr:col>
      <xdr:colOff>231775</xdr:colOff>
      <xdr:row>96</xdr:row>
      <xdr:rowOff>47070</xdr:rowOff>
    </xdr:to>
    <xdr:sp macro="" textlink="">
      <xdr:nvSpPr>
        <xdr:cNvPr id="468" name="円/楕円 467"/>
        <xdr:cNvSpPr/>
      </xdr:nvSpPr>
      <xdr:spPr>
        <a:xfrm>
          <a:off x="10426700" y="164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139797</xdr:rowOff>
    </xdr:from>
    <xdr:ext cx="534377" cy="259045"/>
    <xdr:sp macro="" textlink="">
      <xdr:nvSpPr>
        <xdr:cNvPr id="469" name="普通建設事業費 （ うち更新整備　）該当値テキスト"/>
        <xdr:cNvSpPr txBox="1"/>
      </xdr:nvSpPr>
      <xdr:spPr>
        <a:xfrm>
          <a:off x="10528300" y="1625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37,784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61632</xdr:rowOff>
    </xdr:from>
    <xdr:to>
      <xdr:col>14</xdr:col>
      <xdr:colOff>79375</xdr:colOff>
      <xdr:row>96</xdr:row>
      <xdr:rowOff>163232</xdr:rowOff>
    </xdr:to>
    <xdr:sp macro="" textlink="">
      <xdr:nvSpPr>
        <xdr:cNvPr id="470" name="円/楕円 469"/>
        <xdr:cNvSpPr/>
      </xdr:nvSpPr>
      <xdr:spPr>
        <a:xfrm>
          <a:off x="9588500" y="165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8309</xdr:rowOff>
    </xdr:from>
    <xdr:ext cx="534377" cy="259045"/>
    <xdr:sp macro="" textlink="">
      <xdr:nvSpPr>
        <xdr:cNvPr id="471" name="テキスト ボックス 470"/>
        <xdr:cNvSpPr txBox="1"/>
      </xdr:nvSpPr>
      <xdr:spPr>
        <a:xfrm>
          <a:off x="9372111" y="1629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130228</xdr:rowOff>
    </xdr:from>
    <xdr:to>
      <xdr:col>12</xdr:col>
      <xdr:colOff>561975</xdr:colOff>
      <xdr:row>96</xdr:row>
      <xdr:rowOff>60378</xdr:rowOff>
    </xdr:to>
    <xdr:sp macro="" textlink="">
      <xdr:nvSpPr>
        <xdr:cNvPr id="472" name="円/楕円 471"/>
        <xdr:cNvSpPr/>
      </xdr:nvSpPr>
      <xdr:spPr>
        <a:xfrm>
          <a:off x="8699500" y="164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76905</xdr:rowOff>
    </xdr:from>
    <xdr:ext cx="534377" cy="259045"/>
    <xdr:sp macro="" textlink="">
      <xdr:nvSpPr>
        <xdr:cNvPr id="473" name="テキスト ボックス 472"/>
        <xdr:cNvSpPr txBox="1"/>
      </xdr:nvSpPr>
      <xdr:spPr>
        <a:xfrm>
          <a:off x="8483111" y="1619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74712</xdr:rowOff>
    </xdr:from>
    <xdr:to>
      <xdr:col>23</xdr:col>
      <xdr:colOff>517525</xdr:colOff>
      <xdr:row>39</xdr:row>
      <xdr:rowOff>57077</xdr:rowOff>
    </xdr:to>
    <xdr:cxnSp macro="">
      <xdr:nvCxnSpPr>
        <xdr:cNvPr id="504" name="直線コネクタ 503"/>
        <xdr:cNvCxnSpPr/>
      </xdr:nvCxnSpPr>
      <xdr:spPr>
        <a:xfrm flipV="1">
          <a:off x="15481300" y="6418362"/>
          <a:ext cx="838200" cy="3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96065</xdr:rowOff>
    </xdr:from>
    <xdr:ext cx="378565" cy="259045"/>
    <xdr:sp macro="" textlink="">
      <xdr:nvSpPr>
        <xdr:cNvPr id="505" name="災害復旧事業費平均値テキスト"/>
        <xdr:cNvSpPr txBox="1"/>
      </xdr:nvSpPr>
      <xdr:spPr>
        <a:xfrm>
          <a:off x="16370300" y="6439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147538</xdr:rowOff>
    </xdr:from>
    <xdr:to>
      <xdr:col>22</xdr:col>
      <xdr:colOff>365125</xdr:colOff>
      <xdr:row>39</xdr:row>
      <xdr:rowOff>57077</xdr:rowOff>
    </xdr:to>
    <xdr:cxnSp macro="">
      <xdr:nvCxnSpPr>
        <xdr:cNvPr id="507" name="直線コネクタ 506"/>
        <xdr:cNvCxnSpPr/>
      </xdr:nvCxnSpPr>
      <xdr:spPr>
        <a:xfrm>
          <a:off x="14592300" y="6662638"/>
          <a:ext cx="8890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508" name="フローチャート : 判断 507"/>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83583</xdr:rowOff>
    </xdr:from>
    <xdr:ext cx="378565" cy="259045"/>
    <xdr:sp macro="" textlink="">
      <xdr:nvSpPr>
        <xdr:cNvPr id="509" name="テキスト ボックス 508"/>
        <xdr:cNvSpPr txBox="1"/>
      </xdr:nvSpPr>
      <xdr:spPr>
        <a:xfrm>
          <a:off x="15292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136434</xdr:rowOff>
    </xdr:from>
    <xdr:to>
      <xdr:col>21</xdr:col>
      <xdr:colOff>161925</xdr:colOff>
      <xdr:row>38</xdr:row>
      <xdr:rowOff>147538</xdr:rowOff>
    </xdr:to>
    <xdr:cxnSp macro="">
      <xdr:nvCxnSpPr>
        <xdr:cNvPr id="510" name="直線コネクタ 509"/>
        <xdr:cNvCxnSpPr/>
      </xdr:nvCxnSpPr>
      <xdr:spPr>
        <a:xfrm>
          <a:off x="13703300" y="6480084"/>
          <a:ext cx="889000" cy="18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123843</xdr:rowOff>
    </xdr:from>
    <xdr:to>
      <xdr:col>21</xdr:col>
      <xdr:colOff>212725</xdr:colOff>
      <xdr:row>36</xdr:row>
      <xdr:rowOff>53993</xdr:rowOff>
    </xdr:to>
    <xdr:sp macro="" textlink="">
      <xdr:nvSpPr>
        <xdr:cNvPr id="511" name="フローチャート : 判断 510"/>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512" name="テキスト ボックス 511"/>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136434</xdr:rowOff>
    </xdr:from>
    <xdr:to>
      <xdr:col>19</xdr:col>
      <xdr:colOff>644525</xdr:colOff>
      <xdr:row>39</xdr:row>
      <xdr:rowOff>33891</xdr:rowOff>
    </xdr:to>
    <xdr:cxnSp macro="">
      <xdr:nvCxnSpPr>
        <xdr:cNvPr id="513" name="直線コネクタ 512"/>
        <xdr:cNvCxnSpPr/>
      </xdr:nvCxnSpPr>
      <xdr:spPr>
        <a:xfrm flipV="1">
          <a:off x="12814300" y="6480084"/>
          <a:ext cx="889000" cy="24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36322</xdr:rowOff>
    </xdr:from>
    <xdr:to>
      <xdr:col>20</xdr:col>
      <xdr:colOff>9525</xdr:colOff>
      <xdr:row>33</xdr:row>
      <xdr:rowOff>137922</xdr:rowOff>
    </xdr:to>
    <xdr:sp macro="" textlink="">
      <xdr:nvSpPr>
        <xdr:cNvPr id="514" name="フローチャート : 判断 513"/>
        <xdr:cNvSpPr/>
      </xdr:nvSpPr>
      <xdr:spPr>
        <a:xfrm>
          <a:off x="13652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154449</xdr:rowOff>
    </xdr:from>
    <xdr:ext cx="469744" cy="259045"/>
    <xdr:sp macro="" textlink="">
      <xdr:nvSpPr>
        <xdr:cNvPr id="515" name="テキスト ボックス 514"/>
        <xdr:cNvSpPr txBox="1"/>
      </xdr:nvSpPr>
      <xdr:spPr>
        <a:xfrm>
          <a:off x="13468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43833</xdr:rowOff>
    </xdr:from>
    <xdr:to>
      <xdr:col>18</xdr:col>
      <xdr:colOff>492125</xdr:colOff>
      <xdr:row>33</xdr:row>
      <xdr:rowOff>145433</xdr:rowOff>
    </xdr:to>
    <xdr:sp macro="" textlink="">
      <xdr:nvSpPr>
        <xdr:cNvPr id="516" name="フローチャート : 判断 515"/>
        <xdr:cNvSpPr/>
      </xdr:nvSpPr>
      <xdr:spPr>
        <a:xfrm>
          <a:off x="12763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161960</xdr:rowOff>
    </xdr:from>
    <xdr:ext cx="469744" cy="259045"/>
    <xdr:sp macro="" textlink="">
      <xdr:nvSpPr>
        <xdr:cNvPr id="517" name="テキスト ボックス 516"/>
        <xdr:cNvSpPr txBox="1"/>
      </xdr:nvSpPr>
      <xdr:spPr>
        <a:xfrm>
          <a:off x="12579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23912</xdr:rowOff>
    </xdr:from>
    <xdr:to>
      <xdr:col>23</xdr:col>
      <xdr:colOff>568325</xdr:colOff>
      <xdr:row>37</xdr:row>
      <xdr:rowOff>125512</xdr:rowOff>
    </xdr:to>
    <xdr:sp macro="" textlink="">
      <xdr:nvSpPr>
        <xdr:cNvPr id="523" name="円/楕円 522"/>
        <xdr:cNvSpPr/>
      </xdr:nvSpPr>
      <xdr:spPr>
        <a:xfrm>
          <a:off x="16268700" y="63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46789</xdr:rowOff>
    </xdr:from>
    <xdr:ext cx="469744" cy="259045"/>
    <xdr:sp macro="" textlink="">
      <xdr:nvSpPr>
        <xdr:cNvPr id="524" name="災害復旧事業費該当値テキスト"/>
        <xdr:cNvSpPr txBox="1"/>
      </xdr:nvSpPr>
      <xdr:spPr>
        <a:xfrm>
          <a:off x="16370300" y="62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6277</xdr:rowOff>
    </xdr:from>
    <xdr:to>
      <xdr:col>22</xdr:col>
      <xdr:colOff>415925</xdr:colOff>
      <xdr:row>39</xdr:row>
      <xdr:rowOff>107877</xdr:rowOff>
    </xdr:to>
    <xdr:sp macro="" textlink="">
      <xdr:nvSpPr>
        <xdr:cNvPr id="525" name="円/楕円 524"/>
        <xdr:cNvSpPr/>
      </xdr:nvSpPr>
      <xdr:spPr>
        <a:xfrm>
          <a:off x="15430500" y="66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99004</xdr:rowOff>
    </xdr:from>
    <xdr:ext cx="378565" cy="259045"/>
    <xdr:sp macro="" textlink="">
      <xdr:nvSpPr>
        <xdr:cNvPr id="526" name="テキスト ボックス 525"/>
        <xdr:cNvSpPr txBox="1"/>
      </xdr:nvSpPr>
      <xdr:spPr>
        <a:xfrm>
          <a:off x="15292017" y="678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96738</xdr:rowOff>
    </xdr:from>
    <xdr:to>
      <xdr:col>21</xdr:col>
      <xdr:colOff>212725</xdr:colOff>
      <xdr:row>39</xdr:row>
      <xdr:rowOff>26888</xdr:rowOff>
    </xdr:to>
    <xdr:sp macro="" textlink="">
      <xdr:nvSpPr>
        <xdr:cNvPr id="527" name="円/楕円 526"/>
        <xdr:cNvSpPr/>
      </xdr:nvSpPr>
      <xdr:spPr>
        <a:xfrm>
          <a:off x="14541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18015</xdr:rowOff>
    </xdr:from>
    <xdr:ext cx="378565" cy="259045"/>
    <xdr:sp macro="" textlink="">
      <xdr:nvSpPr>
        <xdr:cNvPr id="528" name="テキスト ボックス 527"/>
        <xdr:cNvSpPr txBox="1"/>
      </xdr:nvSpPr>
      <xdr:spPr>
        <a:xfrm>
          <a:off x="14403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85634</xdr:rowOff>
    </xdr:from>
    <xdr:to>
      <xdr:col>20</xdr:col>
      <xdr:colOff>9525</xdr:colOff>
      <xdr:row>38</xdr:row>
      <xdr:rowOff>15784</xdr:rowOff>
    </xdr:to>
    <xdr:sp macro="" textlink="">
      <xdr:nvSpPr>
        <xdr:cNvPr id="529" name="円/楕円 528"/>
        <xdr:cNvSpPr/>
      </xdr:nvSpPr>
      <xdr:spPr>
        <a:xfrm>
          <a:off x="13652500" y="6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6911</xdr:rowOff>
    </xdr:from>
    <xdr:ext cx="378565" cy="259045"/>
    <xdr:sp macro="" textlink="">
      <xdr:nvSpPr>
        <xdr:cNvPr id="530" name="テキスト ボックス 529"/>
        <xdr:cNvSpPr txBox="1"/>
      </xdr:nvSpPr>
      <xdr:spPr>
        <a:xfrm>
          <a:off x="13514017" y="652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154541</xdr:rowOff>
    </xdr:from>
    <xdr:to>
      <xdr:col>18</xdr:col>
      <xdr:colOff>492125</xdr:colOff>
      <xdr:row>39</xdr:row>
      <xdr:rowOff>84691</xdr:rowOff>
    </xdr:to>
    <xdr:sp macro="" textlink="">
      <xdr:nvSpPr>
        <xdr:cNvPr id="531" name="円/楕円 530"/>
        <xdr:cNvSpPr/>
      </xdr:nvSpPr>
      <xdr:spPr>
        <a:xfrm>
          <a:off x="12763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75818</xdr:rowOff>
    </xdr:from>
    <xdr:ext cx="378565" cy="259045"/>
    <xdr:sp macro="" textlink="">
      <xdr:nvSpPr>
        <xdr:cNvPr id="532" name="テキスト ボックス 531"/>
        <xdr:cNvSpPr txBox="1"/>
      </xdr:nvSpPr>
      <xdr:spPr>
        <a:xfrm>
          <a:off x="12625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13398</xdr:rowOff>
    </xdr:from>
    <xdr:to>
      <xdr:col>23</xdr:col>
      <xdr:colOff>517525</xdr:colOff>
      <xdr:row>74</xdr:row>
      <xdr:rowOff>24752</xdr:rowOff>
    </xdr:to>
    <xdr:cxnSp macro="">
      <xdr:nvCxnSpPr>
        <xdr:cNvPr id="610" name="直線コネクタ 609"/>
        <xdr:cNvCxnSpPr/>
      </xdr:nvCxnSpPr>
      <xdr:spPr>
        <a:xfrm flipV="1">
          <a:off x="15481300" y="12700698"/>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121486</xdr:rowOff>
    </xdr:from>
    <xdr:ext cx="534377" cy="259045"/>
    <xdr:sp macro="" textlink="">
      <xdr:nvSpPr>
        <xdr:cNvPr id="611" name="公債費平均値テキスト"/>
        <xdr:cNvSpPr txBox="1"/>
      </xdr:nvSpPr>
      <xdr:spPr>
        <a:xfrm>
          <a:off x="16370300" y="12808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106134</xdr:rowOff>
    </xdr:from>
    <xdr:to>
      <xdr:col>22</xdr:col>
      <xdr:colOff>365125</xdr:colOff>
      <xdr:row>74</xdr:row>
      <xdr:rowOff>24752</xdr:rowOff>
    </xdr:to>
    <xdr:cxnSp macro="">
      <xdr:nvCxnSpPr>
        <xdr:cNvPr id="613" name="直線コネクタ 612"/>
        <xdr:cNvCxnSpPr/>
      </xdr:nvCxnSpPr>
      <xdr:spPr>
        <a:xfrm>
          <a:off x="14592300" y="12621984"/>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4" name="フローチャート : 判断 613"/>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85082</xdr:rowOff>
    </xdr:from>
    <xdr:ext cx="534377" cy="259045"/>
    <xdr:sp macro="" textlink="">
      <xdr:nvSpPr>
        <xdr:cNvPr id="615" name="テキスト ボックス 614"/>
        <xdr:cNvSpPr txBox="1"/>
      </xdr:nvSpPr>
      <xdr:spPr>
        <a:xfrm>
          <a:off x="15214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78987</xdr:rowOff>
    </xdr:from>
    <xdr:to>
      <xdr:col>21</xdr:col>
      <xdr:colOff>161925</xdr:colOff>
      <xdr:row>73</xdr:row>
      <xdr:rowOff>106134</xdr:rowOff>
    </xdr:to>
    <xdr:cxnSp macro="">
      <xdr:nvCxnSpPr>
        <xdr:cNvPr id="616" name="直線コネクタ 615"/>
        <xdr:cNvCxnSpPr/>
      </xdr:nvCxnSpPr>
      <xdr:spPr>
        <a:xfrm>
          <a:off x="13703300" y="12594837"/>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8" name="テキスト ボックス 617"/>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71520</xdr:rowOff>
    </xdr:from>
    <xdr:to>
      <xdr:col>19</xdr:col>
      <xdr:colOff>644525</xdr:colOff>
      <xdr:row>73</xdr:row>
      <xdr:rowOff>78987</xdr:rowOff>
    </xdr:to>
    <xdr:cxnSp macro="">
      <xdr:nvCxnSpPr>
        <xdr:cNvPr id="619" name="直線コネクタ 618"/>
        <xdr:cNvCxnSpPr/>
      </xdr:nvCxnSpPr>
      <xdr:spPr>
        <a:xfrm>
          <a:off x="12814300" y="12587370"/>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3" name="テキスト ボックス 622"/>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134048</xdr:rowOff>
    </xdr:from>
    <xdr:to>
      <xdr:col>23</xdr:col>
      <xdr:colOff>568325</xdr:colOff>
      <xdr:row>74</xdr:row>
      <xdr:rowOff>64198</xdr:rowOff>
    </xdr:to>
    <xdr:sp macro="" textlink="">
      <xdr:nvSpPr>
        <xdr:cNvPr id="629" name="円/楕円 628"/>
        <xdr:cNvSpPr/>
      </xdr:nvSpPr>
      <xdr:spPr>
        <a:xfrm>
          <a:off x="16268700" y="126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156925</xdr:rowOff>
    </xdr:from>
    <xdr:ext cx="534377" cy="259045"/>
    <xdr:sp macro="" textlink="">
      <xdr:nvSpPr>
        <xdr:cNvPr id="630" name="公債費該当値テキスト"/>
        <xdr:cNvSpPr txBox="1"/>
      </xdr:nvSpPr>
      <xdr:spPr>
        <a:xfrm>
          <a:off x="16370300" y="1250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46,630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145402</xdr:rowOff>
    </xdr:from>
    <xdr:to>
      <xdr:col>22</xdr:col>
      <xdr:colOff>415925</xdr:colOff>
      <xdr:row>74</xdr:row>
      <xdr:rowOff>75552</xdr:rowOff>
    </xdr:to>
    <xdr:sp macro="" textlink="">
      <xdr:nvSpPr>
        <xdr:cNvPr id="631" name="円/楕円 630"/>
        <xdr:cNvSpPr/>
      </xdr:nvSpPr>
      <xdr:spPr>
        <a:xfrm>
          <a:off x="15430500" y="126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92079</xdr:rowOff>
    </xdr:from>
    <xdr:ext cx="534377" cy="259045"/>
    <xdr:sp macro="" textlink="">
      <xdr:nvSpPr>
        <xdr:cNvPr id="632" name="テキスト ボックス 631"/>
        <xdr:cNvSpPr txBox="1"/>
      </xdr:nvSpPr>
      <xdr:spPr>
        <a:xfrm>
          <a:off x="15214111" y="124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55334</xdr:rowOff>
    </xdr:from>
    <xdr:to>
      <xdr:col>21</xdr:col>
      <xdr:colOff>212725</xdr:colOff>
      <xdr:row>73</xdr:row>
      <xdr:rowOff>156934</xdr:rowOff>
    </xdr:to>
    <xdr:sp macro="" textlink="">
      <xdr:nvSpPr>
        <xdr:cNvPr id="633" name="円/楕円 632"/>
        <xdr:cNvSpPr/>
      </xdr:nvSpPr>
      <xdr:spPr>
        <a:xfrm>
          <a:off x="14541500" y="125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2011</xdr:rowOff>
    </xdr:from>
    <xdr:ext cx="534377" cy="259045"/>
    <xdr:sp macro="" textlink="">
      <xdr:nvSpPr>
        <xdr:cNvPr id="634" name="テキスト ボックス 633"/>
        <xdr:cNvSpPr txBox="1"/>
      </xdr:nvSpPr>
      <xdr:spPr>
        <a:xfrm>
          <a:off x="14325111" y="123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28187</xdr:rowOff>
    </xdr:from>
    <xdr:to>
      <xdr:col>20</xdr:col>
      <xdr:colOff>9525</xdr:colOff>
      <xdr:row>73</xdr:row>
      <xdr:rowOff>129787</xdr:rowOff>
    </xdr:to>
    <xdr:sp macro="" textlink="">
      <xdr:nvSpPr>
        <xdr:cNvPr id="635" name="円/楕円 634"/>
        <xdr:cNvSpPr/>
      </xdr:nvSpPr>
      <xdr:spPr>
        <a:xfrm>
          <a:off x="13652500" y="125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146314</xdr:rowOff>
    </xdr:from>
    <xdr:ext cx="534377" cy="259045"/>
    <xdr:sp macro="" textlink="">
      <xdr:nvSpPr>
        <xdr:cNvPr id="636" name="テキスト ボックス 635"/>
        <xdr:cNvSpPr txBox="1"/>
      </xdr:nvSpPr>
      <xdr:spPr>
        <a:xfrm>
          <a:off x="13436111" y="123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20720</xdr:rowOff>
    </xdr:from>
    <xdr:to>
      <xdr:col>18</xdr:col>
      <xdr:colOff>492125</xdr:colOff>
      <xdr:row>73</xdr:row>
      <xdr:rowOff>122320</xdr:rowOff>
    </xdr:to>
    <xdr:sp macro="" textlink="">
      <xdr:nvSpPr>
        <xdr:cNvPr id="637" name="円/楕円 636"/>
        <xdr:cNvSpPr/>
      </xdr:nvSpPr>
      <xdr:spPr>
        <a:xfrm>
          <a:off x="12763500" y="125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138847</xdr:rowOff>
    </xdr:from>
    <xdr:ext cx="534377" cy="259045"/>
    <xdr:sp macro="" textlink="">
      <xdr:nvSpPr>
        <xdr:cNvPr id="638" name="テキスト ボックス 637"/>
        <xdr:cNvSpPr txBox="1"/>
      </xdr:nvSpPr>
      <xdr:spPr>
        <a:xfrm>
          <a:off x="12547111" y="123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9" name="直線コネクタ 64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0" name="テキスト ボックス 64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3" name="直線コネクタ 65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4" name="テキスト ボックス 65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58" name="直線コネクタ 657"/>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59"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0" name="直線コネクタ 659"/>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1"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2" name="直線コネクタ 661"/>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136900</xdr:rowOff>
    </xdr:from>
    <xdr:to>
      <xdr:col>23</xdr:col>
      <xdr:colOff>517525</xdr:colOff>
      <xdr:row>97</xdr:row>
      <xdr:rowOff>36773</xdr:rowOff>
    </xdr:to>
    <xdr:cxnSp macro="">
      <xdr:nvCxnSpPr>
        <xdr:cNvPr id="663" name="直線コネクタ 662"/>
        <xdr:cNvCxnSpPr/>
      </xdr:nvCxnSpPr>
      <xdr:spPr>
        <a:xfrm>
          <a:off x="15481300" y="16424650"/>
          <a:ext cx="838200" cy="2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167212</xdr:rowOff>
    </xdr:from>
    <xdr:ext cx="469744" cy="259045"/>
    <xdr:sp macro="" textlink="">
      <xdr:nvSpPr>
        <xdr:cNvPr id="664" name="積立金平均値テキスト"/>
        <xdr:cNvSpPr txBox="1"/>
      </xdr:nvSpPr>
      <xdr:spPr>
        <a:xfrm>
          <a:off x="16370300" y="16283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5" name="フローチャート : 判断 664"/>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66433</xdr:rowOff>
    </xdr:from>
    <xdr:to>
      <xdr:col>22</xdr:col>
      <xdr:colOff>365125</xdr:colOff>
      <xdr:row>95</xdr:row>
      <xdr:rowOff>136900</xdr:rowOff>
    </xdr:to>
    <xdr:cxnSp macro="">
      <xdr:nvCxnSpPr>
        <xdr:cNvPr id="666" name="直線コネクタ 665"/>
        <xdr:cNvCxnSpPr/>
      </xdr:nvCxnSpPr>
      <xdr:spPr>
        <a:xfrm>
          <a:off x="14592300" y="16354183"/>
          <a:ext cx="889000" cy="7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76442</xdr:rowOff>
    </xdr:from>
    <xdr:to>
      <xdr:col>22</xdr:col>
      <xdr:colOff>415925</xdr:colOff>
      <xdr:row>95</xdr:row>
      <xdr:rowOff>6592</xdr:rowOff>
    </xdr:to>
    <xdr:sp macro="" textlink="">
      <xdr:nvSpPr>
        <xdr:cNvPr id="667" name="フローチャート : 判断 666"/>
        <xdr:cNvSpPr/>
      </xdr:nvSpPr>
      <xdr:spPr>
        <a:xfrm>
          <a:off x="15430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23119</xdr:rowOff>
    </xdr:from>
    <xdr:ext cx="534377" cy="259045"/>
    <xdr:sp macro="" textlink="">
      <xdr:nvSpPr>
        <xdr:cNvPr id="668" name="テキスト ボックス 667"/>
        <xdr:cNvSpPr txBox="1"/>
      </xdr:nvSpPr>
      <xdr:spPr>
        <a:xfrm>
          <a:off x="15214111" y="159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142157</xdr:rowOff>
    </xdr:from>
    <xdr:to>
      <xdr:col>21</xdr:col>
      <xdr:colOff>161925</xdr:colOff>
      <xdr:row>95</xdr:row>
      <xdr:rowOff>66433</xdr:rowOff>
    </xdr:to>
    <xdr:cxnSp macro="">
      <xdr:nvCxnSpPr>
        <xdr:cNvPr id="669" name="直線コネクタ 668"/>
        <xdr:cNvCxnSpPr/>
      </xdr:nvCxnSpPr>
      <xdr:spPr>
        <a:xfrm>
          <a:off x="13703300" y="16258457"/>
          <a:ext cx="889000" cy="9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157880</xdr:rowOff>
    </xdr:from>
    <xdr:to>
      <xdr:col>21</xdr:col>
      <xdr:colOff>212725</xdr:colOff>
      <xdr:row>95</xdr:row>
      <xdr:rowOff>88030</xdr:rowOff>
    </xdr:to>
    <xdr:sp macro="" textlink="">
      <xdr:nvSpPr>
        <xdr:cNvPr id="670" name="フローチャート : 判断 669"/>
        <xdr:cNvSpPr/>
      </xdr:nvSpPr>
      <xdr:spPr>
        <a:xfrm>
          <a:off x="14541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93</xdr:row>
      <xdr:rowOff>104557</xdr:rowOff>
    </xdr:from>
    <xdr:ext cx="469744" cy="259045"/>
    <xdr:sp macro="" textlink="">
      <xdr:nvSpPr>
        <xdr:cNvPr id="671" name="テキスト ボックス 670"/>
        <xdr:cNvSpPr txBox="1"/>
      </xdr:nvSpPr>
      <xdr:spPr>
        <a:xfrm>
          <a:off x="14357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162674</xdr:rowOff>
    </xdr:from>
    <xdr:to>
      <xdr:col>19</xdr:col>
      <xdr:colOff>644525</xdr:colOff>
      <xdr:row>94</xdr:row>
      <xdr:rowOff>142157</xdr:rowOff>
    </xdr:to>
    <xdr:cxnSp macro="">
      <xdr:nvCxnSpPr>
        <xdr:cNvPr id="672" name="直線コネクタ 671"/>
        <xdr:cNvCxnSpPr/>
      </xdr:nvCxnSpPr>
      <xdr:spPr>
        <a:xfrm>
          <a:off x="12814300" y="16107524"/>
          <a:ext cx="889000" cy="1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114960</xdr:rowOff>
    </xdr:from>
    <xdr:to>
      <xdr:col>20</xdr:col>
      <xdr:colOff>9525</xdr:colOff>
      <xdr:row>93</xdr:row>
      <xdr:rowOff>45110</xdr:rowOff>
    </xdr:to>
    <xdr:sp macro="" textlink="">
      <xdr:nvSpPr>
        <xdr:cNvPr id="673" name="フローチャート : 判断 672"/>
        <xdr:cNvSpPr/>
      </xdr:nvSpPr>
      <xdr:spPr>
        <a:xfrm>
          <a:off x="13652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61637</xdr:rowOff>
    </xdr:from>
    <xdr:ext cx="534377" cy="259045"/>
    <xdr:sp macro="" textlink="">
      <xdr:nvSpPr>
        <xdr:cNvPr id="674" name="テキスト ボックス 673"/>
        <xdr:cNvSpPr txBox="1"/>
      </xdr:nvSpPr>
      <xdr:spPr>
        <a:xfrm>
          <a:off x="13436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106159</xdr:rowOff>
    </xdr:from>
    <xdr:to>
      <xdr:col>18</xdr:col>
      <xdr:colOff>492125</xdr:colOff>
      <xdr:row>91</xdr:row>
      <xdr:rowOff>36309</xdr:rowOff>
    </xdr:to>
    <xdr:sp macro="" textlink="">
      <xdr:nvSpPr>
        <xdr:cNvPr id="675" name="フローチャート : 判断 674"/>
        <xdr:cNvSpPr/>
      </xdr:nvSpPr>
      <xdr:spPr>
        <a:xfrm>
          <a:off x="12763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52836</xdr:rowOff>
    </xdr:from>
    <xdr:ext cx="534377" cy="259045"/>
    <xdr:sp macro="" textlink="">
      <xdr:nvSpPr>
        <xdr:cNvPr id="676" name="テキスト ボックス 675"/>
        <xdr:cNvSpPr txBox="1"/>
      </xdr:nvSpPr>
      <xdr:spPr>
        <a:xfrm>
          <a:off x="12547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157423</xdr:rowOff>
    </xdr:from>
    <xdr:to>
      <xdr:col>23</xdr:col>
      <xdr:colOff>568325</xdr:colOff>
      <xdr:row>97</xdr:row>
      <xdr:rowOff>87573</xdr:rowOff>
    </xdr:to>
    <xdr:sp macro="" textlink="">
      <xdr:nvSpPr>
        <xdr:cNvPr id="682" name="円/楕円 681"/>
        <xdr:cNvSpPr/>
      </xdr:nvSpPr>
      <xdr:spPr>
        <a:xfrm>
          <a:off x="16268700" y="166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135850</xdr:rowOff>
    </xdr:from>
    <xdr:ext cx="469744" cy="259045"/>
    <xdr:sp macro="" textlink="">
      <xdr:nvSpPr>
        <xdr:cNvPr id="683" name="積立金該当値テキスト"/>
        <xdr:cNvSpPr txBox="1"/>
      </xdr:nvSpPr>
      <xdr:spPr>
        <a:xfrm>
          <a:off x="16370300" y="1659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86100</xdr:rowOff>
    </xdr:from>
    <xdr:to>
      <xdr:col>22</xdr:col>
      <xdr:colOff>415925</xdr:colOff>
      <xdr:row>96</xdr:row>
      <xdr:rowOff>16250</xdr:rowOff>
    </xdr:to>
    <xdr:sp macro="" textlink="">
      <xdr:nvSpPr>
        <xdr:cNvPr id="684" name="円/楕円 683"/>
        <xdr:cNvSpPr/>
      </xdr:nvSpPr>
      <xdr:spPr>
        <a:xfrm>
          <a:off x="15430500" y="163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7377</xdr:rowOff>
    </xdr:from>
    <xdr:ext cx="469744" cy="259045"/>
    <xdr:sp macro="" textlink="">
      <xdr:nvSpPr>
        <xdr:cNvPr id="685" name="テキスト ボックス 684"/>
        <xdr:cNvSpPr txBox="1"/>
      </xdr:nvSpPr>
      <xdr:spPr>
        <a:xfrm>
          <a:off x="15246427" y="164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15633</xdr:rowOff>
    </xdr:from>
    <xdr:to>
      <xdr:col>21</xdr:col>
      <xdr:colOff>212725</xdr:colOff>
      <xdr:row>95</xdr:row>
      <xdr:rowOff>117233</xdr:rowOff>
    </xdr:to>
    <xdr:sp macro="" textlink="">
      <xdr:nvSpPr>
        <xdr:cNvPr id="686" name="円/楕円 685"/>
        <xdr:cNvSpPr/>
      </xdr:nvSpPr>
      <xdr:spPr>
        <a:xfrm>
          <a:off x="14541500" y="163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108360</xdr:rowOff>
    </xdr:from>
    <xdr:ext cx="469744" cy="259045"/>
    <xdr:sp macro="" textlink="">
      <xdr:nvSpPr>
        <xdr:cNvPr id="687" name="テキスト ボックス 686"/>
        <xdr:cNvSpPr txBox="1"/>
      </xdr:nvSpPr>
      <xdr:spPr>
        <a:xfrm>
          <a:off x="14357427" y="1639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91357</xdr:rowOff>
    </xdr:from>
    <xdr:to>
      <xdr:col>20</xdr:col>
      <xdr:colOff>9525</xdr:colOff>
      <xdr:row>95</xdr:row>
      <xdr:rowOff>21507</xdr:rowOff>
    </xdr:to>
    <xdr:sp macro="" textlink="">
      <xdr:nvSpPr>
        <xdr:cNvPr id="688" name="円/楕円 687"/>
        <xdr:cNvSpPr/>
      </xdr:nvSpPr>
      <xdr:spPr>
        <a:xfrm>
          <a:off x="13652500" y="162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12634</xdr:rowOff>
    </xdr:from>
    <xdr:ext cx="469744" cy="259045"/>
    <xdr:sp macro="" textlink="">
      <xdr:nvSpPr>
        <xdr:cNvPr id="689" name="テキスト ボックス 688"/>
        <xdr:cNvSpPr txBox="1"/>
      </xdr:nvSpPr>
      <xdr:spPr>
        <a:xfrm>
          <a:off x="13468427" y="1630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111874</xdr:rowOff>
    </xdr:from>
    <xdr:to>
      <xdr:col>18</xdr:col>
      <xdr:colOff>492125</xdr:colOff>
      <xdr:row>94</xdr:row>
      <xdr:rowOff>42024</xdr:rowOff>
    </xdr:to>
    <xdr:sp macro="" textlink="">
      <xdr:nvSpPr>
        <xdr:cNvPr id="690" name="円/楕円 689"/>
        <xdr:cNvSpPr/>
      </xdr:nvSpPr>
      <xdr:spPr>
        <a:xfrm>
          <a:off x="12763500" y="160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33151</xdr:rowOff>
    </xdr:from>
    <xdr:ext cx="534377" cy="259045"/>
    <xdr:sp macro="" textlink="">
      <xdr:nvSpPr>
        <xdr:cNvPr id="691" name="テキスト ボックス 690"/>
        <xdr:cNvSpPr txBox="1"/>
      </xdr:nvSpPr>
      <xdr:spPr>
        <a:xfrm>
          <a:off x="12547111" y="161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3" name="直線コネクタ 712"/>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6"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7" name="直線コネクタ 716"/>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8" name="直線コネクタ 71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719"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0" name="フローチャート : 判断 719"/>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1" name="直線コネクタ 72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722" name="フローチャート : 判断 721"/>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100499</xdr:rowOff>
    </xdr:from>
    <xdr:ext cx="469744" cy="259045"/>
    <xdr:sp macro="" textlink="">
      <xdr:nvSpPr>
        <xdr:cNvPr id="723" name="テキスト ボックス 722"/>
        <xdr:cNvSpPr txBox="1"/>
      </xdr:nvSpPr>
      <xdr:spPr>
        <a:xfrm>
          <a:off x="21088427"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124155</xdr:rowOff>
    </xdr:from>
    <xdr:to>
      <xdr:col>29</xdr:col>
      <xdr:colOff>517525</xdr:colOff>
      <xdr:row>38</xdr:row>
      <xdr:rowOff>139700</xdr:rowOff>
    </xdr:to>
    <xdr:cxnSp macro="">
      <xdr:nvCxnSpPr>
        <xdr:cNvPr id="724" name="直線コネクタ 723"/>
        <xdr:cNvCxnSpPr/>
      </xdr:nvCxnSpPr>
      <xdr:spPr>
        <a:xfrm>
          <a:off x="19545300" y="66392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5" name="フローチャート : 判断 724"/>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726" name="テキスト ボックス 725"/>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124155</xdr:rowOff>
    </xdr:from>
    <xdr:to>
      <xdr:col>28</xdr:col>
      <xdr:colOff>314325</xdr:colOff>
      <xdr:row>38</xdr:row>
      <xdr:rowOff>133985</xdr:rowOff>
    </xdr:to>
    <xdr:cxnSp macro="">
      <xdr:nvCxnSpPr>
        <xdr:cNvPr id="727" name="直線コネクタ 726"/>
        <xdr:cNvCxnSpPr/>
      </xdr:nvCxnSpPr>
      <xdr:spPr>
        <a:xfrm flipV="1">
          <a:off x="18656300" y="663925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28" name="フローチャート : 判断 727"/>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81754</xdr:rowOff>
    </xdr:from>
    <xdr:ext cx="378565" cy="259045"/>
    <xdr:sp macro="" textlink="">
      <xdr:nvSpPr>
        <xdr:cNvPr id="729" name="テキスト ボックス 728"/>
        <xdr:cNvSpPr txBox="1"/>
      </xdr:nvSpPr>
      <xdr:spPr>
        <a:xfrm>
          <a:off x="19356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0" name="フローチャート : 判断 729"/>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80383</xdr:rowOff>
    </xdr:from>
    <xdr:ext cx="378565" cy="259045"/>
    <xdr:sp macro="" textlink="">
      <xdr:nvSpPr>
        <xdr:cNvPr id="731" name="テキスト ボックス 730"/>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7" name="円/楕円 73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9" name="円/楕円 73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0" name="テキスト ボックス 73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1" name="円/楕円 74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2" name="テキスト ボックス 74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73355</xdr:rowOff>
    </xdr:from>
    <xdr:to>
      <xdr:col>28</xdr:col>
      <xdr:colOff>365125</xdr:colOff>
      <xdr:row>39</xdr:row>
      <xdr:rowOff>3505</xdr:rowOff>
    </xdr:to>
    <xdr:sp macro="" textlink="">
      <xdr:nvSpPr>
        <xdr:cNvPr id="743" name="円/楕円 742"/>
        <xdr:cNvSpPr/>
      </xdr:nvSpPr>
      <xdr:spPr>
        <a:xfrm>
          <a:off x="19494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166082</xdr:rowOff>
    </xdr:from>
    <xdr:ext cx="313932" cy="259045"/>
    <xdr:sp macro="" textlink="">
      <xdr:nvSpPr>
        <xdr:cNvPr id="744" name="テキスト ボックス 743"/>
        <xdr:cNvSpPr txBox="1"/>
      </xdr:nvSpPr>
      <xdr:spPr>
        <a:xfrm>
          <a:off x="19388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83185</xdr:rowOff>
    </xdr:from>
    <xdr:to>
      <xdr:col>27</xdr:col>
      <xdr:colOff>161925</xdr:colOff>
      <xdr:row>39</xdr:row>
      <xdr:rowOff>13335</xdr:rowOff>
    </xdr:to>
    <xdr:sp macro="" textlink="">
      <xdr:nvSpPr>
        <xdr:cNvPr id="745" name="円/楕円 744"/>
        <xdr:cNvSpPr/>
      </xdr:nvSpPr>
      <xdr:spPr>
        <a:xfrm>
          <a:off x="18605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4462</xdr:rowOff>
    </xdr:from>
    <xdr:ext cx="313932" cy="259045"/>
    <xdr:sp macro="" textlink="">
      <xdr:nvSpPr>
        <xdr:cNvPr id="746" name="テキスト ボックス 745"/>
        <xdr:cNvSpPr txBox="1"/>
      </xdr:nvSpPr>
      <xdr:spPr>
        <a:xfrm>
          <a:off x="18499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7" name="直線コネクタ 75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8" name="テキスト ボックス 75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9" name="直線コネクタ 75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0" name="テキスト ボックス 75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1" name="直線コネクタ 76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2" name="テキスト ボックス 76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3" name="直線コネクタ 76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4" name="テキスト ボックス 76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5" name="直線コネクタ 76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6" name="テキスト ボックス 76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7" name="直線コネクタ 76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8" name="テキスト ボックス 76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104398</xdr:rowOff>
    </xdr:from>
    <xdr:to>
      <xdr:col>32</xdr:col>
      <xdr:colOff>186689</xdr:colOff>
      <xdr:row>59</xdr:row>
      <xdr:rowOff>97311</xdr:rowOff>
    </xdr:to>
    <xdr:cxnSp macro="">
      <xdr:nvCxnSpPr>
        <xdr:cNvPr id="772" name="直線コネクタ 771"/>
        <xdr:cNvCxnSpPr/>
      </xdr:nvCxnSpPr>
      <xdr:spPr>
        <a:xfrm flipV="1">
          <a:off x="22159595" y="8848348"/>
          <a:ext cx="1269" cy="136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101138</xdr:rowOff>
    </xdr:from>
    <xdr:ext cx="313932" cy="259045"/>
    <xdr:sp macro="" textlink="">
      <xdr:nvSpPr>
        <xdr:cNvPr id="773" name="貸付金最小値テキスト"/>
        <xdr:cNvSpPr txBox="1"/>
      </xdr:nvSpPr>
      <xdr:spPr>
        <a:xfrm>
          <a:off x="22212300" y="10216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97311</xdr:rowOff>
    </xdr:from>
    <xdr:to>
      <xdr:col>32</xdr:col>
      <xdr:colOff>276225</xdr:colOff>
      <xdr:row>59</xdr:row>
      <xdr:rowOff>97311</xdr:rowOff>
    </xdr:to>
    <xdr:cxnSp macro="">
      <xdr:nvCxnSpPr>
        <xdr:cNvPr id="774" name="直線コネクタ 773"/>
        <xdr:cNvCxnSpPr/>
      </xdr:nvCxnSpPr>
      <xdr:spPr>
        <a:xfrm>
          <a:off x="22072600" y="1021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51075</xdr:rowOff>
    </xdr:from>
    <xdr:ext cx="534377" cy="259045"/>
    <xdr:sp macro="" textlink="">
      <xdr:nvSpPr>
        <xdr:cNvPr id="775" name="貸付金最大値テキスト"/>
        <xdr:cNvSpPr txBox="1"/>
      </xdr:nvSpPr>
      <xdr:spPr>
        <a:xfrm>
          <a:off x="22212300" y="86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51</xdr:row>
      <xdr:rowOff>104398</xdr:rowOff>
    </xdr:from>
    <xdr:to>
      <xdr:col>32</xdr:col>
      <xdr:colOff>276225</xdr:colOff>
      <xdr:row>51</xdr:row>
      <xdr:rowOff>104398</xdr:rowOff>
    </xdr:to>
    <xdr:cxnSp macro="">
      <xdr:nvCxnSpPr>
        <xdr:cNvPr id="776" name="直線コネクタ 775"/>
        <xdr:cNvCxnSpPr/>
      </xdr:nvCxnSpPr>
      <xdr:spPr>
        <a:xfrm>
          <a:off x="22072600" y="884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104398</xdr:rowOff>
    </xdr:from>
    <xdr:to>
      <xdr:col>32</xdr:col>
      <xdr:colOff>187325</xdr:colOff>
      <xdr:row>51</xdr:row>
      <xdr:rowOff>105573</xdr:rowOff>
    </xdr:to>
    <xdr:cxnSp macro="">
      <xdr:nvCxnSpPr>
        <xdr:cNvPr id="777" name="直線コネクタ 776"/>
        <xdr:cNvCxnSpPr/>
      </xdr:nvCxnSpPr>
      <xdr:spPr>
        <a:xfrm flipV="1">
          <a:off x="21323300" y="8848348"/>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25787</xdr:rowOff>
    </xdr:from>
    <xdr:ext cx="534377" cy="259045"/>
    <xdr:sp macro="" textlink="">
      <xdr:nvSpPr>
        <xdr:cNvPr id="778" name="貸付金平均値テキスト"/>
        <xdr:cNvSpPr txBox="1"/>
      </xdr:nvSpPr>
      <xdr:spPr>
        <a:xfrm>
          <a:off x="22212300" y="979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47360</xdr:rowOff>
    </xdr:from>
    <xdr:to>
      <xdr:col>32</xdr:col>
      <xdr:colOff>238125</xdr:colOff>
      <xdr:row>57</xdr:row>
      <xdr:rowOff>148960</xdr:rowOff>
    </xdr:to>
    <xdr:sp macro="" textlink="">
      <xdr:nvSpPr>
        <xdr:cNvPr id="779" name="フローチャート : 判断 778"/>
        <xdr:cNvSpPr/>
      </xdr:nvSpPr>
      <xdr:spPr>
        <a:xfrm>
          <a:off x="22110700" y="98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105573</xdr:rowOff>
    </xdr:from>
    <xdr:to>
      <xdr:col>31</xdr:col>
      <xdr:colOff>34925</xdr:colOff>
      <xdr:row>51</xdr:row>
      <xdr:rowOff>110766</xdr:rowOff>
    </xdr:to>
    <xdr:cxnSp macro="">
      <xdr:nvCxnSpPr>
        <xdr:cNvPr id="780" name="直線コネクタ 779"/>
        <xdr:cNvCxnSpPr/>
      </xdr:nvCxnSpPr>
      <xdr:spPr>
        <a:xfrm flipV="1">
          <a:off x="20434300" y="8849523"/>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158362</xdr:rowOff>
    </xdr:from>
    <xdr:to>
      <xdr:col>31</xdr:col>
      <xdr:colOff>85725</xdr:colOff>
      <xdr:row>57</xdr:row>
      <xdr:rowOff>88512</xdr:rowOff>
    </xdr:to>
    <xdr:sp macro="" textlink="">
      <xdr:nvSpPr>
        <xdr:cNvPr id="781" name="フローチャート : 判断 780"/>
        <xdr:cNvSpPr/>
      </xdr:nvSpPr>
      <xdr:spPr>
        <a:xfrm>
          <a:off x="21272500" y="975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79639</xdr:rowOff>
    </xdr:from>
    <xdr:ext cx="534377" cy="259045"/>
    <xdr:sp macro="" textlink="">
      <xdr:nvSpPr>
        <xdr:cNvPr id="782" name="テキスト ボックス 781"/>
        <xdr:cNvSpPr txBox="1"/>
      </xdr:nvSpPr>
      <xdr:spPr>
        <a:xfrm>
          <a:off x="21056111" y="985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110766</xdr:rowOff>
    </xdr:from>
    <xdr:to>
      <xdr:col>29</xdr:col>
      <xdr:colOff>517525</xdr:colOff>
      <xdr:row>51</xdr:row>
      <xdr:rowOff>117983</xdr:rowOff>
    </xdr:to>
    <xdr:cxnSp macro="">
      <xdr:nvCxnSpPr>
        <xdr:cNvPr id="783" name="直線コネクタ 782"/>
        <xdr:cNvCxnSpPr/>
      </xdr:nvCxnSpPr>
      <xdr:spPr>
        <a:xfrm flipV="1">
          <a:off x="19545300" y="8854716"/>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8563</xdr:rowOff>
    </xdr:from>
    <xdr:to>
      <xdr:col>29</xdr:col>
      <xdr:colOff>568325</xdr:colOff>
      <xdr:row>58</xdr:row>
      <xdr:rowOff>110163</xdr:rowOff>
    </xdr:to>
    <xdr:sp macro="" textlink="">
      <xdr:nvSpPr>
        <xdr:cNvPr id="784" name="フローチャート : 判断 783"/>
        <xdr:cNvSpPr/>
      </xdr:nvSpPr>
      <xdr:spPr>
        <a:xfrm>
          <a:off x="20383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101290</xdr:rowOff>
    </xdr:from>
    <xdr:ext cx="469744" cy="259045"/>
    <xdr:sp macro="" textlink="">
      <xdr:nvSpPr>
        <xdr:cNvPr id="785" name="テキスト ボックス 784"/>
        <xdr:cNvSpPr txBox="1"/>
      </xdr:nvSpPr>
      <xdr:spPr>
        <a:xfrm>
          <a:off x="20199427" y="100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64850</xdr:rowOff>
    </xdr:from>
    <xdr:to>
      <xdr:col>28</xdr:col>
      <xdr:colOff>314325</xdr:colOff>
      <xdr:row>51</xdr:row>
      <xdr:rowOff>117983</xdr:rowOff>
    </xdr:to>
    <xdr:cxnSp macro="">
      <xdr:nvCxnSpPr>
        <xdr:cNvPr id="786" name="直線コネクタ 785"/>
        <xdr:cNvCxnSpPr/>
      </xdr:nvCxnSpPr>
      <xdr:spPr>
        <a:xfrm>
          <a:off x="18656300" y="8808800"/>
          <a:ext cx="8890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25545</xdr:rowOff>
    </xdr:from>
    <xdr:to>
      <xdr:col>28</xdr:col>
      <xdr:colOff>365125</xdr:colOff>
      <xdr:row>58</xdr:row>
      <xdr:rowOff>127145</xdr:rowOff>
    </xdr:to>
    <xdr:sp macro="" textlink="">
      <xdr:nvSpPr>
        <xdr:cNvPr id="787" name="フローチャート : 判断 786"/>
        <xdr:cNvSpPr/>
      </xdr:nvSpPr>
      <xdr:spPr>
        <a:xfrm>
          <a:off x="19494500" y="996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118272</xdr:rowOff>
    </xdr:from>
    <xdr:ext cx="469744" cy="259045"/>
    <xdr:sp macro="" textlink="">
      <xdr:nvSpPr>
        <xdr:cNvPr id="788" name="テキスト ボックス 787"/>
        <xdr:cNvSpPr txBox="1"/>
      </xdr:nvSpPr>
      <xdr:spPr>
        <a:xfrm>
          <a:off x="19310427" y="1006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15780</xdr:rowOff>
    </xdr:from>
    <xdr:to>
      <xdr:col>27</xdr:col>
      <xdr:colOff>161925</xdr:colOff>
      <xdr:row>58</xdr:row>
      <xdr:rowOff>117380</xdr:rowOff>
    </xdr:to>
    <xdr:sp macro="" textlink="">
      <xdr:nvSpPr>
        <xdr:cNvPr id="789" name="フローチャート : 判断 788"/>
        <xdr:cNvSpPr/>
      </xdr:nvSpPr>
      <xdr:spPr>
        <a:xfrm>
          <a:off x="18605500" y="99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108507</xdr:rowOff>
    </xdr:from>
    <xdr:ext cx="469744" cy="259045"/>
    <xdr:sp macro="" textlink="">
      <xdr:nvSpPr>
        <xdr:cNvPr id="790" name="テキスト ボックス 789"/>
        <xdr:cNvSpPr txBox="1"/>
      </xdr:nvSpPr>
      <xdr:spPr>
        <a:xfrm>
          <a:off x="18421427" y="100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53598</xdr:rowOff>
    </xdr:from>
    <xdr:to>
      <xdr:col>32</xdr:col>
      <xdr:colOff>238125</xdr:colOff>
      <xdr:row>51</xdr:row>
      <xdr:rowOff>155198</xdr:rowOff>
    </xdr:to>
    <xdr:sp macro="" textlink="">
      <xdr:nvSpPr>
        <xdr:cNvPr id="796" name="円/楕円 795"/>
        <xdr:cNvSpPr/>
      </xdr:nvSpPr>
      <xdr:spPr>
        <a:xfrm>
          <a:off x="22110700" y="87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6625</xdr:rowOff>
    </xdr:from>
    <xdr:ext cx="534377" cy="259045"/>
    <xdr:sp macro="" textlink="">
      <xdr:nvSpPr>
        <xdr:cNvPr id="797" name="貸付金該当値テキスト"/>
        <xdr:cNvSpPr txBox="1"/>
      </xdr:nvSpPr>
      <xdr:spPr>
        <a:xfrm>
          <a:off x="22212300" y="87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41,831</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54773</xdr:rowOff>
    </xdr:from>
    <xdr:to>
      <xdr:col>31</xdr:col>
      <xdr:colOff>85725</xdr:colOff>
      <xdr:row>51</xdr:row>
      <xdr:rowOff>156373</xdr:rowOff>
    </xdr:to>
    <xdr:sp macro="" textlink="">
      <xdr:nvSpPr>
        <xdr:cNvPr id="798" name="円/楕円 797"/>
        <xdr:cNvSpPr/>
      </xdr:nvSpPr>
      <xdr:spPr>
        <a:xfrm>
          <a:off x="21272500" y="87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1450</xdr:rowOff>
    </xdr:from>
    <xdr:ext cx="534377" cy="259045"/>
    <xdr:sp macro="" textlink="">
      <xdr:nvSpPr>
        <xdr:cNvPr id="799" name="テキスト ボックス 798"/>
        <xdr:cNvSpPr txBox="1"/>
      </xdr:nvSpPr>
      <xdr:spPr>
        <a:xfrm>
          <a:off x="21056111" y="85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59966</xdr:rowOff>
    </xdr:from>
    <xdr:to>
      <xdr:col>29</xdr:col>
      <xdr:colOff>568325</xdr:colOff>
      <xdr:row>51</xdr:row>
      <xdr:rowOff>161566</xdr:rowOff>
    </xdr:to>
    <xdr:sp macro="" textlink="">
      <xdr:nvSpPr>
        <xdr:cNvPr id="800" name="円/楕円 799"/>
        <xdr:cNvSpPr/>
      </xdr:nvSpPr>
      <xdr:spPr>
        <a:xfrm>
          <a:off x="20383500" y="88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6643</xdr:rowOff>
    </xdr:from>
    <xdr:ext cx="534377" cy="259045"/>
    <xdr:sp macro="" textlink="">
      <xdr:nvSpPr>
        <xdr:cNvPr id="801" name="テキスト ボックス 800"/>
        <xdr:cNvSpPr txBox="1"/>
      </xdr:nvSpPr>
      <xdr:spPr>
        <a:xfrm>
          <a:off x="20167111" y="857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41,636</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67183</xdr:rowOff>
    </xdr:from>
    <xdr:to>
      <xdr:col>28</xdr:col>
      <xdr:colOff>365125</xdr:colOff>
      <xdr:row>51</xdr:row>
      <xdr:rowOff>168783</xdr:rowOff>
    </xdr:to>
    <xdr:sp macro="" textlink="">
      <xdr:nvSpPr>
        <xdr:cNvPr id="802" name="円/楕円 801"/>
        <xdr:cNvSpPr/>
      </xdr:nvSpPr>
      <xdr:spPr>
        <a:xfrm>
          <a:off x="19494500" y="881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13860</xdr:rowOff>
    </xdr:from>
    <xdr:ext cx="534377" cy="259045"/>
    <xdr:sp macro="" textlink="">
      <xdr:nvSpPr>
        <xdr:cNvPr id="803" name="テキスト ボックス 802"/>
        <xdr:cNvSpPr txBox="1"/>
      </xdr:nvSpPr>
      <xdr:spPr>
        <a:xfrm>
          <a:off x="19278111" y="858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14050</xdr:rowOff>
    </xdr:from>
    <xdr:to>
      <xdr:col>27</xdr:col>
      <xdr:colOff>161925</xdr:colOff>
      <xdr:row>51</xdr:row>
      <xdr:rowOff>115650</xdr:rowOff>
    </xdr:to>
    <xdr:sp macro="" textlink="">
      <xdr:nvSpPr>
        <xdr:cNvPr id="804" name="円/楕円 803"/>
        <xdr:cNvSpPr/>
      </xdr:nvSpPr>
      <xdr:spPr>
        <a:xfrm>
          <a:off x="18605500" y="87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132177</xdr:rowOff>
    </xdr:from>
    <xdr:ext cx="534377" cy="259045"/>
    <xdr:sp macro="" textlink="">
      <xdr:nvSpPr>
        <xdr:cNvPr id="805" name="テキスト ボックス 804"/>
        <xdr:cNvSpPr txBox="1"/>
      </xdr:nvSpPr>
      <xdr:spPr>
        <a:xfrm>
          <a:off x="18389111" y="853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6" name="テキスト ボックス 81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6" name="テキスト ボックス 82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30" name="直線コネクタ 829"/>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31"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2" name="直線コネクタ 831"/>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3"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4" name="直線コネクタ 833"/>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120650</xdr:rowOff>
    </xdr:from>
    <xdr:to>
      <xdr:col>32</xdr:col>
      <xdr:colOff>187325</xdr:colOff>
      <xdr:row>76</xdr:row>
      <xdr:rowOff>8865</xdr:rowOff>
    </xdr:to>
    <xdr:cxnSp macro="">
      <xdr:nvCxnSpPr>
        <xdr:cNvPr id="835" name="直線コネクタ 834"/>
        <xdr:cNvCxnSpPr/>
      </xdr:nvCxnSpPr>
      <xdr:spPr>
        <a:xfrm>
          <a:off x="21323300" y="12979400"/>
          <a:ext cx="8382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15841</xdr:rowOff>
    </xdr:from>
    <xdr:ext cx="534377" cy="259045"/>
    <xdr:sp macro="" textlink="">
      <xdr:nvSpPr>
        <xdr:cNvPr id="836" name="繰出金平均値テキスト"/>
        <xdr:cNvSpPr txBox="1"/>
      </xdr:nvSpPr>
      <xdr:spPr>
        <a:xfrm>
          <a:off x="22212300" y="1270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7" name="フローチャート : 判断 836"/>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120650</xdr:rowOff>
    </xdr:from>
    <xdr:to>
      <xdr:col>31</xdr:col>
      <xdr:colOff>34925</xdr:colOff>
      <xdr:row>76</xdr:row>
      <xdr:rowOff>98476</xdr:rowOff>
    </xdr:to>
    <xdr:cxnSp macro="">
      <xdr:nvCxnSpPr>
        <xdr:cNvPr id="838" name="直線コネクタ 837"/>
        <xdr:cNvCxnSpPr/>
      </xdr:nvCxnSpPr>
      <xdr:spPr>
        <a:xfrm flipV="1">
          <a:off x="20434300" y="12979400"/>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839" name="フローチャート : 判断 838"/>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40911</xdr:rowOff>
    </xdr:from>
    <xdr:ext cx="534377" cy="259045"/>
    <xdr:sp macro="" textlink="">
      <xdr:nvSpPr>
        <xdr:cNvPr id="840" name="テキスト ボックス 839"/>
        <xdr:cNvSpPr txBox="1"/>
      </xdr:nvSpPr>
      <xdr:spPr>
        <a:xfrm>
          <a:off x="21056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98476</xdr:rowOff>
    </xdr:from>
    <xdr:to>
      <xdr:col>29</xdr:col>
      <xdr:colOff>517525</xdr:colOff>
      <xdr:row>76</xdr:row>
      <xdr:rowOff>122631</xdr:rowOff>
    </xdr:to>
    <xdr:cxnSp macro="">
      <xdr:nvCxnSpPr>
        <xdr:cNvPr id="841" name="直線コネクタ 840"/>
        <xdr:cNvCxnSpPr/>
      </xdr:nvCxnSpPr>
      <xdr:spPr>
        <a:xfrm flipV="1">
          <a:off x="19545300" y="13128676"/>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80746</xdr:rowOff>
    </xdr:from>
    <xdr:to>
      <xdr:col>29</xdr:col>
      <xdr:colOff>568325</xdr:colOff>
      <xdr:row>76</xdr:row>
      <xdr:rowOff>10895</xdr:rowOff>
    </xdr:to>
    <xdr:sp macro="" textlink="">
      <xdr:nvSpPr>
        <xdr:cNvPr id="842" name="フローチャート : 判断 841"/>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27423</xdr:rowOff>
    </xdr:from>
    <xdr:ext cx="534377" cy="259045"/>
    <xdr:sp macro="" textlink="">
      <xdr:nvSpPr>
        <xdr:cNvPr id="843" name="テキスト ボックス 842"/>
        <xdr:cNvSpPr txBox="1"/>
      </xdr:nvSpPr>
      <xdr:spPr>
        <a:xfrm>
          <a:off x="20167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122631</xdr:rowOff>
    </xdr:from>
    <xdr:to>
      <xdr:col>28</xdr:col>
      <xdr:colOff>314325</xdr:colOff>
      <xdr:row>76</xdr:row>
      <xdr:rowOff>143472</xdr:rowOff>
    </xdr:to>
    <xdr:cxnSp macro="">
      <xdr:nvCxnSpPr>
        <xdr:cNvPr id="844" name="直線コネクタ 843"/>
        <xdr:cNvCxnSpPr/>
      </xdr:nvCxnSpPr>
      <xdr:spPr>
        <a:xfrm flipV="1">
          <a:off x="18656300" y="13152831"/>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116522</xdr:rowOff>
    </xdr:from>
    <xdr:to>
      <xdr:col>28</xdr:col>
      <xdr:colOff>365125</xdr:colOff>
      <xdr:row>76</xdr:row>
      <xdr:rowOff>46673</xdr:rowOff>
    </xdr:to>
    <xdr:sp macro="" textlink="">
      <xdr:nvSpPr>
        <xdr:cNvPr id="845" name="フローチャート : 判断 844"/>
        <xdr:cNvSpPr/>
      </xdr:nvSpPr>
      <xdr:spPr>
        <a:xfrm>
          <a:off x="19494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63199</xdr:rowOff>
    </xdr:from>
    <xdr:ext cx="534377" cy="259045"/>
    <xdr:sp macro="" textlink="">
      <xdr:nvSpPr>
        <xdr:cNvPr id="846" name="テキスト ボックス 845"/>
        <xdr:cNvSpPr txBox="1"/>
      </xdr:nvSpPr>
      <xdr:spPr>
        <a:xfrm>
          <a:off x="19278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137630</xdr:rowOff>
    </xdr:from>
    <xdr:to>
      <xdr:col>27</xdr:col>
      <xdr:colOff>161925</xdr:colOff>
      <xdr:row>76</xdr:row>
      <xdr:rowOff>67779</xdr:rowOff>
    </xdr:to>
    <xdr:sp macro="" textlink="">
      <xdr:nvSpPr>
        <xdr:cNvPr id="847" name="フローチャート : 判断 846"/>
        <xdr:cNvSpPr/>
      </xdr:nvSpPr>
      <xdr:spPr>
        <a:xfrm>
          <a:off x="18605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84307</xdr:rowOff>
    </xdr:from>
    <xdr:ext cx="534377" cy="259045"/>
    <xdr:sp macro="" textlink="">
      <xdr:nvSpPr>
        <xdr:cNvPr id="848" name="テキスト ボックス 847"/>
        <xdr:cNvSpPr txBox="1"/>
      </xdr:nvSpPr>
      <xdr:spPr>
        <a:xfrm>
          <a:off x="18389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129515</xdr:rowOff>
    </xdr:from>
    <xdr:to>
      <xdr:col>32</xdr:col>
      <xdr:colOff>238125</xdr:colOff>
      <xdr:row>76</xdr:row>
      <xdr:rowOff>59665</xdr:rowOff>
    </xdr:to>
    <xdr:sp macro="" textlink="">
      <xdr:nvSpPr>
        <xdr:cNvPr id="854" name="円/楕円 853"/>
        <xdr:cNvSpPr/>
      </xdr:nvSpPr>
      <xdr:spPr>
        <a:xfrm>
          <a:off x="22110700" y="129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107942</xdr:rowOff>
    </xdr:from>
    <xdr:ext cx="534377" cy="259045"/>
    <xdr:sp macro="" textlink="">
      <xdr:nvSpPr>
        <xdr:cNvPr id="855" name="繰出金該当値テキスト"/>
        <xdr:cNvSpPr txBox="1"/>
      </xdr:nvSpPr>
      <xdr:spPr>
        <a:xfrm>
          <a:off x="22212300" y="129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69850</xdr:rowOff>
    </xdr:from>
    <xdr:to>
      <xdr:col>31</xdr:col>
      <xdr:colOff>85725</xdr:colOff>
      <xdr:row>76</xdr:row>
      <xdr:rowOff>0</xdr:rowOff>
    </xdr:to>
    <xdr:sp macro="" textlink="">
      <xdr:nvSpPr>
        <xdr:cNvPr id="856" name="円/楕円 855"/>
        <xdr:cNvSpPr/>
      </xdr:nvSpPr>
      <xdr:spPr>
        <a:xfrm>
          <a:off x="21272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162577</xdr:rowOff>
    </xdr:from>
    <xdr:ext cx="534377" cy="259045"/>
    <xdr:sp macro="" textlink="">
      <xdr:nvSpPr>
        <xdr:cNvPr id="857" name="テキスト ボックス 856"/>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47676</xdr:rowOff>
    </xdr:from>
    <xdr:to>
      <xdr:col>29</xdr:col>
      <xdr:colOff>568325</xdr:colOff>
      <xdr:row>76</xdr:row>
      <xdr:rowOff>149276</xdr:rowOff>
    </xdr:to>
    <xdr:sp macro="" textlink="">
      <xdr:nvSpPr>
        <xdr:cNvPr id="858" name="円/楕円 857"/>
        <xdr:cNvSpPr/>
      </xdr:nvSpPr>
      <xdr:spPr>
        <a:xfrm>
          <a:off x="20383500" y="130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140403</xdr:rowOff>
    </xdr:from>
    <xdr:ext cx="534377" cy="259045"/>
    <xdr:sp macro="" textlink="">
      <xdr:nvSpPr>
        <xdr:cNvPr id="859" name="テキスト ボックス 858"/>
        <xdr:cNvSpPr txBox="1"/>
      </xdr:nvSpPr>
      <xdr:spPr>
        <a:xfrm>
          <a:off x="20167111" y="131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71831</xdr:rowOff>
    </xdr:from>
    <xdr:to>
      <xdr:col>28</xdr:col>
      <xdr:colOff>365125</xdr:colOff>
      <xdr:row>77</xdr:row>
      <xdr:rowOff>1981</xdr:rowOff>
    </xdr:to>
    <xdr:sp macro="" textlink="">
      <xdr:nvSpPr>
        <xdr:cNvPr id="860" name="円/楕円 859"/>
        <xdr:cNvSpPr/>
      </xdr:nvSpPr>
      <xdr:spPr>
        <a:xfrm>
          <a:off x="19494500" y="131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164558</xdr:rowOff>
    </xdr:from>
    <xdr:ext cx="534377" cy="259045"/>
    <xdr:sp macro="" textlink="">
      <xdr:nvSpPr>
        <xdr:cNvPr id="861" name="テキスト ボックス 860"/>
        <xdr:cNvSpPr txBox="1"/>
      </xdr:nvSpPr>
      <xdr:spPr>
        <a:xfrm>
          <a:off x="19278111" y="131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92672</xdr:rowOff>
    </xdr:from>
    <xdr:to>
      <xdr:col>27</xdr:col>
      <xdr:colOff>161925</xdr:colOff>
      <xdr:row>77</xdr:row>
      <xdr:rowOff>22822</xdr:rowOff>
    </xdr:to>
    <xdr:sp macro="" textlink="">
      <xdr:nvSpPr>
        <xdr:cNvPr id="862" name="円/楕円 861"/>
        <xdr:cNvSpPr/>
      </xdr:nvSpPr>
      <xdr:spPr>
        <a:xfrm>
          <a:off x="18605500" y="131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13949</xdr:rowOff>
    </xdr:from>
    <xdr:ext cx="534377" cy="259045"/>
    <xdr:sp macro="" textlink="">
      <xdr:nvSpPr>
        <xdr:cNvPr id="863" name="テキスト ボックス 862"/>
        <xdr:cNvSpPr txBox="1"/>
      </xdr:nvSpPr>
      <xdr:spPr>
        <a:xfrm>
          <a:off x="18389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住民一人当たりの歳出決算額は、</a:t>
          </a:r>
          <a:r>
            <a:rPr kumimoji="1" lang="en-US" altLang="ja-JP" sz="1300">
              <a:latin typeface="ＭＳ Ｐゴシック"/>
            </a:rPr>
            <a:t>435,359</a:t>
          </a:r>
          <a:r>
            <a:rPr kumimoji="1" lang="ja-JP" altLang="en-US" sz="1300">
              <a:latin typeface="ＭＳ Ｐゴシック"/>
            </a:rPr>
            <a:t>円となった（歳出総額</a:t>
          </a:r>
          <a:r>
            <a:rPr kumimoji="1" lang="en-US" altLang="ja-JP" sz="1300">
              <a:latin typeface="ＭＳ Ｐゴシック"/>
            </a:rPr>
            <a:t>69,340,065</a:t>
          </a:r>
          <a:r>
            <a:rPr kumimoji="1" lang="ja-JP" altLang="en-US" sz="1300">
              <a:latin typeface="ＭＳ Ｐゴシック"/>
            </a:rPr>
            <a:t>千円を人口</a:t>
          </a:r>
          <a:r>
            <a:rPr kumimoji="1" lang="en-US" altLang="ja-JP" sz="1300">
              <a:latin typeface="ＭＳ Ｐゴシック"/>
            </a:rPr>
            <a:t>159,271</a:t>
          </a:r>
          <a:r>
            <a:rPr kumimoji="1" lang="ja-JP" altLang="en-US" sz="1300">
              <a:latin typeface="ＭＳ Ｐゴシック"/>
            </a:rPr>
            <a:t>人で除す）。</a:t>
          </a:r>
          <a:endParaRPr kumimoji="1" lang="en-US" altLang="ja-JP" sz="1300">
            <a:latin typeface="ＭＳ Ｐゴシック"/>
          </a:endParaRPr>
        </a:p>
        <a:p>
          <a:r>
            <a:rPr kumimoji="1" lang="ja-JP" altLang="en-US" sz="1300">
              <a:latin typeface="ＭＳ Ｐゴシック"/>
            </a:rPr>
            <a:t>主な内訳は、人件費が退職手当及び共済組合負担金の減により△</a:t>
          </a:r>
          <a:r>
            <a:rPr kumimoji="1" lang="en-US" altLang="ja-JP" sz="1300">
              <a:latin typeface="ＭＳ Ｐゴシック"/>
            </a:rPr>
            <a:t>2,425</a:t>
          </a:r>
          <a:r>
            <a:rPr kumimoji="1" lang="ja-JP" altLang="en-US" sz="1300">
              <a:latin typeface="ＭＳ Ｐゴシック"/>
            </a:rPr>
            <a:t>円、物件費が委託料等の増により</a:t>
          </a:r>
          <a:r>
            <a:rPr kumimoji="1" lang="en-US" altLang="ja-JP" sz="1300">
              <a:latin typeface="ＭＳ Ｐゴシック"/>
            </a:rPr>
            <a:t>+3,555</a:t>
          </a:r>
          <a:r>
            <a:rPr kumimoji="1" lang="ja-JP" altLang="en-US" sz="1300">
              <a:latin typeface="ＭＳ Ｐゴシック"/>
            </a:rPr>
            <a:t>円、扶助費が臨時福祉給付金や自立支援給付事業費の増により</a:t>
          </a:r>
          <a:r>
            <a:rPr kumimoji="1" lang="en-US" altLang="ja-JP" sz="1300">
              <a:latin typeface="ＭＳ Ｐゴシック"/>
            </a:rPr>
            <a:t>+3,981</a:t>
          </a:r>
          <a:r>
            <a:rPr kumimoji="1" lang="ja-JP" altLang="en-US" sz="1300">
              <a:latin typeface="ＭＳ Ｐゴシック"/>
            </a:rPr>
            <a:t>円という状況である。</a:t>
          </a:r>
          <a:endParaRPr kumimoji="1" lang="en-US" altLang="ja-JP" sz="1300">
            <a:latin typeface="ＭＳ Ｐゴシック"/>
          </a:endParaRPr>
        </a:p>
        <a:p>
          <a:r>
            <a:rPr kumimoji="1" lang="ja-JP" altLang="en-US" sz="1300">
              <a:latin typeface="ＭＳ Ｐゴシック"/>
            </a:rPr>
            <a:t>普通建設事業費については、学校施設等改築事業等の大型事業の終了に伴い、新規整備で△</a:t>
          </a:r>
          <a:r>
            <a:rPr kumimoji="1" lang="en-US" altLang="ja-JP" sz="1300">
              <a:latin typeface="ＭＳ Ｐゴシック"/>
            </a:rPr>
            <a:t>9,762</a:t>
          </a:r>
          <a:r>
            <a:rPr kumimoji="1" lang="ja-JP" altLang="en-US" sz="1300">
              <a:latin typeface="ＭＳ Ｐゴシック"/>
            </a:rPr>
            <a:t>円となったが、公共施設の老朽化に伴う改修工事等の増加により、更新整備で</a:t>
          </a:r>
          <a:r>
            <a:rPr kumimoji="1" lang="en-US" altLang="ja-JP" sz="1300">
              <a:latin typeface="ＭＳ Ｐゴシック"/>
            </a:rPr>
            <a:t>+7,114</a:t>
          </a:r>
          <a:r>
            <a:rPr kumimoji="1" lang="ja-JP" altLang="en-US" sz="1300">
              <a:latin typeface="ＭＳ Ｐゴシック"/>
            </a:rPr>
            <a:t>円となった。</a:t>
          </a:r>
          <a:endParaRPr kumimoji="1" lang="en-US" altLang="ja-JP" sz="1300">
            <a:latin typeface="ＭＳ Ｐゴシック"/>
          </a:endParaRPr>
        </a:p>
        <a:p>
          <a:pPr algn="just"/>
          <a:r>
            <a:rPr kumimoji="1" lang="ja-JP" altLang="en-US" sz="1300">
              <a:latin typeface="ＭＳ Ｐゴシック"/>
            </a:rPr>
            <a:t>補助費において、住民一人当たり</a:t>
          </a:r>
          <a:r>
            <a:rPr kumimoji="1" lang="en-US" altLang="ja-JP" sz="1300">
              <a:latin typeface="ＭＳ Ｐゴシック"/>
            </a:rPr>
            <a:t>66,606</a:t>
          </a:r>
          <a:r>
            <a:rPr kumimoji="1" lang="ja-JP" altLang="en-US" sz="1300">
              <a:latin typeface="ＭＳ Ｐゴシック"/>
            </a:rPr>
            <a:t>円と類似団体平均</a:t>
          </a:r>
          <a:r>
            <a:rPr kumimoji="1" lang="en-US" altLang="ja-JP" sz="1300">
              <a:latin typeface="ＭＳ Ｐゴシック"/>
            </a:rPr>
            <a:t>31,542</a:t>
          </a:r>
          <a:r>
            <a:rPr kumimoji="1" lang="ja-JP" altLang="en-US" sz="1300">
              <a:latin typeface="ＭＳ Ｐゴシック"/>
            </a:rPr>
            <a:t>円を大きく上回っている要因としては、消防業務を行っている広域連合への負担金があること、公営企業（主に下水道事業）への負担金・補助金が多額であること、また平成</a:t>
          </a:r>
          <a:r>
            <a:rPr kumimoji="1" lang="en-US" altLang="ja-JP" sz="1300">
              <a:latin typeface="ＭＳ Ｐゴシック"/>
            </a:rPr>
            <a:t>28</a:t>
          </a:r>
          <a:r>
            <a:rPr kumimoji="1" lang="ja-JP" altLang="en-US" sz="1300">
              <a:latin typeface="ＭＳ Ｐゴシック"/>
            </a:rPr>
            <a:t>年度の特徴として産婦人科病院事業（公営企業）による起債の満期一括償還に対する一般会計からの減債基金を財源とする補助があったことなどが挙げられる。公営企業への支出は独立採算を原則とし、受益と負担の明確化や事業の合理化を進め計画的かつ持続可能な経営に努めることが必要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159,271
155,784
552.04
71,303,974
69,340,065
1,773,288
39,768,341
68,370,442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42.2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80917</xdr:rowOff>
    </xdr:from>
    <xdr:to>
      <xdr:col>6</xdr:col>
      <xdr:colOff>511175</xdr:colOff>
      <xdr:row>34</xdr:row>
      <xdr:rowOff>64589</xdr:rowOff>
    </xdr:to>
    <xdr:cxnSp macro="">
      <xdr:nvCxnSpPr>
        <xdr:cNvPr id="63" name="直線コネクタ 62"/>
        <xdr:cNvCxnSpPr/>
      </xdr:nvCxnSpPr>
      <xdr:spPr>
        <a:xfrm>
          <a:off x="3797300" y="5567317"/>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65694</xdr:rowOff>
    </xdr:from>
    <xdr:ext cx="469744" cy="259045"/>
    <xdr:sp macro="" textlink="">
      <xdr:nvSpPr>
        <xdr:cNvPr id="64" name="議会費平均値テキスト"/>
        <xdr:cNvSpPr txBox="1"/>
      </xdr:nvSpPr>
      <xdr:spPr>
        <a:xfrm>
          <a:off x="4686300" y="589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80917</xdr:rowOff>
    </xdr:from>
    <xdr:to>
      <xdr:col>5</xdr:col>
      <xdr:colOff>358775</xdr:colOff>
      <xdr:row>34</xdr:row>
      <xdr:rowOff>5806</xdr:rowOff>
    </xdr:to>
    <xdr:cxnSp macro="">
      <xdr:nvCxnSpPr>
        <xdr:cNvPr id="66" name="直線コネクタ 65"/>
        <xdr:cNvCxnSpPr/>
      </xdr:nvCxnSpPr>
      <xdr:spPr>
        <a:xfrm flipV="1">
          <a:off x="2908300" y="5567317"/>
          <a:ext cx="8890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39914</xdr:rowOff>
    </xdr:from>
    <xdr:to>
      <xdr:col>5</xdr:col>
      <xdr:colOff>409575</xdr:colOff>
      <xdr:row>32</xdr:row>
      <xdr:rowOff>141514</xdr:rowOff>
    </xdr:to>
    <xdr:sp macro="" textlink="">
      <xdr:nvSpPr>
        <xdr:cNvPr id="67" name="フローチャート : 判断 66"/>
        <xdr:cNvSpPr/>
      </xdr:nvSpPr>
      <xdr:spPr>
        <a:xfrm>
          <a:off x="3746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132641</xdr:rowOff>
    </xdr:from>
    <xdr:ext cx="469744" cy="259045"/>
    <xdr:sp macro="" textlink="">
      <xdr:nvSpPr>
        <xdr:cNvPr id="68" name="テキスト ボックス 67"/>
        <xdr:cNvSpPr txBox="1"/>
      </xdr:nvSpPr>
      <xdr:spPr>
        <a:xfrm>
          <a:off x="3562427"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5806</xdr:rowOff>
    </xdr:from>
    <xdr:to>
      <xdr:col>4</xdr:col>
      <xdr:colOff>155575</xdr:colOff>
      <xdr:row>34</xdr:row>
      <xdr:rowOff>82550</xdr:rowOff>
    </xdr:to>
    <xdr:cxnSp macro="">
      <xdr:nvCxnSpPr>
        <xdr:cNvPr id="69" name="直線コネクタ 68"/>
        <xdr:cNvCxnSpPr/>
      </xdr:nvCxnSpPr>
      <xdr:spPr>
        <a:xfrm flipV="1">
          <a:off x="2019300" y="583510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36649</xdr:rowOff>
    </xdr:from>
    <xdr:to>
      <xdr:col>4</xdr:col>
      <xdr:colOff>206375</xdr:colOff>
      <xdr:row>35</xdr:row>
      <xdr:rowOff>138249</xdr:rowOff>
    </xdr:to>
    <xdr:sp macro="" textlink="">
      <xdr:nvSpPr>
        <xdr:cNvPr id="70" name="フローチャート : 判断 69"/>
        <xdr:cNvSpPr/>
      </xdr:nvSpPr>
      <xdr:spPr>
        <a:xfrm>
          <a:off x="2857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129376</xdr:rowOff>
    </xdr:from>
    <xdr:ext cx="469744" cy="259045"/>
    <xdr:sp macro="" textlink="">
      <xdr:nvSpPr>
        <xdr:cNvPr id="71" name="テキスト ボックス 70"/>
        <xdr:cNvSpPr txBox="1"/>
      </xdr:nvSpPr>
      <xdr:spPr>
        <a:xfrm>
          <a:off x="2673427"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43361</xdr:rowOff>
    </xdr:from>
    <xdr:to>
      <xdr:col>2</xdr:col>
      <xdr:colOff>638175</xdr:colOff>
      <xdr:row>34</xdr:row>
      <xdr:rowOff>82550</xdr:rowOff>
    </xdr:to>
    <xdr:cxnSp macro="">
      <xdr:nvCxnSpPr>
        <xdr:cNvPr id="72" name="直線コネクタ 71"/>
        <xdr:cNvCxnSpPr/>
      </xdr:nvCxnSpPr>
      <xdr:spPr>
        <a:xfrm>
          <a:off x="1130300" y="5701211"/>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64407</xdr:rowOff>
    </xdr:from>
    <xdr:to>
      <xdr:col>3</xdr:col>
      <xdr:colOff>3175</xdr:colOff>
      <xdr:row>35</xdr:row>
      <xdr:rowOff>166007</xdr:rowOff>
    </xdr:to>
    <xdr:sp macro="" textlink="">
      <xdr:nvSpPr>
        <xdr:cNvPr id="73" name="フローチャート : 判断 72"/>
        <xdr:cNvSpPr/>
      </xdr:nvSpPr>
      <xdr:spPr>
        <a:xfrm>
          <a:off x="1968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157134</xdr:rowOff>
    </xdr:from>
    <xdr:ext cx="469744" cy="259045"/>
    <xdr:sp macro="" textlink="">
      <xdr:nvSpPr>
        <xdr:cNvPr id="74" name="テキスト ボックス 73"/>
        <xdr:cNvSpPr txBox="1"/>
      </xdr:nvSpPr>
      <xdr:spPr>
        <a:xfrm>
          <a:off x="1784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33383</xdr:rowOff>
    </xdr:from>
    <xdr:to>
      <xdr:col>1</xdr:col>
      <xdr:colOff>485775</xdr:colOff>
      <xdr:row>34</xdr:row>
      <xdr:rowOff>134983</xdr:rowOff>
    </xdr:to>
    <xdr:sp macro="" textlink="">
      <xdr:nvSpPr>
        <xdr:cNvPr id="75" name="フローチャート : 判断 74"/>
        <xdr:cNvSpPr/>
      </xdr:nvSpPr>
      <xdr:spPr>
        <a:xfrm>
          <a:off x="1079500" y="58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126110</xdr:rowOff>
    </xdr:from>
    <xdr:ext cx="469744" cy="259045"/>
    <xdr:sp macro="" textlink="">
      <xdr:nvSpPr>
        <xdr:cNvPr id="76" name="テキスト ボックス 75"/>
        <xdr:cNvSpPr txBox="1"/>
      </xdr:nvSpPr>
      <xdr:spPr>
        <a:xfrm>
          <a:off x="895427" y="595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13789</xdr:rowOff>
    </xdr:from>
    <xdr:to>
      <xdr:col>6</xdr:col>
      <xdr:colOff>561975</xdr:colOff>
      <xdr:row>34</xdr:row>
      <xdr:rowOff>115389</xdr:rowOff>
    </xdr:to>
    <xdr:sp macro="" textlink="">
      <xdr:nvSpPr>
        <xdr:cNvPr id="82" name="円/楕円 81"/>
        <xdr:cNvSpPr/>
      </xdr:nvSpPr>
      <xdr:spPr>
        <a:xfrm>
          <a:off x="45847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36666</xdr:rowOff>
    </xdr:from>
    <xdr:ext cx="469744" cy="259045"/>
    <xdr:sp macro="" textlink="">
      <xdr:nvSpPr>
        <xdr:cNvPr id="83" name="議会費該当値テキスト"/>
        <xdr:cNvSpPr txBox="1"/>
      </xdr:nvSpPr>
      <xdr:spPr>
        <a:xfrm>
          <a:off x="4686300" y="56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30117</xdr:rowOff>
    </xdr:from>
    <xdr:to>
      <xdr:col>5</xdr:col>
      <xdr:colOff>409575</xdr:colOff>
      <xdr:row>32</xdr:row>
      <xdr:rowOff>131717</xdr:rowOff>
    </xdr:to>
    <xdr:sp macro="" textlink="">
      <xdr:nvSpPr>
        <xdr:cNvPr id="84" name="円/楕円 83"/>
        <xdr:cNvSpPr/>
      </xdr:nvSpPr>
      <xdr:spPr>
        <a:xfrm>
          <a:off x="3746500" y="55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148244</xdr:rowOff>
    </xdr:from>
    <xdr:ext cx="469744" cy="259045"/>
    <xdr:sp macro="" textlink="">
      <xdr:nvSpPr>
        <xdr:cNvPr id="85" name="テキスト ボックス 84"/>
        <xdr:cNvSpPr txBox="1"/>
      </xdr:nvSpPr>
      <xdr:spPr>
        <a:xfrm>
          <a:off x="3562427" y="529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126456</xdr:rowOff>
    </xdr:from>
    <xdr:to>
      <xdr:col>4</xdr:col>
      <xdr:colOff>206375</xdr:colOff>
      <xdr:row>34</xdr:row>
      <xdr:rowOff>56606</xdr:rowOff>
    </xdr:to>
    <xdr:sp macro="" textlink="">
      <xdr:nvSpPr>
        <xdr:cNvPr id="86" name="円/楕円 85"/>
        <xdr:cNvSpPr/>
      </xdr:nvSpPr>
      <xdr:spPr>
        <a:xfrm>
          <a:off x="2857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73133</xdr:rowOff>
    </xdr:from>
    <xdr:ext cx="469744" cy="259045"/>
    <xdr:sp macro="" textlink="">
      <xdr:nvSpPr>
        <xdr:cNvPr id="87" name="テキスト ボックス 86"/>
        <xdr:cNvSpPr txBox="1"/>
      </xdr:nvSpPr>
      <xdr:spPr>
        <a:xfrm>
          <a:off x="2673427"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31750</xdr:rowOff>
    </xdr:from>
    <xdr:to>
      <xdr:col>3</xdr:col>
      <xdr:colOff>3175</xdr:colOff>
      <xdr:row>34</xdr:row>
      <xdr:rowOff>133350</xdr:rowOff>
    </xdr:to>
    <xdr:sp macro="" textlink="">
      <xdr:nvSpPr>
        <xdr:cNvPr id="88" name="円/楕円 87"/>
        <xdr:cNvSpPr/>
      </xdr:nvSpPr>
      <xdr:spPr>
        <a:xfrm>
          <a:off x="1968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149877</xdr:rowOff>
    </xdr:from>
    <xdr:ext cx="469744" cy="259045"/>
    <xdr:sp macro="" textlink="">
      <xdr:nvSpPr>
        <xdr:cNvPr id="89" name="テキスト ボックス 88"/>
        <xdr:cNvSpPr txBox="1"/>
      </xdr:nvSpPr>
      <xdr:spPr>
        <a:xfrm>
          <a:off x="1784427"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164011</xdr:rowOff>
    </xdr:from>
    <xdr:to>
      <xdr:col>1</xdr:col>
      <xdr:colOff>485775</xdr:colOff>
      <xdr:row>33</xdr:row>
      <xdr:rowOff>94161</xdr:rowOff>
    </xdr:to>
    <xdr:sp macro="" textlink="">
      <xdr:nvSpPr>
        <xdr:cNvPr id="90" name="円/楕円 89"/>
        <xdr:cNvSpPr/>
      </xdr:nvSpPr>
      <xdr:spPr>
        <a:xfrm>
          <a:off x="1079500" y="56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110688</xdr:rowOff>
    </xdr:from>
    <xdr:ext cx="469744" cy="259045"/>
    <xdr:sp macro="" textlink="">
      <xdr:nvSpPr>
        <xdr:cNvPr id="91" name="テキスト ボックス 90"/>
        <xdr:cNvSpPr txBox="1"/>
      </xdr:nvSpPr>
      <xdr:spPr>
        <a:xfrm>
          <a:off x="895427" y="54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169742</xdr:rowOff>
    </xdr:from>
    <xdr:to>
      <xdr:col>6</xdr:col>
      <xdr:colOff>511175</xdr:colOff>
      <xdr:row>56</xdr:row>
      <xdr:rowOff>101314</xdr:rowOff>
    </xdr:to>
    <xdr:cxnSp macro="">
      <xdr:nvCxnSpPr>
        <xdr:cNvPr id="121" name="直線コネクタ 120"/>
        <xdr:cNvCxnSpPr/>
      </xdr:nvCxnSpPr>
      <xdr:spPr>
        <a:xfrm>
          <a:off x="3797300" y="9599492"/>
          <a:ext cx="8382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47439</xdr:rowOff>
    </xdr:from>
    <xdr:ext cx="534377" cy="259045"/>
    <xdr:sp macro="" textlink="">
      <xdr:nvSpPr>
        <xdr:cNvPr id="122" name="総務費平均値テキスト"/>
        <xdr:cNvSpPr txBox="1"/>
      </xdr:nvSpPr>
      <xdr:spPr>
        <a:xfrm>
          <a:off x="4686300" y="9648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22161</xdr:rowOff>
    </xdr:from>
    <xdr:to>
      <xdr:col>5</xdr:col>
      <xdr:colOff>358775</xdr:colOff>
      <xdr:row>55</xdr:row>
      <xdr:rowOff>169742</xdr:rowOff>
    </xdr:to>
    <xdr:cxnSp macro="">
      <xdr:nvCxnSpPr>
        <xdr:cNvPr id="124" name="直線コネクタ 123"/>
        <xdr:cNvCxnSpPr/>
      </xdr:nvCxnSpPr>
      <xdr:spPr>
        <a:xfrm>
          <a:off x="2908300" y="9280461"/>
          <a:ext cx="889000" cy="3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5" name="フローチャート : 判断 124"/>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131316</xdr:rowOff>
    </xdr:from>
    <xdr:ext cx="534377" cy="259045"/>
    <xdr:sp macro="" textlink="">
      <xdr:nvSpPr>
        <xdr:cNvPr id="126" name="テキスト ボックス 125"/>
        <xdr:cNvSpPr txBox="1"/>
      </xdr:nvSpPr>
      <xdr:spPr>
        <a:xfrm>
          <a:off x="3530111" y="97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145338</xdr:rowOff>
    </xdr:from>
    <xdr:to>
      <xdr:col>4</xdr:col>
      <xdr:colOff>155575</xdr:colOff>
      <xdr:row>54</xdr:row>
      <xdr:rowOff>22161</xdr:rowOff>
    </xdr:to>
    <xdr:cxnSp macro="">
      <xdr:nvCxnSpPr>
        <xdr:cNvPr id="127" name="直線コネクタ 126"/>
        <xdr:cNvCxnSpPr/>
      </xdr:nvCxnSpPr>
      <xdr:spPr>
        <a:xfrm>
          <a:off x="2019300" y="9060738"/>
          <a:ext cx="8890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145338</xdr:rowOff>
    </xdr:from>
    <xdr:to>
      <xdr:col>2</xdr:col>
      <xdr:colOff>638175</xdr:colOff>
      <xdr:row>54</xdr:row>
      <xdr:rowOff>157473</xdr:rowOff>
    </xdr:to>
    <xdr:cxnSp macro="">
      <xdr:nvCxnSpPr>
        <xdr:cNvPr id="130" name="直線コネクタ 129"/>
        <xdr:cNvCxnSpPr/>
      </xdr:nvCxnSpPr>
      <xdr:spPr>
        <a:xfrm flipV="1">
          <a:off x="1130300" y="9060738"/>
          <a:ext cx="889000" cy="3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144498</xdr:rowOff>
    </xdr:from>
    <xdr:ext cx="534377" cy="259045"/>
    <xdr:sp macro="" textlink="">
      <xdr:nvSpPr>
        <xdr:cNvPr id="134" name="テキスト ボックス 133"/>
        <xdr:cNvSpPr txBox="1"/>
      </xdr:nvSpPr>
      <xdr:spPr>
        <a:xfrm>
          <a:off x="863111" y="95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50514</xdr:rowOff>
    </xdr:from>
    <xdr:to>
      <xdr:col>6</xdr:col>
      <xdr:colOff>561975</xdr:colOff>
      <xdr:row>56</xdr:row>
      <xdr:rowOff>152114</xdr:rowOff>
    </xdr:to>
    <xdr:sp macro="" textlink="">
      <xdr:nvSpPr>
        <xdr:cNvPr id="140" name="円/楕円 139"/>
        <xdr:cNvSpPr/>
      </xdr:nvSpPr>
      <xdr:spPr>
        <a:xfrm>
          <a:off x="4584700" y="96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73391</xdr:rowOff>
    </xdr:from>
    <xdr:ext cx="534377" cy="259045"/>
    <xdr:sp macro="" textlink="">
      <xdr:nvSpPr>
        <xdr:cNvPr id="141" name="総務費該当値テキスト"/>
        <xdr:cNvSpPr txBox="1"/>
      </xdr:nvSpPr>
      <xdr:spPr>
        <a:xfrm>
          <a:off x="4686300" y="95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44,015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118942</xdr:rowOff>
    </xdr:from>
    <xdr:to>
      <xdr:col>5</xdr:col>
      <xdr:colOff>409575</xdr:colOff>
      <xdr:row>56</xdr:row>
      <xdr:rowOff>49092</xdr:rowOff>
    </xdr:to>
    <xdr:sp macro="" textlink="">
      <xdr:nvSpPr>
        <xdr:cNvPr id="142" name="円/楕円 141"/>
        <xdr:cNvSpPr/>
      </xdr:nvSpPr>
      <xdr:spPr>
        <a:xfrm>
          <a:off x="3746500" y="95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65619</xdr:rowOff>
    </xdr:from>
    <xdr:ext cx="534377" cy="259045"/>
    <xdr:sp macro="" textlink="">
      <xdr:nvSpPr>
        <xdr:cNvPr id="143" name="テキスト ボックス 142"/>
        <xdr:cNvSpPr txBox="1"/>
      </xdr:nvSpPr>
      <xdr:spPr>
        <a:xfrm>
          <a:off x="3530111" y="93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142811</xdr:rowOff>
    </xdr:from>
    <xdr:to>
      <xdr:col>4</xdr:col>
      <xdr:colOff>206375</xdr:colOff>
      <xdr:row>54</xdr:row>
      <xdr:rowOff>72961</xdr:rowOff>
    </xdr:to>
    <xdr:sp macro="" textlink="">
      <xdr:nvSpPr>
        <xdr:cNvPr id="144" name="円/楕円 143"/>
        <xdr:cNvSpPr/>
      </xdr:nvSpPr>
      <xdr:spPr>
        <a:xfrm>
          <a:off x="2857500" y="92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89488</xdr:rowOff>
    </xdr:from>
    <xdr:ext cx="534377" cy="259045"/>
    <xdr:sp macro="" textlink="">
      <xdr:nvSpPr>
        <xdr:cNvPr id="145" name="テキスト ボックス 144"/>
        <xdr:cNvSpPr txBox="1"/>
      </xdr:nvSpPr>
      <xdr:spPr>
        <a:xfrm>
          <a:off x="2641111" y="90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66,170</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94538</xdr:rowOff>
    </xdr:from>
    <xdr:to>
      <xdr:col>3</xdr:col>
      <xdr:colOff>3175</xdr:colOff>
      <xdr:row>53</xdr:row>
      <xdr:rowOff>24688</xdr:rowOff>
    </xdr:to>
    <xdr:sp macro="" textlink="">
      <xdr:nvSpPr>
        <xdr:cNvPr id="146" name="円/楕円 145"/>
        <xdr:cNvSpPr/>
      </xdr:nvSpPr>
      <xdr:spPr>
        <a:xfrm>
          <a:off x="1968500" y="90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41215</xdr:rowOff>
    </xdr:from>
    <xdr:ext cx="534377" cy="259045"/>
    <xdr:sp macro="" textlink="">
      <xdr:nvSpPr>
        <xdr:cNvPr id="147" name="テキスト ボックス 146"/>
        <xdr:cNvSpPr txBox="1"/>
      </xdr:nvSpPr>
      <xdr:spPr>
        <a:xfrm>
          <a:off x="1752111" y="87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106673</xdr:rowOff>
    </xdr:from>
    <xdr:to>
      <xdr:col>1</xdr:col>
      <xdr:colOff>485775</xdr:colOff>
      <xdr:row>55</xdr:row>
      <xdr:rowOff>36823</xdr:rowOff>
    </xdr:to>
    <xdr:sp macro="" textlink="">
      <xdr:nvSpPr>
        <xdr:cNvPr id="148" name="円/楕円 147"/>
        <xdr:cNvSpPr/>
      </xdr:nvSpPr>
      <xdr:spPr>
        <a:xfrm>
          <a:off x="1079500" y="93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53350</xdr:rowOff>
    </xdr:from>
    <xdr:ext cx="534377" cy="259045"/>
    <xdr:sp macro="" textlink="">
      <xdr:nvSpPr>
        <xdr:cNvPr id="149" name="テキスト ボックス 148"/>
        <xdr:cNvSpPr txBox="1"/>
      </xdr:nvSpPr>
      <xdr:spPr>
        <a:xfrm>
          <a:off x="863111" y="91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29809</xdr:rowOff>
    </xdr:from>
    <xdr:to>
      <xdr:col>6</xdr:col>
      <xdr:colOff>510540</xdr:colOff>
      <xdr:row>79</xdr:row>
      <xdr:rowOff>29547</xdr:rowOff>
    </xdr:to>
    <xdr:cxnSp macro="">
      <xdr:nvCxnSpPr>
        <xdr:cNvPr id="176" name="直線コネクタ 175"/>
        <xdr:cNvCxnSpPr/>
      </xdr:nvCxnSpPr>
      <xdr:spPr>
        <a:xfrm flipV="1">
          <a:off x="4633595" y="12031309"/>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33374</xdr:rowOff>
    </xdr:from>
    <xdr:ext cx="599010" cy="259045"/>
    <xdr:sp macro="" textlink="">
      <xdr:nvSpPr>
        <xdr:cNvPr id="177" name="民生費最小値テキスト"/>
        <xdr:cNvSpPr txBox="1"/>
      </xdr:nvSpPr>
      <xdr:spPr>
        <a:xfrm>
          <a:off x="4686300" y="1357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79</xdr:row>
      <xdr:rowOff>29547</xdr:rowOff>
    </xdr:from>
    <xdr:to>
      <xdr:col>6</xdr:col>
      <xdr:colOff>600075</xdr:colOff>
      <xdr:row>79</xdr:row>
      <xdr:rowOff>29547</xdr:rowOff>
    </xdr:to>
    <xdr:cxnSp macro="">
      <xdr:nvCxnSpPr>
        <xdr:cNvPr id="178" name="直線コネクタ 177"/>
        <xdr:cNvCxnSpPr/>
      </xdr:nvCxnSpPr>
      <xdr:spPr>
        <a:xfrm>
          <a:off x="4546600" y="1357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147936</xdr:rowOff>
    </xdr:from>
    <xdr:ext cx="599010" cy="259045"/>
    <xdr:sp macro="" textlink="">
      <xdr:nvSpPr>
        <xdr:cNvPr id="179" name="民生費最大値テキスト"/>
        <xdr:cNvSpPr txBox="1"/>
      </xdr:nvSpPr>
      <xdr:spPr>
        <a:xfrm>
          <a:off x="4686300" y="1180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29809</xdr:rowOff>
    </xdr:from>
    <xdr:to>
      <xdr:col>6</xdr:col>
      <xdr:colOff>600075</xdr:colOff>
      <xdr:row>70</xdr:row>
      <xdr:rowOff>29809</xdr:rowOff>
    </xdr:to>
    <xdr:cxnSp macro="">
      <xdr:nvCxnSpPr>
        <xdr:cNvPr id="180" name="直線コネクタ 179"/>
        <xdr:cNvCxnSpPr/>
      </xdr:nvCxnSpPr>
      <xdr:spPr>
        <a:xfrm>
          <a:off x="4546600" y="1203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3030</xdr:rowOff>
    </xdr:from>
    <xdr:to>
      <xdr:col>6</xdr:col>
      <xdr:colOff>511175</xdr:colOff>
      <xdr:row>75</xdr:row>
      <xdr:rowOff>71316</xdr:rowOff>
    </xdr:to>
    <xdr:cxnSp macro="">
      <xdr:nvCxnSpPr>
        <xdr:cNvPr id="181" name="直線コネクタ 180"/>
        <xdr:cNvCxnSpPr/>
      </xdr:nvCxnSpPr>
      <xdr:spPr>
        <a:xfrm flipV="1">
          <a:off x="3797300" y="12690330"/>
          <a:ext cx="838200" cy="23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33364</xdr:rowOff>
    </xdr:from>
    <xdr:ext cx="599010" cy="259045"/>
    <xdr:sp macro="" textlink="">
      <xdr:nvSpPr>
        <xdr:cNvPr id="182" name="民生費平均値テキスト"/>
        <xdr:cNvSpPr txBox="1"/>
      </xdr:nvSpPr>
      <xdr:spPr>
        <a:xfrm>
          <a:off x="4686300" y="12892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54937</xdr:rowOff>
    </xdr:from>
    <xdr:to>
      <xdr:col>6</xdr:col>
      <xdr:colOff>561975</xdr:colOff>
      <xdr:row>75</xdr:row>
      <xdr:rowOff>156536</xdr:rowOff>
    </xdr:to>
    <xdr:sp macro="" textlink="">
      <xdr:nvSpPr>
        <xdr:cNvPr id="183" name="フローチャート : 判断 182"/>
        <xdr:cNvSpPr/>
      </xdr:nvSpPr>
      <xdr:spPr>
        <a:xfrm>
          <a:off x="45847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70206</xdr:rowOff>
    </xdr:from>
    <xdr:to>
      <xdr:col>5</xdr:col>
      <xdr:colOff>358775</xdr:colOff>
      <xdr:row>75</xdr:row>
      <xdr:rowOff>71316</xdr:rowOff>
    </xdr:to>
    <xdr:cxnSp macro="">
      <xdr:nvCxnSpPr>
        <xdr:cNvPr id="184" name="直線コネクタ 183"/>
        <xdr:cNvCxnSpPr/>
      </xdr:nvCxnSpPr>
      <xdr:spPr>
        <a:xfrm>
          <a:off x="2908300" y="12928956"/>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90664</xdr:rowOff>
    </xdr:from>
    <xdr:to>
      <xdr:col>5</xdr:col>
      <xdr:colOff>409575</xdr:colOff>
      <xdr:row>77</xdr:row>
      <xdr:rowOff>20814</xdr:rowOff>
    </xdr:to>
    <xdr:sp macro="" textlink="">
      <xdr:nvSpPr>
        <xdr:cNvPr id="185" name="フローチャート : 判断 184"/>
        <xdr:cNvSpPr/>
      </xdr:nvSpPr>
      <xdr:spPr>
        <a:xfrm>
          <a:off x="3746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11941</xdr:rowOff>
    </xdr:from>
    <xdr:ext cx="599010" cy="259045"/>
    <xdr:sp macro="" textlink="">
      <xdr:nvSpPr>
        <xdr:cNvPr id="186" name="テキスト ボックス 185"/>
        <xdr:cNvSpPr txBox="1"/>
      </xdr:nvSpPr>
      <xdr:spPr>
        <a:xfrm>
          <a:off x="3497794"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70206</xdr:rowOff>
    </xdr:from>
    <xdr:to>
      <xdr:col>4</xdr:col>
      <xdr:colOff>155575</xdr:colOff>
      <xdr:row>76</xdr:row>
      <xdr:rowOff>162299</xdr:rowOff>
    </xdr:to>
    <xdr:cxnSp macro="">
      <xdr:nvCxnSpPr>
        <xdr:cNvPr id="187" name="直線コネクタ 186"/>
        <xdr:cNvCxnSpPr/>
      </xdr:nvCxnSpPr>
      <xdr:spPr>
        <a:xfrm flipV="1">
          <a:off x="2019300" y="12928956"/>
          <a:ext cx="889000" cy="2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141870</xdr:rowOff>
    </xdr:from>
    <xdr:to>
      <xdr:col>4</xdr:col>
      <xdr:colOff>206375</xdr:colOff>
      <xdr:row>72</xdr:row>
      <xdr:rowOff>72020</xdr:rowOff>
    </xdr:to>
    <xdr:sp macro="" textlink="">
      <xdr:nvSpPr>
        <xdr:cNvPr id="188" name="フローチャート : 判断 187"/>
        <xdr:cNvSpPr/>
      </xdr:nvSpPr>
      <xdr:spPr>
        <a:xfrm>
          <a:off x="2857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88547</xdr:rowOff>
    </xdr:from>
    <xdr:ext cx="599010" cy="259045"/>
    <xdr:sp macro="" textlink="">
      <xdr:nvSpPr>
        <xdr:cNvPr id="189" name="テキスト ボックス 188"/>
        <xdr:cNvSpPr txBox="1"/>
      </xdr:nvSpPr>
      <xdr:spPr>
        <a:xfrm>
          <a:off x="2608794"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162299</xdr:rowOff>
    </xdr:from>
    <xdr:to>
      <xdr:col>2</xdr:col>
      <xdr:colOff>638175</xdr:colOff>
      <xdr:row>78</xdr:row>
      <xdr:rowOff>5676</xdr:rowOff>
    </xdr:to>
    <xdr:cxnSp macro="">
      <xdr:nvCxnSpPr>
        <xdr:cNvPr id="190" name="直線コネクタ 189"/>
        <xdr:cNvCxnSpPr/>
      </xdr:nvCxnSpPr>
      <xdr:spPr>
        <a:xfrm flipV="1">
          <a:off x="1130300" y="13192499"/>
          <a:ext cx="889000" cy="18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154998</xdr:rowOff>
    </xdr:from>
    <xdr:to>
      <xdr:col>3</xdr:col>
      <xdr:colOff>3175</xdr:colOff>
      <xdr:row>73</xdr:row>
      <xdr:rowOff>85148</xdr:rowOff>
    </xdr:to>
    <xdr:sp macro="" textlink="">
      <xdr:nvSpPr>
        <xdr:cNvPr id="191" name="フローチャート : 判断 190"/>
        <xdr:cNvSpPr/>
      </xdr:nvSpPr>
      <xdr:spPr>
        <a:xfrm>
          <a:off x="1968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101675</xdr:rowOff>
    </xdr:from>
    <xdr:ext cx="599010" cy="259045"/>
    <xdr:sp macro="" textlink="">
      <xdr:nvSpPr>
        <xdr:cNvPr id="192" name="テキスト ボックス 191"/>
        <xdr:cNvSpPr txBox="1"/>
      </xdr:nvSpPr>
      <xdr:spPr>
        <a:xfrm>
          <a:off x="1719794"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96803</xdr:rowOff>
    </xdr:from>
    <xdr:to>
      <xdr:col>1</xdr:col>
      <xdr:colOff>485775</xdr:colOff>
      <xdr:row>74</xdr:row>
      <xdr:rowOff>26953</xdr:rowOff>
    </xdr:to>
    <xdr:sp macro="" textlink="">
      <xdr:nvSpPr>
        <xdr:cNvPr id="193" name="フローチャート : 判断 192"/>
        <xdr:cNvSpPr/>
      </xdr:nvSpPr>
      <xdr:spPr>
        <a:xfrm>
          <a:off x="1079500" y="126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43480</xdr:rowOff>
    </xdr:from>
    <xdr:ext cx="599010" cy="259045"/>
    <xdr:sp macro="" textlink="">
      <xdr:nvSpPr>
        <xdr:cNvPr id="194" name="テキスト ボックス 193"/>
        <xdr:cNvSpPr txBox="1"/>
      </xdr:nvSpPr>
      <xdr:spPr>
        <a:xfrm>
          <a:off x="830794" y="12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123680</xdr:rowOff>
    </xdr:from>
    <xdr:to>
      <xdr:col>6</xdr:col>
      <xdr:colOff>561975</xdr:colOff>
      <xdr:row>74</xdr:row>
      <xdr:rowOff>53830</xdr:rowOff>
    </xdr:to>
    <xdr:sp macro="" textlink="">
      <xdr:nvSpPr>
        <xdr:cNvPr id="200" name="円/楕円 199"/>
        <xdr:cNvSpPr/>
      </xdr:nvSpPr>
      <xdr:spPr>
        <a:xfrm>
          <a:off x="4584700" y="126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146557</xdr:rowOff>
    </xdr:from>
    <xdr:ext cx="599010" cy="259045"/>
    <xdr:sp macro="" textlink="">
      <xdr:nvSpPr>
        <xdr:cNvPr id="201" name="民生費該当値テキスト"/>
        <xdr:cNvSpPr txBox="1"/>
      </xdr:nvSpPr>
      <xdr:spPr>
        <a:xfrm>
          <a:off x="4686300" y="1249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139,185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20516</xdr:rowOff>
    </xdr:from>
    <xdr:to>
      <xdr:col>5</xdr:col>
      <xdr:colOff>409575</xdr:colOff>
      <xdr:row>75</xdr:row>
      <xdr:rowOff>122116</xdr:rowOff>
    </xdr:to>
    <xdr:sp macro="" textlink="">
      <xdr:nvSpPr>
        <xdr:cNvPr id="202" name="円/楕円 201"/>
        <xdr:cNvSpPr/>
      </xdr:nvSpPr>
      <xdr:spPr>
        <a:xfrm>
          <a:off x="3746500" y="128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138643</xdr:rowOff>
    </xdr:from>
    <xdr:ext cx="599010" cy="259045"/>
    <xdr:sp macro="" textlink="">
      <xdr:nvSpPr>
        <xdr:cNvPr id="203" name="テキスト ボックス 202"/>
        <xdr:cNvSpPr txBox="1"/>
      </xdr:nvSpPr>
      <xdr:spPr>
        <a:xfrm>
          <a:off x="3497794" y="1265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131,844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19406</xdr:rowOff>
    </xdr:from>
    <xdr:to>
      <xdr:col>4</xdr:col>
      <xdr:colOff>206375</xdr:colOff>
      <xdr:row>75</xdr:row>
      <xdr:rowOff>121006</xdr:rowOff>
    </xdr:to>
    <xdr:sp macro="" textlink="">
      <xdr:nvSpPr>
        <xdr:cNvPr id="204" name="円/楕円 203"/>
        <xdr:cNvSpPr/>
      </xdr:nvSpPr>
      <xdr:spPr>
        <a:xfrm>
          <a:off x="2857500" y="128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112132</xdr:rowOff>
    </xdr:from>
    <xdr:ext cx="599010" cy="259045"/>
    <xdr:sp macro="" textlink="">
      <xdr:nvSpPr>
        <xdr:cNvPr id="205" name="テキスト ボックス 204"/>
        <xdr:cNvSpPr txBox="1"/>
      </xdr:nvSpPr>
      <xdr:spPr>
        <a:xfrm>
          <a:off x="2608794" y="1297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111499</xdr:rowOff>
    </xdr:from>
    <xdr:to>
      <xdr:col>3</xdr:col>
      <xdr:colOff>3175</xdr:colOff>
      <xdr:row>77</xdr:row>
      <xdr:rowOff>41649</xdr:rowOff>
    </xdr:to>
    <xdr:sp macro="" textlink="">
      <xdr:nvSpPr>
        <xdr:cNvPr id="206" name="円/楕円 205"/>
        <xdr:cNvSpPr/>
      </xdr:nvSpPr>
      <xdr:spPr>
        <a:xfrm>
          <a:off x="1968500" y="131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32776</xdr:rowOff>
    </xdr:from>
    <xdr:ext cx="599010" cy="259045"/>
    <xdr:sp macro="" textlink="">
      <xdr:nvSpPr>
        <xdr:cNvPr id="207" name="テキスト ボックス 206"/>
        <xdr:cNvSpPr txBox="1"/>
      </xdr:nvSpPr>
      <xdr:spPr>
        <a:xfrm>
          <a:off x="1719794" y="1323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126326</xdr:rowOff>
    </xdr:from>
    <xdr:to>
      <xdr:col>1</xdr:col>
      <xdr:colOff>485775</xdr:colOff>
      <xdr:row>78</xdr:row>
      <xdr:rowOff>56476</xdr:rowOff>
    </xdr:to>
    <xdr:sp macro="" textlink="">
      <xdr:nvSpPr>
        <xdr:cNvPr id="208" name="円/楕円 207"/>
        <xdr:cNvSpPr/>
      </xdr:nvSpPr>
      <xdr:spPr>
        <a:xfrm>
          <a:off x="1079500" y="133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47603</xdr:rowOff>
    </xdr:from>
    <xdr:ext cx="599010" cy="259045"/>
    <xdr:sp macro="" textlink="">
      <xdr:nvSpPr>
        <xdr:cNvPr id="209" name="テキスト ボックス 208"/>
        <xdr:cNvSpPr txBox="1"/>
      </xdr:nvSpPr>
      <xdr:spPr>
        <a:xfrm>
          <a:off x="830794" y="1342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32" name="直線コネクタ 231"/>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33"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4" name="直線コネクタ 233"/>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5"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6" name="直線コネクタ 235"/>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53473</xdr:rowOff>
    </xdr:from>
    <xdr:to>
      <xdr:col>6</xdr:col>
      <xdr:colOff>511175</xdr:colOff>
      <xdr:row>97</xdr:row>
      <xdr:rowOff>136958</xdr:rowOff>
    </xdr:to>
    <xdr:cxnSp macro="">
      <xdr:nvCxnSpPr>
        <xdr:cNvPr id="237" name="直線コネクタ 236"/>
        <xdr:cNvCxnSpPr/>
      </xdr:nvCxnSpPr>
      <xdr:spPr>
        <a:xfrm flipV="1">
          <a:off x="3797300" y="16684123"/>
          <a:ext cx="8382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17732</xdr:rowOff>
    </xdr:from>
    <xdr:ext cx="534377" cy="259045"/>
    <xdr:sp macro="" textlink="">
      <xdr:nvSpPr>
        <xdr:cNvPr id="238" name="衛生費平均値テキスト"/>
        <xdr:cNvSpPr txBox="1"/>
      </xdr:nvSpPr>
      <xdr:spPr>
        <a:xfrm>
          <a:off x="4686300" y="1613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9" name="フローチャート : 判断 238"/>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136958</xdr:rowOff>
    </xdr:from>
    <xdr:to>
      <xdr:col>5</xdr:col>
      <xdr:colOff>358775</xdr:colOff>
      <xdr:row>97</xdr:row>
      <xdr:rowOff>152639</xdr:rowOff>
    </xdr:to>
    <xdr:cxnSp macro="">
      <xdr:nvCxnSpPr>
        <xdr:cNvPr id="240" name="直線コネクタ 239"/>
        <xdr:cNvCxnSpPr/>
      </xdr:nvCxnSpPr>
      <xdr:spPr>
        <a:xfrm flipV="1">
          <a:off x="2908300" y="16767608"/>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68098</xdr:rowOff>
    </xdr:from>
    <xdr:to>
      <xdr:col>5</xdr:col>
      <xdr:colOff>409575</xdr:colOff>
      <xdr:row>95</xdr:row>
      <xdr:rowOff>169698</xdr:rowOff>
    </xdr:to>
    <xdr:sp macro="" textlink="">
      <xdr:nvSpPr>
        <xdr:cNvPr id="241" name="フローチャート : 判断 240"/>
        <xdr:cNvSpPr/>
      </xdr:nvSpPr>
      <xdr:spPr>
        <a:xfrm>
          <a:off x="3746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14775</xdr:rowOff>
    </xdr:from>
    <xdr:ext cx="534377" cy="259045"/>
    <xdr:sp macro="" textlink="">
      <xdr:nvSpPr>
        <xdr:cNvPr id="242" name="テキスト ボックス 241"/>
        <xdr:cNvSpPr txBox="1"/>
      </xdr:nvSpPr>
      <xdr:spPr>
        <a:xfrm>
          <a:off x="3530111" y="161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152639</xdr:rowOff>
    </xdr:from>
    <xdr:to>
      <xdr:col>4</xdr:col>
      <xdr:colOff>155575</xdr:colOff>
      <xdr:row>98</xdr:row>
      <xdr:rowOff>11272</xdr:rowOff>
    </xdr:to>
    <xdr:cxnSp macro="">
      <xdr:nvCxnSpPr>
        <xdr:cNvPr id="243" name="直線コネクタ 242"/>
        <xdr:cNvCxnSpPr/>
      </xdr:nvCxnSpPr>
      <xdr:spPr>
        <a:xfrm flipV="1">
          <a:off x="2019300" y="16783289"/>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124287</xdr:rowOff>
    </xdr:from>
    <xdr:to>
      <xdr:col>4</xdr:col>
      <xdr:colOff>206375</xdr:colOff>
      <xdr:row>96</xdr:row>
      <xdr:rowOff>54437</xdr:rowOff>
    </xdr:to>
    <xdr:sp macro="" textlink="">
      <xdr:nvSpPr>
        <xdr:cNvPr id="244" name="フローチャート : 判断 243"/>
        <xdr:cNvSpPr/>
      </xdr:nvSpPr>
      <xdr:spPr>
        <a:xfrm>
          <a:off x="2857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70964</xdr:rowOff>
    </xdr:from>
    <xdr:ext cx="534377" cy="259045"/>
    <xdr:sp macro="" textlink="">
      <xdr:nvSpPr>
        <xdr:cNvPr id="245" name="テキスト ボックス 244"/>
        <xdr:cNvSpPr txBox="1"/>
      </xdr:nvSpPr>
      <xdr:spPr>
        <a:xfrm>
          <a:off x="2641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158583</xdr:rowOff>
    </xdr:from>
    <xdr:to>
      <xdr:col>2</xdr:col>
      <xdr:colOff>638175</xdr:colOff>
      <xdr:row>98</xdr:row>
      <xdr:rowOff>11272</xdr:rowOff>
    </xdr:to>
    <xdr:cxnSp macro="">
      <xdr:nvCxnSpPr>
        <xdr:cNvPr id="246" name="直線コネクタ 245"/>
        <xdr:cNvCxnSpPr/>
      </xdr:nvCxnSpPr>
      <xdr:spPr>
        <a:xfrm>
          <a:off x="1130300" y="16789233"/>
          <a:ext cx="8890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9119</xdr:rowOff>
    </xdr:from>
    <xdr:to>
      <xdr:col>3</xdr:col>
      <xdr:colOff>3175</xdr:colOff>
      <xdr:row>96</xdr:row>
      <xdr:rowOff>110719</xdr:rowOff>
    </xdr:to>
    <xdr:sp macro="" textlink="">
      <xdr:nvSpPr>
        <xdr:cNvPr id="247" name="フローチャート : 判断 246"/>
        <xdr:cNvSpPr/>
      </xdr:nvSpPr>
      <xdr:spPr>
        <a:xfrm>
          <a:off x="1968500" y="164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127246</xdr:rowOff>
    </xdr:from>
    <xdr:ext cx="534377" cy="259045"/>
    <xdr:sp macro="" textlink="">
      <xdr:nvSpPr>
        <xdr:cNvPr id="248" name="テキスト ボックス 247"/>
        <xdr:cNvSpPr txBox="1"/>
      </xdr:nvSpPr>
      <xdr:spPr>
        <a:xfrm>
          <a:off x="1752111" y="162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2307</xdr:rowOff>
    </xdr:from>
    <xdr:to>
      <xdr:col>1</xdr:col>
      <xdr:colOff>485775</xdr:colOff>
      <xdr:row>96</xdr:row>
      <xdr:rowOff>103907</xdr:rowOff>
    </xdr:to>
    <xdr:sp macro="" textlink="">
      <xdr:nvSpPr>
        <xdr:cNvPr id="249" name="フローチャート : 判断 248"/>
        <xdr:cNvSpPr/>
      </xdr:nvSpPr>
      <xdr:spPr>
        <a:xfrm>
          <a:off x="1079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120434</xdr:rowOff>
    </xdr:from>
    <xdr:ext cx="534377" cy="259045"/>
    <xdr:sp macro="" textlink="">
      <xdr:nvSpPr>
        <xdr:cNvPr id="250" name="テキスト ボックス 249"/>
        <xdr:cNvSpPr txBox="1"/>
      </xdr:nvSpPr>
      <xdr:spPr>
        <a:xfrm>
          <a:off x="863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2673</xdr:rowOff>
    </xdr:from>
    <xdr:to>
      <xdr:col>6</xdr:col>
      <xdr:colOff>561975</xdr:colOff>
      <xdr:row>97</xdr:row>
      <xdr:rowOff>104273</xdr:rowOff>
    </xdr:to>
    <xdr:sp macro="" textlink="">
      <xdr:nvSpPr>
        <xdr:cNvPr id="256" name="円/楕円 255"/>
        <xdr:cNvSpPr/>
      </xdr:nvSpPr>
      <xdr:spPr>
        <a:xfrm>
          <a:off x="4584700" y="166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152550</xdr:rowOff>
    </xdr:from>
    <xdr:ext cx="534377" cy="259045"/>
    <xdr:sp macro="" textlink="">
      <xdr:nvSpPr>
        <xdr:cNvPr id="257" name="衛生費該当値テキスト"/>
        <xdr:cNvSpPr txBox="1"/>
      </xdr:nvSpPr>
      <xdr:spPr>
        <a:xfrm>
          <a:off x="4686300" y="166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86158</xdr:rowOff>
    </xdr:from>
    <xdr:to>
      <xdr:col>5</xdr:col>
      <xdr:colOff>409575</xdr:colOff>
      <xdr:row>98</xdr:row>
      <xdr:rowOff>16308</xdr:rowOff>
    </xdr:to>
    <xdr:sp macro="" textlink="">
      <xdr:nvSpPr>
        <xdr:cNvPr id="258" name="円/楕円 257"/>
        <xdr:cNvSpPr/>
      </xdr:nvSpPr>
      <xdr:spPr>
        <a:xfrm>
          <a:off x="3746500" y="167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7435</xdr:rowOff>
    </xdr:from>
    <xdr:ext cx="534377" cy="259045"/>
    <xdr:sp macro="" textlink="">
      <xdr:nvSpPr>
        <xdr:cNvPr id="259" name="テキスト ボックス 258"/>
        <xdr:cNvSpPr txBox="1"/>
      </xdr:nvSpPr>
      <xdr:spPr>
        <a:xfrm>
          <a:off x="3530111" y="16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101839</xdr:rowOff>
    </xdr:from>
    <xdr:to>
      <xdr:col>4</xdr:col>
      <xdr:colOff>206375</xdr:colOff>
      <xdr:row>98</xdr:row>
      <xdr:rowOff>31989</xdr:rowOff>
    </xdr:to>
    <xdr:sp macro="" textlink="">
      <xdr:nvSpPr>
        <xdr:cNvPr id="260" name="円/楕円 259"/>
        <xdr:cNvSpPr/>
      </xdr:nvSpPr>
      <xdr:spPr>
        <a:xfrm>
          <a:off x="2857500" y="167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23116</xdr:rowOff>
    </xdr:from>
    <xdr:ext cx="534377" cy="259045"/>
    <xdr:sp macro="" textlink="">
      <xdr:nvSpPr>
        <xdr:cNvPr id="261" name="テキスト ボックス 260"/>
        <xdr:cNvSpPr txBox="1"/>
      </xdr:nvSpPr>
      <xdr:spPr>
        <a:xfrm>
          <a:off x="2641111" y="1682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131922</xdr:rowOff>
    </xdr:from>
    <xdr:to>
      <xdr:col>3</xdr:col>
      <xdr:colOff>3175</xdr:colOff>
      <xdr:row>98</xdr:row>
      <xdr:rowOff>62072</xdr:rowOff>
    </xdr:to>
    <xdr:sp macro="" textlink="">
      <xdr:nvSpPr>
        <xdr:cNvPr id="262" name="円/楕円 261"/>
        <xdr:cNvSpPr/>
      </xdr:nvSpPr>
      <xdr:spPr>
        <a:xfrm>
          <a:off x="1968500" y="167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53199</xdr:rowOff>
    </xdr:from>
    <xdr:ext cx="534377" cy="259045"/>
    <xdr:sp macro="" textlink="">
      <xdr:nvSpPr>
        <xdr:cNvPr id="263" name="テキスト ボックス 262"/>
        <xdr:cNvSpPr txBox="1"/>
      </xdr:nvSpPr>
      <xdr:spPr>
        <a:xfrm>
          <a:off x="1752111" y="168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107783</xdr:rowOff>
    </xdr:from>
    <xdr:to>
      <xdr:col>1</xdr:col>
      <xdr:colOff>485775</xdr:colOff>
      <xdr:row>98</xdr:row>
      <xdr:rowOff>37933</xdr:rowOff>
    </xdr:to>
    <xdr:sp macro="" textlink="">
      <xdr:nvSpPr>
        <xdr:cNvPr id="264" name="円/楕円 263"/>
        <xdr:cNvSpPr/>
      </xdr:nvSpPr>
      <xdr:spPr>
        <a:xfrm>
          <a:off x="1079500" y="1673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29060</xdr:rowOff>
    </xdr:from>
    <xdr:ext cx="534377" cy="259045"/>
    <xdr:sp macro="" textlink="">
      <xdr:nvSpPr>
        <xdr:cNvPr id="265" name="テキスト ボックス 264"/>
        <xdr:cNvSpPr txBox="1"/>
      </xdr:nvSpPr>
      <xdr:spPr>
        <a:xfrm>
          <a:off x="863111" y="1683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9" name="直線コネクタ 288"/>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90"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91" name="直線コネクタ 290"/>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92"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93" name="直線コネクタ 292"/>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170180</xdr:rowOff>
    </xdr:from>
    <xdr:to>
      <xdr:col>15</xdr:col>
      <xdr:colOff>180975</xdr:colOff>
      <xdr:row>38</xdr:row>
      <xdr:rowOff>14351</xdr:rowOff>
    </xdr:to>
    <xdr:cxnSp macro="">
      <xdr:nvCxnSpPr>
        <xdr:cNvPr id="294" name="直線コネクタ 293"/>
        <xdr:cNvCxnSpPr/>
      </xdr:nvCxnSpPr>
      <xdr:spPr>
        <a:xfrm>
          <a:off x="9639300" y="6513830"/>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114952</xdr:rowOff>
    </xdr:from>
    <xdr:ext cx="469744" cy="259045"/>
    <xdr:sp macro="" textlink="">
      <xdr:nvSpPr>
        <xdr:cNvPr id="295" name="労働費平均値テキスト"/>
        <xdr:cNvSpPr txBox="1"/>
      </xdr:nvSpPr>
      <xdr:spPr>
        <a:xfrm>
          <a:off x="10528300" y="6458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6" name="フローチャート : 判断 295"/>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98933</xdr:rowOff>
    </xdr:from>
    <xdr:to>
      <xdr:col>14</xdr:col>
      <xdr:colOff>28575</xdr:colOff>
      <xdr:row>37</xdr:row>
      <xdr:rowOff>170180</xdr:rowOff>
    </xdr:to>
    <xdr:cxnSp macro="">
      <xdr:nvCxnSpPr>
        <xdr:cNvPr id="297" name="直線コネクタ 296"/>
        <xdr:cNvCxnSpPr/>
      </xdr:nvCxnSpPr>
      <xdr:spPr>
        <a:xfrm>
          <a:off x="8750300" y="6442583"/>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98" name="フローチャート : 判断 297"/>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12082</xdr:rowOff>
    </xdr:from>
    <xdr:ext cx="469744" cy="259045"/>
    <xdr:sp macro="" textlink="">
      <xdr:nvSpPr>
        <xdr:cNvPr id="299" name="テキスト ボックス 298"/>
        <xdr:cNvSpPr txBox="1"/>
      </xdr:nvSpPr>
      <xdr:spPr>
        <a:xfrm>
          <a:off x="9404427"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98933</xdr:rowOff>
    </xdr:from>
    <xdr:to>
      <xdr:col>12</xdr:col>
      <xdr:colOff>511175</xdr:colOff>
      <xdr:row>37</xdr:row>
      <xdr:rowOff>148717</xdr:rowOff>
    </xdr:to>
    <xdr:cxnSp macro="">
      <xdr:nvCxnSpPr>
        <xdr:cNvPr id="300" name="直線コネクタ 299"/>
        <xdr:cNvCxnSpPr/>
      </xdr:nvCxnSpPr>
      <xdr:spPr>
        <a:xfrm flipV="1">
          <a:off x="7861300" y="6442583"/>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301" name="フローチャート : 判断 300"/>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132351</xdr:rowOff>
    </xdr:from>
    <xdr:ext cx="378565" cy="259045"/>
    <xdr:sp macro="" textlink="">
      <xdr:nvSpPr>
        <xdr:cNvPr id="302" name="テキスト ボックス 301"/>
        <xdr:cNvSpPr txBox="1"/>
      </xdr:nvSpPr>
      <xdr:spPr>
        <a:xfrm>
          <a:off x="8561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122555</xdr:rowOff>
    </xdr:from>
    <xdr:to>
      <xdr:col>11</xdr:col>
      <xdr:colOff>307975</xdr:colOff>
      <xdr:row>37</xdr:row>
      <xdr:rowOff>148717</xdr:rowOff>
    </xdr:to>
    <xdr:cxnSp macro="">
      <xdr:nvCxnSpPr>
        <xdr:cNvPr id="303" name="直線コネクタ 302"/>
        <xdr:cNvCxnSpPr/>
      </xdr:nvCxnSpPr>
      <xdr:spPr>
        <a:xfrm>
          <a:off x="6972300" y="6466205"/>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4" name="フローチャート : 判断 303"/>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86504</xdr:rowOff>
    </xdr:from>
    <xdr:ext cx="469744" cy="259045"/>
    <xdr:sp macro="" textlink="">
      <xdr:nvSpPr>
        <xdr:cNvPr id="305" name="テキスト ボックス 304"/>
        <xdr:cNvSpPr txBox="1"/>
      </xdr:nvSpPr>
      <xdr:spPr>
        <a:xfrm>
          <a:off x="7626427"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6" name="フローチャート : 判断 305"/>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64025</xdr:rowOff>
    </xdr:from>
    <xdr:ext cx="469744" cy="259045"/>
    <xdr:sp macro="" textlink="">
      <xdr:nvSpPr>
        <xdr:cNvPr id="307" name="テキスト ボックス 306"/>
        <xdr:cNvSpPr txBox="1"/>
      </xdr:nvSpPr>
      <xdr:spPr>
        <a:xfrm>
          <a:off x="6737427" y="65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135001</xdr:rowOff>
    </xdr:from>
    <xdr:to>
      <xdr:col>15</xdr:col>
      <xdr:colOff>231775</xdr:colOff>
      <xdr:row>38</xdr:row>
      <xdr:rowOff>65151</xdr:rowOff>
    </xdr:to>
    <xdr:sp macro="" textlink="">
      <xdr:nvSpPr>
        <xdr:cNvPr id="313" name="円/楕円 312"/>
        <xdr:cNvSpPr/>
      </xdr:nvSpPr>
      <xdr:spPr>
        <a:xfrm>
          <a:off x="104267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157878</xdr:rowOff>
    </xdr:from>
    <xdr:ext cx="469744" cy="259045"/>
    <xdr:sp macro="" textlink="">
      <xdr:nvSpPr>
        <xdr:cNvPr id="314" name="労働費該当値テキスト"/>
        <xdr:cNvSpPr txBox="1"/>
      </xdr:nvSpPr>
      <xdr:spPr>
        <a:xfrm>
          <a:off x="10528300"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119380</xdr:rowOff>
    </xdr:from>
    <xdr:to>
      <xdr:col>14</xdr:col>
      <xdr:colOff>79375</xdr:colOff>
      <xdr:row>38</xdr:row>
      <xdr:rowOff>49530</xdr:rowOff>
    </xdr:to>
    <xdr:sp macro="" textlink="">
      <xdr:nvSpPr>
        <xdr:cNvPr id="315" name="円/楕円 314"/>
        <xdr:cNvSpPr/>
      </xdr:nvSpPr>
      <xdr:spPr>
        <a:xfrm>
          <a:off x="9588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40657</xdr:rowOff>
    </xdr:from>
    <xdr:ext cx="469744" cy="259045"/>
    <xdr:sp macro="" textlink="">
      <xdr:nvSpPr>
        <xdr:cNvPr id="316" name="テキスト ボックス 315"/>
        <xdr:cNvSpPr txBox="1"/>
      </xdr:nvSpPr>
      <xdr:spPr>
        <a:xfrm>
          <a:off x="9404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48133</xdr:rowOff>
    </xdr:from>
    <xdr:to>
      <xdr:col>12</xdr:col>
      <xdr:colOff>561975</xdr:colOff>
      <xdr:row>37</xdr:row>
      <xdr:rowOff>149733</xdr:rowOff>
    </xdr:to>
    <xdr:sp macro="" textlink="">
      <xdr:nvSpPr>
        <xdr:cNvPr id="317" name="円/楕円 316"/>
        <xdr:cNvSpPr/>
      </xdr:nvSpPr>
      <xdr:spPr>
        <a:xfrm>
          <a:off x="8699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166260</xdr:rowOff>
    </xdr:from>
    <xdr:ext cx="469744" cy="259045"/>
    <xdr:sp macro="" textlink="">
      <xdr:nvSpPr>
        <xdr:cNvPr id="318" name="テキスト ボックス 317"/>
        <xdr:cNvSpPr txBox="1"/>
      </xdr:nvSpPr>
      <xdr:spPr>
        <a:xfrm>
          <a:off x="8515427" y="616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97917</xdr:rowOff>
    </xdr:from>
    <xdr:to>
      <xdr:col>11</xdr:col>
      <xdr:colOff>358775</xdr:colOff>
      <xdr:row>38</xdr:row>
      <xdr:rowOff>28067</xdr:rowOff>
    </xdr:to>
    <xdr:sp macro="" textlink="">
      <xdr:nvSpPr>
        <xdr:cNvPr id="319" name="円/楕円 318"/>
        <xdr:cNvSpPr/>
      </xdr:nvSpPr>
      <xdr:spPr>
        <a:xfrm>
          <a:off x="7810500" y="64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44594</xdr:rowOff>
    </xdr:from>
    <xdr:ext cx="469744" cy="259045"/>
    <xdr:sp macro="" textlink="">
      <xdr:nvSpPr>
        <xdr:cNvPr id="320" name="テキスト ボックス 319"/>
        <xdr:cNvSpPr txBox="1"/>
      </xdr:nvSpPr>
      <xdr:spPr>
        <a:xfrm>
          <a:off x="7626427" y="62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71755</xdr:rowOff>
    </xdr:from>
    <xdr:to>
      <xdr:col>10</xdr:col>
      <xdr:colOff>155575</xdr:colOff>
      <xdr:row>38</xdr:row>
      <xdr:rowOff>1905</xdr:rowOff>
    </xdr:to>
    <xdr:sp macro="" textlink="">
      <xdr:nvSpPr>
        <xdr:cNvPr id="321" name="円/楕円 320"/>
        <xdr:cNvSpPr/>
      </xdr:nvSpPr>
      <xdr:spPr>
        <a:xfrm>
          <a:off x="6921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18432</xdr:rowOff>
    </xdr:from>
    <xdr:ext cx="469744" cy="259045"/>
    <xdr:sp macro="" textlink="">
      <xdr:nvSpPr>
        <xdr:cNvPr id="322" name="テキスト ボックス 321"/>
        <xdr:cNvSpPr txBox="1"/>
      </xdr:nvSpPr>
      <xdr:spPr>
        <a:xfrm>
          <a:off x="6737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8" name="テキスト ボックス 337"/>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42" name="直線コネクタ 341"/>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43"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4" name="直線コネクタ 343"/>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5"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6" name="直線コネクタ 345"/>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129756</xdr:rowOff>
    </xdr:from>
    <xdr:to>
      <xdr:col>15</xdr:col>
      <xdr:colOff>180975</xdr:colOff>
      <xdr:row>52</xdr:row>
      <xdr:rowOff>102267</xdr:rowOff>
    </xdr:to>
    <xdr:cxnSp macro="">
      <xdr:nvCxnSpPr>
        <xdr:cNvPr id="347" name="直線コネクタ 346"/>
        <xdr:cNvCxnSpPr/>
      </xdr:nvCxnSpPr>
      <xdr:spPr>
        <a:xfrm>
          <a:off x="9639300" y="8873706"/>
          <a:ext cx="838200" cy="14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124134</xdr:rowOff>
    </xdr:from>
    <xdr:ext cx="469744" cy="259045"/>
    <xdr:sp macro="" textlink="">
      <xdr:nvSpPr>
        <xdr:cNvPr id="348" name="農林水産業費平均値テキスト"/>
        <xdr:cNvSpPr txBox="1"/>
      </xdr:nvSpPr>
      <xdr:spPr>
        <a:xfrm>
          <a:off x="10528300" y="9382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9" name="フローチャート : 判断 348"/>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129756</xdr:rowOff>
    </xdr:from>
    <xdr:to>
      <xdr:col>14</xdr:col>
      <xdr:colOff>28575</xdr:colOff>
      <xdr:row>52</xdr:row>
      <xdr:rowOff>90208</xdr:rowOff>
    </xdr:to>
    <xdr:cxnSp macro="">
      <xdr:nvCxnSpPr>
        <xdr:cNvPr id="350" name="直線コネクタ 349"/>
        <xdr:cNvCxnSpPr/>
      </xdr:nvCxnSpPr>
      <xdr:spPr>
        <a:xfrm flipV="1">
          <a:off x="8750300" y="8873706"/>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51" name="フローチャート : 判断 350"/>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39667</xdr:rowOff>
    </xdr:from>
    <xdr:ext cx="469744" cy="259045"/>
    <xdr:sp macro="" textlink="">
      <xdr:nvSpPr>
        <xdr:cNvPr id="352" name="テキスト ボックス 351"/>
        <xdr:cNvSpPr txBox="1"/>
      </xdr:nvSpPr>
      <xdr:spPr>
        <a:xfrm>
          <a:off x="9404427" y="946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90208</xdr:rowOff>
    </xdr:from>
    <xdr:to>
      <xdr:col>12</xdr:col>
      <xdr:colOff>511175</xdr:colOff>
      <xdr:row>52</xdr:row>
      <xdr:rowOff>113182</xdr:rowOff>
    </xdr:to>
    <xdr:cxnSp macro="">
      <xdr:nvCxnSpPr>
        <xdr:cNvPr id="353" name="直線コネクタ 352"/>
        <xdr:cNvCxnSpPr/>
      </xdr:nvCxnSpPr>
      <xdr:spPr>
        <a:xfrm flipV="1">
          <a:off x="7861300" y="9005608"/>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4" name="フローチャート : 判断 353"/>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116591</xdr:rowOff>
    </xdr:from>
    <xdr:ext cx="469744" cy="259045"/>
    <xdr:sp macro="" textlink="">
      <xdr:nvSpPr>
        <xdr:cNvPr id="355" name="テキスト ボックス 354"/>
        <xdr:cNvSpPr txBox="1"/>
      </xdr:nvSpPr>
      <xdr:spPr>
        <a:xfrm>
          <a:off x="8515427" y="97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113182</xdr:rowOff>
    </xdr:from>
    <xdr:to>
      <xdr:col>11</xdr:col>
      <xdr:colOff>307975</xdr:colOff>
      <xdr:row>53</xdr:row>
      <xdr:rowOff>12370</xdr:rowOff>
    </xdr:to>
    <xdr:cxnSp macro="">
      <xdr:nvCxnSpPr>
        <xdr:cNvPr id="356" name="直線コネクタ 355"/>
        <xdr:cNvCxnSpPr/>
      </xdr:nvCxnSpPr>
      <xdr:spPr>
        <a:xfrm flipV="1">
          <a:off x="6972300" y="9028582"/>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7" name="フローチャート : 判断 356"/>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84129</xdr:rowOff>
    </xdr:from>
    <xdr:ext cx="469744" cy="259045"/>
    <xdr:sp macro="" textlink="">
      <xdr:nvSpPr>
        <xdr:cNvPr id="358" name="テキスト ボックス 357"/>
        <xdr:cNvSpPr txBox="1"/>
      </xdr:nvSpPr>
      <xdr:spPr>
        <a:xfrm>
          <a:off x="7626427" y="9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9" name="フローチャート : 判断 358"/>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116133</xdr:rowOff>
    </xdr:from>
    <xdr:ext cx="469744" cy="259045"/>
    <xdr:sp macro="" textlink="">
      <xdr:nvSpPr>
        <xdr:cNvPr id="360" name="テキスト ボックス 359"/>
        <xdr:cNvSpPr txBox="1"/>
      </xdr:nvSpPr>
      <xdr:spPr>
        <a:xfrm>
          <a:off x="6737427" y="97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51467</xdr:rowOff>
    </xdr:from>
    <xdr:to>
      <xdr:col>15</xdr:col>
      <xdr:colOff>231775</xdr:colOff>
      <xdr:row>52</xdr:row>
      <xdr:rowOff>153067</xdr:rowOff>
    </xdr:to>
    <xdr:sp macro="" textlink="">
      <xdr:nvSpPr>
        <xdr:cNvPr id="366" name="円/楕円 365"/>
        <xdr:cNvSpPr/>
      </xdr:nvSpPr>
      <xdr:spPr>
        <a:xfrm>
          <a:off x="10426700" y="89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74344</xdr:rowOff>
    </xdr:from>
    <xdr:ext cx="534377" cy="259045"/>
    <xdr:sp macro="" textlink="">
      <xdr:nvSpPr>
        <xdr:cNvPr id="367" name="農林水産業費該当値テキスト"/>
        <xdr:cNvSpPr txBox="1"/>
      </xdr:nvSpPr>
      <xdr:spPr>
        <a:xfrm>
          <a:off x="10528300" y="881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78956</xdr:rowOff>
    </xdr:from>
    <xdr:to>
      <xdr:col>14</xdr:col>
      <xdr:colOff>79375</xdr:colOff>
      <xdr:row>52</xdr:row>
      <xdr:rowOff>9106</xdr:rowOff>
    </xdr:to>
    <xdr:sp macro="" textlink="">
      <xdr:nvSpPr>
        <xdr:cNvPr id="368" name="円/楕円 367"/>
        <xdr:cNvSpPr/>
      </xdr:nvSpPr>
      <xdr:spPr>
        <a:xfrm>
          <a:off x="9588500" y="88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25633</xdr:rowOff>
    </xdr:from>
    <xdr:ext cx="534377" cy="259045"/>
    <xdr:sp macro="" textlink="">
      <xdr:nvSpPr>
        <xdr:cNvPr id="369" name="テキスト ボックス 368"/>
        <xdr:cNvSpPr txBox="1"/>
      </xdr:nvSpPr>
      <xdr:spPr>
        <a:xfrm>
          <a:off x="9372111" y="859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19,174</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39408</xdr:rowOff>
    </xdr:from>
    <xdr:to>
      <xdr:col>12</xdr:col>
      <xdr:colOff>561975</xdr:colOff>
      <xdr:row>52</xdr:row>
      <xdr:rowOff>141008</xdr:rowOff>
    </xdr:to>
    <xdr:sp macro="" textlink="">
      <xdr:nvSpPr>
        <xdr:cNvPr id="370" name="円/楕円 369"/>
        <xdr:cNvSpPr/>
      </xdr:nvSpPr>
      <xdr:spPr>
        <a:xfrm>
          <a:off x="8699500" y="89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157535</xdr:rowOff>
    </xdr:from>
    <xdr:ext cx="534377" cy="259045"/>
    <xdr:sp macro="" textlink="">
      <xdr:nvSpPr>
        <xdr:cNvPr id="371" name="テキスト ボックス 370"/>
        <xdr:cNvSpPr txBox="1"/>
      </xdr:nvSpPr>
      <xdr:spPr>
        <a:xfrm>
          <a:off x="8483111" y="87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16,866</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62382</xdr:rowOff>
    </xdr:from>
    <xdr:to>
      <xdr:col>11</xdr:col>
      <xdr:colOff>358775</xdr:colOff>
      <xdr:row>52</xdr:row>
      <xdr:rowOff>163982</xdr:rowOff>
    </xdr:to>
    <xdr:sp macro="" textlink="">
      <xdr:nvSpPr>
        <xdr:cNvPr id="372" name="円/楕円 371"/>
        <xdr:cNvSpPr/>
      </xdr:nvSpPr>
      <xdr:spPr>
        <a:xfrm>
          <a:off x="7810500" y="89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9059</xdr:rowOff>
    </xdr:from>
    <xdr:ext cx="534377" cy="259045"/>
    <xdr:sp macro="" textlink="">
      <xdr:nvSpPr>
        <xdr:cNvPr id="373" name="テキスト ボックス 372"/>
        <xdr:cNvSpPr txBox="1"/>
      </xdr:nvSpPr>
      <xdr:spPr>
        <a:xfrm>
          <a:off x="7594111" y="875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16,464</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133020</xdr:rowOff>
    </xdr:from>
    <xdr:to>
      <xdr:col>10</xdr:col>
      <xdr:colOff>155575</xdr:colOff>
      <xdr:row>53</xdr:row>
      <xdr:rowOff>63170</xdr:rowOff>
    </xdr:to>
    <xdr:sp macro="" textlink="">
      <xdr:nvSpPr>
        <xdr:cNvPr id="374" name="円/楕円 373"/>
        <xdr:cNvSpPr/>
      </xdr:nvSpPr>
      <xdr:spPr>
        <a:xfrm>
          <a:off x="6921500" y="904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79697</xdr:rowOff>
    </xdr:from>
    <xdr:ext cx="534377" cy="259045"/>
    <xdr:sp macro="" textlink="">
      <xdr:nvSpPr>
        <xdr:cNvPr id="375" name="テキスト ボックス 374"/>
        <xdr:cNvSpPr txBox="1"/>
      </xdr:nvSpPr>
      <xdr:spPr>
        <a:xfrm>
          <a:off x="6705111" y="882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9" name="直線コネクタ 398"/>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400"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401" name="直線コネクタ 400"/>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402"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403" name="直線コネクタ 402"/>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75387</xdr:rowOff>
    </xdr:from>
    <xdr:to>
      <xdr:col>15</xdr:col>
      <xdr:colOff>180975</xdr:colOff>
      <xdr:row>71</xdr:row>
      <xdr:rowOff>80683</xdr:rowOff>
    </xdr:to>
    <xdr:cxnSp macro="">
      <xdr:nvCxnSpPr>
        <xdr:cNvPr id="404" name="直線コネクタ 403"/>
        <xdr:cNvCxnSpPr/>
      </xdr:nvCxnSpPr>
      <xdr:spPr>
        <a:xfrm>
          <a:off x="9639300" y="12248337"/>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135526</xdr:rowOff>
    </xdr:from>
    <xdr:ext cx="534377" cy="259045"/>
    <xdr:sp macro="" textlink="">
      <xdr:nvSpPr>
        <xdr:cNvPr id="405" name="商工費平均値テキスト"/>
        <xdr:cNvSpPr txBox="1"/>
      </xdr:nvSpPr>
      <xdr:spPr>
        <a:xfrm>
          <a:off x="10528300" y="12994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6" name="フローチャート : 判断 405"/>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75387</xdr:rowOff>
    </xdr:from>
    <xdr:to>
      <xdr:col>14</xdr:col>
      <xdr:colOff>28575</xdr:colOff>
      <xdr:row>71</xdr:row>
      <xdr:rowOff>160693</xdr:rowOff>
    </xdr:to>
    <xdr:cxnSp macro="">
      <xdr:nvCxnSpPr>
        <xdr:cNvPr id="407" name="直線コネクタ 406"/>
        <xdr:cNvCxnSpPr/>
      </xdr:nvCxnSpPr>
      <xdr:spPr>
        <a:xfrm flipV="1">
          <a:off x="8750300" y="12248337"/>
          <a:ext cx="889000" cy="8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8" name="フローチャート : 判断 407"/>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145851</xdr:rowOff>
    </xdr:from>
    <xdr:ext cx="534377" cy="259045"/>
    <xdr:sp macro="" textlink="">
      <xdr:nvSpPr>
        <xdr:cNvPr id="409" name="テキスト ボックス 408"/>
        <xdr:cNvSpPr txBox="1"/>
      </xdr:nvSpPr>
      <xdr:spPr>
        <a:xfrm>
          <a:off x="9372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66129</xdr:rowOff>
    </xdr:from>
    <xdr:to>
      <xdr:col>12</xdr:col>
      <xdr:colOff>511175</xdr:colOff>
      <xdr:row>71</xdr:row>
      <xdr:rowOff>160693</xdr:rowOff>
    </xdr:to>
    <xdr:cxnSp macro="">
      <xdr:nvCxnSpPr>
        <xdr:cNvPr id="410" name="直線コネクタ 409"/>
        <xdr:cNvCxnSpPr/>
      </xdr:nvCxnSpPr>
      <xdr:spPr>
        <a:xfrm>
          <a:off x="7861300" y="12239079"/>
          <a:ext cx="889000" cy="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66129</xdr:rowOff>
    </xdr:from>
    <xdr:to>
      <xdr:col>11</xdr:col>
      <xdr:colOff>307975</xdr:colOff>
      <xdr:row>71</xdr:row>
      <xdr:rowOff>143053</xdr:rowOff>
    </xdr:to>
    <xdr:cxnSp macro="">
      <xdr:nvCxnSpPr>
        <xdr:cNvPr id="413" name="直線コネクタ 412"/>
        <xdr:cNvCxnSpPr/>
      </xdr:nvCxnSpPr>
      <xdr:spPr>
        <a:xfrm flipV="1">
          <a:off x="6972300" y="12239079"/>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29883</xdr:rowOff>
    </xdr:from>
    <xdr:to>
      <xdr:col>15</xdr:col>
      <xdr:colOff>231775</xdr:colOff>
      <xdr:row>71</xdr:row>
      <xdr:rowOff>131483</xdr:rowOff>
    </xdr:to>
    <xdr:sp macro="" textlink="">
      <xdr:nvSpPr>
        <xdr:cNvPr id="423" name="円/楕円 422"/>
        <xdr:cNvSpPr/>
      </xdr:nvSpPr>
      <xdr:spPr>
        <a:xfrm>
          <a:off x="10426700" y="122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154360</xdr:rowOff>
    </xdr:from>
    <xdr:ext cx="534377" cy="259045"/>
    <xdr:sp macro="" textlink="">
      <xdr:nvSpPr>
        <xdr:cNvPr id="424" name="商工費該当値テキスト"/>
        <xdr:cNvSpPr txBox="1"/>
      </xdr:nvSpPr>
      <xdr:spPr>
        <a:xfrm>
          <a:off x="10528300" y="121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35,049</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24587</xdr:rowOff>
    </xdr:from>
    <xdr:to>
      <xdr:col>14</xdr:col>
      <xdr:colOff>79375</xdr:colOff>
      <xdr:row>71</xdr:row>
      <xdr:rowOff>126187</xdr:rowOff>
    </xdr:to>
    <xdr:sp macro="" textlink="">
      <xdr:nvSpPr>
        <xdr:cNvPr id="425" name="円/楕円 424"/>
        <xdr:cNvSpPr/>
      </xdr:nvSpPr>
      <xdr:spPr>
        <a:xfrm>
          <a:off x="9588500" y="1219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142714</xdr:rowOff>
    </xdr:from>
    <xdr:ext cx="534377" cy="259045"/>
    <xdr:sp macro="" textlink="">
      <xdr:nvSpPr>
        <xdr:cNvPr id="426" name="テキスト ボックス 425"/>
        <xdr:cNvSpPr txBox="1"/>
      </xdr:nvSpPr>
      <xdr:spPr>
        <a:xfrm>
          <a:off x="9372111" y="1197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35,188</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109893</xdr:rowOff>
    </xdr:from>
    <xdr:to>
      <xdr:col>12</xdr:col>
      <xdr:colOff>561975</xdr:colOff>
      <xdr:row>72</xdr:row>
      <xdr:rowOff>40043</xdr:rowOff>
    </xdr:to>
    <xdr:sp macro="" textlink="">
      <xdr:nvSpPr>
        <xdr:cNvPr id="427" name="円/楕円 426"/>
        <xdr:cNvSpPr/>
      </xdr:nvSpPr>
      <xdr:spPr>
        <a:xfrm>
          <a:off x="8699500" y="122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56570</xdr:rowOff>
    </xdr:from>
    <xdr:ext cx="534377" cy="259045"/>
    <xdr:sp macro="" textlink="">
      <xdr:nvSpPr>
        <xdr:cNvPr id="428" name="テキスト ボックス 427"/>
        <xdr:cNvSpPr txBox="1"/>
      </xdr:nvSpPr>
      <xdr:spPr>
        <a:xfrm>
          <a:off x="8483111" y="120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32,949</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15329</xdr:rowOff>
    </xdr:from>
    <xdr:to>
      <xdr:col>11</xdr:col>
      <xdr:colOff>358775</xdr:colOff>
      <xdr:row>71</xdr:row>
      <xdr:rowOff>116929</xdr:rowOff>
    </xdr:to>
    <xdr:sp macro="" textlink="">
      <xdr:nvSpPr>
        <xdr:cNvPr id="429" name="円/楕円 428"/>
        <xdr:cNvSpPr/>
      </xdr:nvSpPr>
      <xdr:spPr>
        <a:xfrm>
          <a:off x="7810500" y="121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133456</xdr:rowOff>
    </xdr:from>
    <xdr:ext cx="534377" cy="259045"/>
    <xdr:sp macro="" textlink="">
      <xdr:nvSpPr>
        <xdr:cNvPr id="430" name="テキスト ボックス 429"/>
        <xdr:cNvSpPr txBox="1"/>
      </xdr:nvSpPr>
      <xdr:spPr>
        <a:xfrm>
          <a:off x="7594111" y="1196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35,431</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92253</xdr:rowOff>
    </xdr:from>
    <xdr:to>
      <xdr:col>10</xdr:col>
      <xdr:colOff>155575</xdr:colOff>
      <xdr:row>72</xdr:row>
      <xdr:rowOff>22403</xdr:rowOff>
    </xdr:to>
    <xdr:sp macro="" textlink="">
      <xdr:nvSpPr>
        <xdr:cNvPr id="431" name="円/楕円 430"/>
        <xdr:cNvSpPr/>
      </xdr:nvSpPr>
      <xdr:spPr>
        <a:xfrm>
          <a:off x="6921500" y="122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38930</xdr:rowOff>
    </xdr:from>
    <xdr:ext cx="534377" cy="259045"/>
    <xdr:sp macro="" textlink="">
      <xdr:nvSpPr>
        <xdr:cNvPr id="432" name="テキスト ボックス 431"/>
        <xdr:cNvSpPr txBox="1"/>
      </xdr:nvSpPr>
      <xdr:spPr>
        <a:xfrm>
          <a:off x="6705111" y="1204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5" name="直線コネクタ 454"/>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6"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7" name="直線コネクタ 456"/>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8"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9" name="直線コネクタ 458"/>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34452</xdr:rowOff>
    </xdr:from>
    <xdr:to>
      <xdr:col>15</xdr:col>
      <xdr:colOff>180975</xdr:colOff>
      <xdr:row>93</xdr:row>
      <xdr:rowOff>133299</xdr:rowOff>
    </xdr:to>
    <xdr:cxnSp macro="">
      <xdr:nvCxnSpPr>
        <xdr:cNvPr id="460" name="直線コネクタ 459"/>
        <xdr:cNvCxnSpPr/>
      </xdr:nvCxnSpPr>
      <xdr:spPr>
        <a:xfrm>
          <a:off x="9639300" y="15979302"/>
          <a:ext cx="8382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168825</xdr:rowOff>
    </xdr:from>
    <xdr:ext cx="534377" cy="259045"/>
    <xdr:sp macro="" textlink="">
      <xdr:nvSpPr>
        <xdr:cNvPr id="461" name="土木費平均値テキスト"/>
        <xdr:cNvSpPr txBox="1"/>
      </xdr:nvSpPr>
      <xdr:spPr>
        <a:xfrm>
          <a:off x="10528300" y="1628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62" name="フローチャート : 判断 461"/>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9466</xdr:rowOff>
    </xdr:from>
    <xdr:to>
      <xdr:col>14</xdr:col>
      <xdr:colOff>28575</xdr:colOff>
      <xdr:row>93</xdr:row>
      <xdr:rowOff>34452</xdr:rowOff>
    </xdr:to>
    <xdr:cxnSp macro="">
      <xdr:nvCxnSpPr>
        <xdr:cNvPr id="463" name="直線コネクタ 462"/>
        <xdr:cNvCxnSpPr/>
      </xdr:nvCxnSpPr>
      <xdr:spPr>
        <a:xfrm>
          <a:off x="8750300" y="15954316"/>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464" name="フローチャート : 判断 463"/>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113619</xdr:rowOff>
    </xdr:from>
    <xdr:ext cx="534377" cy="259045"/>
    <xdr:sp macro="" textlink="">
      <xdr:nvSpPr>
        <xdr:cNvPr id="465" name="テキスト ボックス 464"/>
        <xdr:cNvSpPr txBox="1"/>
      </xdr:nvSpPr>
      <xdr:spPr>
        <a:xfrm>
          <a:off x="9372111" y="16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86505</xdr:rowOff>
    </xdr:from>
    <xdr:to>
      <xdr:col>12</xdr:col>
      <xdr:colOff>511175</xdr:colOff>
      <xdr:row>93</xdr:row>
      <xdr:rowOff>9466</xdr:rowOff>
    </xdr:to>
    <xdr:cxnSp macro="">
      <xdr:nvCxnSpPr>
        <xdr:cNvPr id="466" name="直線コネクタ 465"/>
        <xdr:cNvCxnSpPr/>
      </xdr:nvCxnSpPr>
      <xdr:spPr>
        <a:xfrm>
          <a:off x="7861300" y="15859905"/>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86505</xdr:rowOff>
    </xdr:from>
    <xdr:to>
      <xdr:col>11</xdr:col>
      <xdr:colOff>307975</xdr:colOff>
      <xdr:row>93</xdr:row>
      <xdr:rowOff>90368</xdr:rowOff>
    </xdr:to>
    <xdr:cxnSp macro="">
      <xdr:nvCxnSpPr>
        <xdr:cNvPr id="469" name="直線コネクタ 468"/>
        <xdr:cNvCxnSpPr/>
      </xdr:nvCxnSpPr>
      <xdr:spPr>
        <a:xfrm flipV="1">
          <a:off x="6972300" y="15859905"/>
          <a:ext cx="889000" cy="17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82499</xdr:rowOff>
    </xdr:from>
    <xdr:to>
      <xdr:col>15</xdr:col>
      <xdr:colOff>231775</xdr:colOff>
      <xdr:row>94</xdr:row>
      <xdr:rowOff>12649</xdr:rowOff>
    </xdr:to>
    <xdr:sp macro="" textlink="">
      <xdr:nvSpPr>
        <xdr:cNvPr id="479" name="円/楕円 478"/>
        <xdr:cNvSpPr/>
      </xdr:nvSpPr>
      <xdr:spPr>
        <a:xfrm>
          <a:off x="10426700" y="160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105376</xdr:rowOff>
    </xdr:from>
    <xdr:ext cx="534377" cy="259045"/>
    <xdr:sp macro="" textlink="">
      <xdr:nvSpPr>
        <xdr:cNvPr id="480" name="土木費該当値テキスト"/>
        <xdr:cNvSpPr txBox="1"/>
      </xdr:nvSpPr>
      <xdr:spPr>
        <a:xfrm>
          <a:off x="10528300" y="158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57,780</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155102</xdr:rowOff>
    </xdr:from>
    <xdr:to>
      <xdr:col>14</xdr:col>
      <xdr:colOff>79375</xdr:colOff>
      <xdr:row>93</xdr:row>
      <xdr:rowOff>85252</xdr:rowOff>
    </xdr:to>
    <xdr:sp macro="" textlink="">
      <xdr:nvSpPr>
        <xdr:cNvPr id="481" name="円/楕円 480"/>
        <xdr:cNvSpPr/>
      </xdr:nvSpPr>
      <xdr:spPr>
        <a:xfrm>
          <a:off x="9588500" y="1592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101779</xdr:rowOff>
    </xdr:from>
    <xdr:ext cx="534377" cy="259045"/>
    <xdr:sp macro="" textlink="">
      <xdr:nvSpPr>
        <xdr:cNvPr id="482" name="テキスト ボックス 481"/>
        <xdr:cNvSpPr txBox="1"/>
      </xdr:nvSpPr>
      <xdr:spPr>
        <a:xfrm>
          <a:off x="9372111" y="1570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62,104</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130116</xdr:rowOff>
    </xdr:from>
    <xdr:to>
      <xdr:col>12</xdr:col>
      <xdr:colOff>561975</xdr:colOff>
      <xdr:row>93</xdr:row>
      <xdr:rowOff>60266</xdr:rowOff>
    </xdr:to>
    <xdr:sp macro="" textlink="">
      <xdr:nvSpPr>
        <xdr:cNvPr id="483" name="円/楕円 482"/>
        <xdr:cNvSpPr/>
      </xdr:nvSpPr>
      <xdr:spPr>
        <a:xfrm>
          <a:off x="8699500" y="159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76793</xdr:rowOff>
    </xdr:from>
    <xdr:ext cx="534377" cy="259045"/>
    <xdr:sp macro="" textlink="">
      <xdr:nvSpPr>
        <xdr:cNvPr id="484" name="テキスト ボックス 483"/>
        <xdr:cNvSpPr txBox="1"/>
      </xdr:nvSpPr>
      <xdr:spPr>
        <a:xfrm>
          <a:off x="8483111" y="156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63,197</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35705</xdr:rowOff>
    </xdr:from>
    <xdr:to>
      <xdr:col>11</xdr:col>
      <xdr:colOff>358775</xdr:colOff>
      <xdr:row>92</xdr:row>
      <xdr:rowOff>137305</xdr:rowOff>
    </xdr:to>
    <xdr:sp macro="" textlink="">
      <xdr:nvSpPr>
        <xdr:cNvPr id="485" name="円/楕円 484"/>
        <xdr:cNvSpPr/>
      </xdr:nvSpPr>
      <xdr:spPr>
        <a:xfrm>
          <a:off x="7810500" y="15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153832</xdr:rowOff>
    </xdr:from>
    <xdr:ext cx="534377" cy="259045"/>
    <xdr:sp macro="" textlink="">
      <xdr:nvSpPr>
        <xdr:cNvPr id="486" name="テキスト ボックス 485"/>
        <xdr:cNvSpPr txBox="1"/>
      </xdr:nvSpPr>
      <xdr:spPr>
        <a:xfrm>
          <a:off x="7594111" y="1558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67,327</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39568</xdr:rowOff>
    </xdr:from>
    <xdr:to>
      <xdr:col>10</xdr:col>
      <xdr:colOff>155575</xdr:colOff>
      <xdr:row>93</xdr:row>
      <xdr:rowOff>141168</xdr:rowOff>
    </xdr:to>
    <xdr:sp macro="" textlink="">
      <xdr:nvSpPr>
        <xdr:cNvPr id="487" name="円/楕円 486"/>
        <xdr:cNvSpPr/>
      </xdr:nvSpPr>
      <xdr:spPr>
        <a:xfrm>
          <a:off x="6921500" y="159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157695</xdr:rowOff>
    </xdr:from>
    <xdr:ext cx="534377" cy="259045"/>
    <xdr:sp macro="" textlink="">
      <xdr:nvSpPr>
        <xdr:cNvPr id="488" name="テキスト ボックス 487"/>
        <xdr:cNvSpPr txBox="1"/>
      </xdr:nvSpPr>
      <xdr:spPr>
        <a:xfrm>
          <a:off x="6705111" y="157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13" name="直線コネクタ 512"/>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4"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5" name="直線コネクタ 514"/>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6"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7" name="直線コネクタ 516"/>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14732</xdr:rowOff>
    </xdr:from>
    <xdr:to>
      <xdr:col>23</xdr:col>
      <xdr:colOff>517525</xdr:colOff>
      <xdr:row>37</xdr:row>
      <xdr:rowOff>119380</xdr:rowOff>
    </xdr:to>
    <xdr:cxnSp macro="">
      <xdr:nvCxnSpPr>
        <xdr:cNvPr id="518" name="直線コネクタ 517"/>
        <xdr:cNvCxnSpPr/>
      </xdr:nvCxnSpPr>
      <xdr:spPr>
        <a:xfrm flipV="1">
          <a:off x="15481300" y="6358382"/>
          <a:ext cx="8382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31386</xdr:rowOff>
    </xdr:from>
    <xdr:ext cx="534377" cy="259045"/>
    <xdr:sp macro="" textlink="">
      <xdr:nvSpPr>
        <xdr:cNvPr id="519" name="消防費平均値テキスト"/>
        <xdr:cNvSpPr txBox="1"/>
      </xdr:nvSpPr>
      <xdr:spPr>
        <a:xfrm>
          <a:off x="16370300" y="5860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20" name="フローチャート : 判断 519"/>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56642</xdr:rowOff>
    </xdr:from>
    <xdr:to>
      <xdr:col>22</xdr:col>
      <xdr:colOff>365125</xdr:colOff>
      <xdr:row>37</xdr:row>
      <xdr:rowOff>119380</xdr:rowOff>
    </xdr:to>
    <xdr:cxnSp macro="">
      <xdr:nvCxnSpPr>
        <xdr:cNvPr id="521" name="直線コネクタ 520"/>
        <xdr:cNvCxnSpPr/>
      </xdr:nvCxnSpPr>
      <xdr:spPr>
        <a:xfrm>
          <a:off x="14592300" y="640029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169545</xdr:rowOff>
    </xdr:from>
    <xdr:to>
      <xdr:col>22</xdr:col>
      <xdr:colOff>415925</xdr:colOff>
      <xdr:row>35</xdr:row>
      <xdr:rowOff>99695</xdr:rowOff>
    </xdr:to>
    <xdr:sp macro="" textlink="">
      <xdr:nvSpPr>
        <xdr:cNvPr id="522" name="フローチャート : 判断 521"/>
        <xdr:cNvSpPr/>
      </xdr:nvSpPr>
      <xdr:spPr>
        <a:xfrm>
          <a:off x="15430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116222</xdr:rowOff>
    </xdr:from>
    <xdr:ext cx="534377" cy="259045"/>
    <xdr:sp macro="" textlink="">
      <xdr:nvSpPr>
        <xdr:cNvPr id="523" name="テキスト ボックス 522"/>
        <xdr:cNvSpPr txBox="1"/>
      </xdr:nvSpPr>
      <xdr:spPr>
        <a:xfrm>
          <a:off x="15214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33274</xdr:rowOff>
    </xdr:from>
    <xdr:to>
      <xdr:col>21</xdr:col>
      <xdr:colOff>161925</xdr:colOff>
      <xdr:row>37</xdr:row>
      <xdr:rowOff>56642</xdr:rowOff>
    </xdr:to>
    <xdr:cxnSp macro="">
      <xdr:nvCxnSpPr>
        <xdr:cNvPr id="524" name="直線コネクタ 523"/>
        <xdr:cNvCxnSpPr/>
      </xdr:nvCxnSpPr>
      <xdr:spPr>
        <a:xfrm>
          <a:off x="13703300" y="6376924"/>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33274</xdr:rowOff>
    </xdr:from>
    <xdr:to>
      <xdr:col>19</xdr:col>
      <xdr:colOff>644525</xdr:colOff>
      <xdr:row>38</xdr:row>
      <xdr:rowOff>53086</xdr:rowOff>
    </xdr:to>
    <xdr:cxnSp macro="">
      <xdr:nvCxnSpPr>
        <xdr:cNvPr id="527" name="直線コネクタ 526"/>
        <xdr:cNvCxnSpPr/>
      </xdr:nvCxnSpPr>
      <xdr:spPr>
        <a:xfrm flipV="1">
          <a:off x="12814300" y="6376924"/>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135382</xdr:rowOff>
    </xdr:from>
    <xdr:to>
      <xdr:col>23</xdr:col>
      <xdr:colOff>568325</xdr:colOff>
      <xdr:row>37</xdr:row>
      <xdr:rowOff>65532</xdr:rowOff>
    </xdr:to>
    <xdr:sp macro="" textlink="">
      <xdr:nvSpPr>
        <xdr:cNvPr id="537" name="円/楕円 536"/>
        <xdr:cNvSpPr/>
      </xdr:nvSpPr>
      <xdr:spPr>
        <a:xfrm>
          <a:off x="162687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113809</xdr:rowOff>
    </xdr:from>
    <xdr:ext cx="534377" cy="259045"/>
    <xdr:sp macro="" textlink="">
      <xdr:nvSpPr>
        <xdr:cNvPr id="538" name="消防費該当値テキスト"/>
        <xdr:cNvSpPr txBox="1"/>
      </xdr:nvSpPr>
      <xdr:spPr>
        <a:xfrm>
          <a:off x="16370300" y="628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68580</xdr:rowOff>
    </xdr:from>
    <xdr:to>
      <xdr:col>22</xdr:col>
      <xdr:colOff>415925</xdr:colOff>
      <xdr:row>37</xdr:row>
      <xdr:rowOff>170180</xdr:rowOff>
    </xdr:to>
    <xdr:sp macro="" textlink="">
      <xdr:nvSpPr>
        <xdr:cNvPr id="539" name="円/楕円 538"/>
        <xdr:cNvSpPr/>
      </xdr:nvSpPr>
      <xdr:spPr>
        <a:xfrm>
          <a:off x="15430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161307</xdr:rowOff>
    </xdr:from>
    <xdr:ext cx="534377" cy="259045"/>
    <xdr:sp macro="" textlink="">
      <xdr:nvSpPr>
        <xdr:cNvPr id="540" name="テキスト ボックス 539"/>
        <xdr:cNvSpPr txBox="1"/>
      </xdr:nvSpPr>
      <xdr:spPr>
        <a:xfrm>
          <a:off x="15214111" y="65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5842</xdr:rowOff>
    </xdr:from>
    <xdr:to>
      <xdr:col>21</xdr:col>
      <xdr:colOff>212725</xdr:colOff>
      <xdr:row>37</xdr:row>
      <xdr:rowOff>107442</xdr:rowOff>
    </xdr:to>
    <xdr:sp macro="" textlink="">
      <xdr:nvSpPr>
        <xdr:cNvPr id="541" name="円/楕円 540"/>
        <xdr:cNvSpPr/>
      </xdr:nvSpPr>
      <xdr:spPr>
        <a:xfrm>
          <a:off x="14541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98569</xdr:rowOff>
    </xdr:from>
    <xdr:ext cx="534377" cy="259045"/>
    <xdr:sp macro="" textlink="">
      <xdr:nvSpPr>
        <xdr:cNvPr id="542" name="テキスト ボックス 541"/>
        <xdr:cNvSpPr txBox="1"/>
      </xdr:nvSpPr>
      <xdr:spPr>
        <a:xfrm>
          <a:off x="14325111" y="64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153924</xdr:rowOff>
    </xdr:from>
    <xdr:to>
      <xdr:col>20</xdr:col>
      <xdr:colOff>9525</xdr:colOff>
      <xdr:row>37</xdr:row>
      <xdr:rowOff>84074</xdr:rowOff>
    </xdr:to>
    <xdr:sp macro="" textlink="">
      <xdr:nvSpPr>
        <xdr:cNvPr id="543" name="円/楕円 542"/>
        <xdr:cNvSpPr/>
      </xdr:nvSpPr>
      <xdr:spPr>
        <a:xfrm>
          <a:off x="136525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75201</xdr:rowOff>
    </xdr:from>
    <xdr:ext cx="534377" cy="259045"/>
    <xdr:sp macro="" textlink="">
      <xdr:nvSpPr>
        <xdr:cNvPr id="544" name="テキスト ボックス 543"/>
        <xdr:cNvSpPr txBox="1"/>
      </xdr:nvSpPr>
      <xdr:spPr>
        <a:xfrm>
          <a:off x="13436111" y="64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2286</xdr:rowOff>
    </xdr:from>
    <xdr:to>
      <xdr:col>18</xdr:col>
      <xdr:colOff>492125</xdr:colOff>
      <xdr:row>38</xdr:row>
      <xdr:rowOff>103886</xdr:rowOff>
    </xdr:to>
    <xdr:sp macro="" textlink="">
      <xdr:nvSpPr>
        <xdr:cNvPr id="545" name="円/楕円 544"/>
        <xdr:cNvSpPr/>
      </xdr:nvSpPr>
      <xdr:spPr>
        <a:xfrm>
          <a:off x="12763500" y="65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95013</xdr:rowOff>
    </xdr:from>
    <xdr:ext cx="534377" cy="259045"/>
    <xdr:sp macro="" textlink="">
      <xdr:nvSpPr>
        <xdr:cNvPr id="546" name="テキスト ボックス 545"/>
        <xdr:cNvSpPr txBox="1"/>
      </xdr:nvSpPr>
      <xdr:spPr>
        <a:xfrm>
          <a:off x="12547111" y="661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71" name="直線コネクタ 570"/>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72"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73" name="直線コネクタ 572"/>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4"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5" name="直線コネクタ 574"/>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142786</xdr:rowOff>
    </xdr:from>
    <xdr:to>
      <xdr:col>23</xdr:col>
      <xdr:colOff>517525</xdr:colOff>
      <xdr:row>52</xdr:row>
      <xdr:rowOff>15227</xdr:rowOff>
    </xdr:to>
    <xdr:cxnSp macro="">
      <xdr:nvCxnSpPr>
        <xdr:cNvPr id="576" name="直線コネクタ 575"/>
        <xdr:cNvCxnSpPr/>
      </xdr:nvCxnSpPr>
      <xdr:spPr>
        <a:xfrm flipV="1">
          <a:off x="15481300" y="8886736"/>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63402</xdr:rowOff>
    </xdr:from>
    <xdr:ext cx="534377" cy="259045"/>
    <xdr:sp macro="" textlink="">
      <xdr:nvSpPr>
        <xdr:cNvPr id="577" name="教育費平均値テキスト"/>
        <xdr:cNvSpPr txBox="1"/>
      </xdr:nvSpPr>
      <xdr:spPr>
        <a:xfrm>
          <a:off x="16370300" y="932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8" name="フローチャート : 判断 577"/>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137757</xdr:rowOff>
    </xdr:from>
    <xdr:to>
      <xdr:col>22</xdr:col>
      <xdr:colOff>365125</xdr:colOff>
      <xdr:row>52</xdr:row>
      <xdr:rowOff>15227</xdr:rowOff>
    </xdr:to>
    <xdr:cxnSp macro="">
      <xdr:nvCxnSpPr>
        <xdr:cNvPr id="579" name="直線コネクタ 578"/>
        <xdr:cNvCxnSpPr/>
      </xdr:nvCxnSpPr>
      <xdr:spPr>
        <a:xfrm>
          <a:off x="14592300" y="8881707"/>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130048</xdr:rowOff>
    </xdr:from>
    <xdr:to>
      <xdr:col>22</xdr:col>
      <xdr:colOff>415925</xdr:colOff>
      <xdr:row>54</xdr:row>
      <xdr:rowOff>60198</xdr:rowOff>
    </xdr:to>
    <xdr:sp macro="" textlink="">
      <xdr:nvSpPr>
        <xdr:cNvPr id="580" name="フローチャート : 判断 579"/>
        <xdr:cNvSpPr/>
      </xdr:nvSpPr>
      <xdr:spPr>
        <a:xfrm>
          <a:off x="15430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51325</xdr:rowOff>
    </xdr:from>
    <xdr:ext cx="534377" cy="259045"/>
    <xdr:sp macro="" textlink="">
      <xdr:nvSpPr>
        <xdr:cNvPr id="581" name="テキスト ボックス 580"/>
        <xdr:cNvSpPr txBox="1"/>
      </xdr:nvSpPr>
      <xdr:spPr>
        <a:xfrm>
          <a:off x="15214111" y="93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137757</xdr:rowOff>
    </xdr:from>
    <xdr:to>
      <xdr:col>21</xdr:col>
      <xdr:colOff>161925</xdr:colOff>
      <xdr:row>56</xdr:row>
      <xdr:rowOff>55499</xdr:rowOff>
    </xdr:to>
    <xdr:cxnSp macro="">
      <xdr:nvCxnSpPr>
        <xdr:cNvPr id="582" name="直線コネクタ 581"/>
        <xdr:cNvCxnSpPr/>
      </xdr:nvCxnSpPr>
      <xdr:spPr>
        <a:xfrm flipV="1">
          <a:off x="13703300" y="8881707"/>
          <a:ext cx="889000" cy="77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85090</xdr:rowOff>
    </xdr:from>
    <xdr:to>
      <xdr:col>21</xdr:col>
      <xdr:colOff>212725</xdr:colOff>
      <xdr:row>55</xdr:row>
      <xdr:rowOff>15240</xdr:rowOff>
    </xdr:to>
    <xdr:sp macro="" textlink="">
      <xdr:nvSpPr>
        <xdr:cNvPr id="583" name="フローチャート : 判断 582"/>
        <xdr:cNvSpPr/>
      </xdr:nvSpPr>
      <xdr:spPr>
        <a:xfrm>
          <a:off x="14541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6367</xdr:rowOff>
    </xdr:from>
    <xdr:ext cx="534377" cy="259045"/>
    <xdr:sp macro="" textlink="">
      <xdr:nvSpPr>
        <xdr:cNvPr id="584" name="テキスト ボックス 583"/>
        <xdr:cNvSpPr txBox="1"/>
      </xdr:nvSpPr>
      <xdr:spPr>
        <a:xfrm>
          <a:off x="14325111" y="94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27877</xdr:rowOff>
    </xdr:from>
    <xdr:to>
      <xdr:col>19</xdr:col>
      <xdr:colOff>644525</xdr:colOff>
      <xdr:row>56</xdr:row>
      <xdr:rowOff>55499</xdr:rowOff>
    </xdr:to>
    <xdr:cxnSp macro="">
      <xdr:nvCxnSpPr>
        <xdr:cNvPr id="585" name="直線コネクタ 584"/>
        <xdr:cNvCxnSpPr/>
      </xdr:nvCxnSpPr>
      <xdr:spPr>
        <a:xfrm>
          <a:off x="12814300" y="9629077"/>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10185</xdr:rowOff>
    </xdr:from>
    <xdr:to>
      <xdr:col>20</xdr:col>
      <xdr:colOff>9525</xdr:colOff>
      <xdr:row>55</xdr:row>
      <xdr:rowOff>111785</xdr:rowOff>
    </xdr:to>
    <xdr:sp macro="" textlink="">
      <xdr:nvSpPr>
        <xdr:cNvPr id="586" name="フローチャート : 判断 585"/>
        <xdr:cNvSpPr/>
      </xdr:nvSpPr>
      <xdr:spPr>
        <a:xfrm>
          <a:off x="13652500" y="94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128312</xdr:rowOff>
    </xdr:from>
    <xdr:ext cx="534377" cy="259045"/>
    <xdr:sp macro="" textlink="">
      <xdr:nvSpPr>
        <xdr:cNvPr id="587" name="テキスト ボックス 586"/>
        <xdr:cNvSpPr txBox="1"/>
      </xdr:nvSpPr>
      <xdr:spPr>
        <a:xfrm>
          <a:off x="13436111" y="9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33312</xdr:rowOff>
    </xdr:from>
    <xdr:to>
      <xdr:col>18</xdr:col>
      <xdr:colOff>492125</xdr:colOff>
      <xdr:row>55</xdr:row>
      <xdr:rowOff>134912</xdr:rowOff>
    </xdr:to>
    <xdr:sp macro="" textlink="">
      <xdr:nvSpPr>
        <xdr:cNvPr id="588" name="フローチャート : 判断 587"/>
        <xdr:cNvSpPr/>
      </xdr:nvSpPr>
      <xdr:spPr>
        <a:xfrm>
          <a:off x="12763500" y="94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151439</xdr:rowOff>
    </xdr:from>
    <xdr:ext cx="534377" cy="259045"/>
    <xdr:sp macro="" textlink="">
      <xdr:nvSpPr>
        <xdr:cNvPr id="589" name="テキスト ボックス 588"/>
        <xdr:cNvSpPr txBox="1"/>
      </xdr:nvSpPr>
      <xdr:spPr>
        <a:xfrm>
          <a:off x="12547111" y="92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91986</xdr:rowOff>
    </xdr:from>
    <xdr:to>
      <xdr:col>23</xdr:col>
      <xdr:colOff>568325</xdr:colOff>
      <xdr:row>52</xdr:row>
      <xdr:rowOff>22136</xdr:rowOff>
    </xdr:to>
    <xdr:sp macro="" textlink="">
      <xdr:nvSpPr>
        <xdr:cNvPr id="595" name="円/楕円 594"/>
        <xdr:cNvSpPr/>
      </xdr:nvSpPr>
      <xdr:spPr>
        <a:xfrm>
          <a:off x="16268700" y="88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6913</xdr:rowOff>
    </xdr:from>
    <xdr:ext cx="534377" cy="259045"/>
    <xdr:sp macro="" textlink="">
      <xdr:nvSpPr>
        <xdr:cNvPr id="596" name="教育費該当値テキスト"/>
        <xdr:cNvSpPr txBox="1"/>
      </xdr:nvSpPr>
      <xdr:spPr>
        <a:xfrm>
          <a:off x="16370300" y="87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53,419</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135877</xdr:rowOff>
    </xdr:from>
    <xdr:to>
      <xdr:col>22</xdr:col>
      <xdr:colOff>415925</xdr:colOff>
      <xdr:row>52</xdr:row>
      <xdr:rowOff>66027</xdr:rowOff>
    </xdr:to>
    <xdr:sp macro="" textlink="">
      <xdr:nvSpPr>
        <xdr:cNvPr id="597" name="円/楕円 596"/>
        <xdr:cNvSpPr/>
      </xdr:nvSpPr>
      <xdr:spPr>
        <a:xfrm>
          <a:off x="15430500" y="88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82554</xdr:rowOff>
    </xdr:from>
    <xdr:ext cx="534377" cy="259045"/>
    <xdr:sp macro="" textlink="">
      <xdr:nvSpPr>
        <xdr:cNvPr id="598" name="テキスト ボックス 597"/>
        <xdr:cNvSpPr txBox="1"/>
      </xdr:nvSpPr>
      <xdr:spPr>
        <a:xfrm>
          <a:off x="15214111" y="86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52,267</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86957</xdr:rowOff>
    </xdr:from>
    <xdr:to>
      <xdr:col>21</xdr:col>
      <xdr:colOff>212725</xdr:colOff>
      <xdr:row>52</xdr:row>
      <xdr:rowOff>17107</xdr:rowOff>
    </xdr:to>
    <xdr:sp macro="" textlink="">
      <xdr:nvSpPr>
        <xdr:cNvPr id="599" name="円/楕円 598"/>
        <xdr:cNvSpPr/>
      </xdr:nvSpPr>
      <xdr:spPr>
        <a:xfrm>
          <a:off x="14541500" y="883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33634</xdr:rowOff>
    </xdr:from>
    <xdr:ext cx="534377" cy="259045"/>
    <xdr:sp macro="" textlink="">
      <xdr:nvSpPr>
        <xdr:cNvPr id="600" name="テキスト ボックス 599"/>
        <xdr:cNvSpPr txBox="1"/>
      </xdr:nvSpPr>
      <xdr:spPr>
        <a:xfrm>
          <a:off x="14325111" y="860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4699</xdr:rowOff>
    </xdr:from>
    <xdr:to>
      <xdr:col>20</xdr:col>
      <xdr:colOff>9525</xdr:colOff>
      <xdr:row>56</xdr:row>
      <xdr:rowOff>106299</xdr:rowOff>
    </xdr:to>
    <xdr:sp macro="" textlink="">
      <xdr:nvSpPr>
        <xdr:cNvPr id="601" name="円/楕円 600"/>
        <xdr:cNvSpPr/>
      </xdr:nvSpPr>
      <xdr:spPr>
        <a:xfrm>
          <a:off x="13652500" y="960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97426</xdr:rowOff>
    </xdr:from>
    <xdr:ext cx="534377" cy="259045"/>
    <xdr:sp macro="" textlink="">
      <xdr:nvSpPr>
        <xdr:cNvPr id="602" name="テキスト ボックス 601"/>
        <xdr:cNvSpPr txBox="1"/>
      </xdr:nvSpPr>
      <xdr:spPr>
        <a:xfrm>
          <a:off x="13436111" y="96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148527</xdr:rowOff>
    </xdr:from>
    <xdr:to>
      <xdr:col>18</xdr:col>
      <xdr:colOff>492125</xdr:colOff>
      <xdr:row>56</xdr:row>
      <xdr:rowOff>78677</xdr:rowOff>
    </xdr:to>
    <xdr:sp macro="" textlink="">
      <xdr:nvSpPr>
        <xdr:cNvPr id="603" name="円/楕円 602"/>
        <xdr:cNvSpPr/>
      </xdr:nvSpPr>
      <xdr:spPr>
        <a:xfrm>
          <a:off x="12763500" y="95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69804</xdr:rowOff>
    </xdr:from>
    <xdr:ext cx="534377" cy="259045"/>
    <xdr:sp macro="" textlink="">
      <xdr:nvSpPr>
        <xdr:cNvPr id="604" name="テキスト ボックス 603"/>
        <xdr:cNvSpPr txBox="1"/>
      </xdr:nvSpPr>
      <xdr:spPr>
        <a:xfrm>
          <a:off x="12547111" y="967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6" name="テキスト ボックス 625"/>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30" name="直線コネクタ 629"/>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33"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4" name="直線コネクタ 633"/>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74712</xdr:rowOff>
    </xdr:from>
    <xdr:to>
      <xdr:col>23</xdr:col>
      <xdr:colOff>517525</xdr:colOff>
      <xdr:row>79</xdr:row>
      <xdr:rowOff>57077</xdr:rowOff>
    </xdr:to>
    <xdr:cxnSp macro="">
      <xdr:nvCxnSpPr>
        <xdr:cNvPr id="635" name="直線コネクタ 634"/>
        <xdr:cNvCxnSpPr/>
      </xdr:nvCxnSpPr>
      <xdr:spPr>
        <a:xfrm flipV="1">
          <a:off x="15481300" y="13276362"/>
          <a:ext cx="838200" cy="3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96065</xdr:rowOff>
    </xdr:from>
    <xdr:ext cx="378565" cy="259045"/>
    <xdr:sp macro="" textlink="">
      <xdr:nvSpPr>
        <xdr:cNvPr id="636" name="災害復旧費平均値テキスト"/>
        <xdr:cNvSpPr txBox="1"/>
      </xdr:nvSpPr>
      <xdr:spPr>
        <a:xfrm>
          <a:off x="16370300" y="13297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7" name="フローチャート : 判断 636"/>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147538</xdr:rowOff>
    </xdr:from>
    <xdr:to>
      <xdr:col>22</xdr:col>
      <xdr:colOff>365125</xdr:colOff>
      <xdr:row>79</xdr:row>
      <xdr:rowOff>57077</xdr:rowOff>
    </xdr:to>
    <xdr:cxnSp macro="">
      <xdr:nvCxnSpPr>
        <xdr:cNvPr id="638" name="直線コネクタ 637"/>
        <xdr:cNvCxnSpPr/>
      </xdr:nvCxnSpPr>
      <xdr:spPr>
        <a:xfrm>
          <a:off x="14592300" y="13520638"/>
          <a:ext cx="8890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639" name="フローチャート : 判断 638"/>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83583</xdr:rowOff>
    </xdr:from>
    <xdr:ext cx="378565" cy="259045"/>
    <xdr:sp macro="" textlink="">
      <xdr:nvSpPr>
        <xdr:cNvPr id="640" name="テキスト ボックス 639"/>
        <xdr:cNvSpPr txBox="1"/>
      </xdr:nvSpPr>
      <xdr:spPr>
        <a:xfrm>
          <a:off x="15292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136434</xdr:rowOff>
    </xdr:from>
    <xdr:to>
      <xdr:col>21</xdr:col>
      <xdr:colOff>161925</xdr:colOff>
      <xdr:row>78</xdr:row>
      <xdr:rowOff>147538</xdr:rowOff>
    </xdr:to>
    <xdr:cxnSp macro="">
      <xdr:nvCxnSpPr>
        <xdr:cNvPr id="641" name="直線コネクタ 640"/>
        <xdr:cNvCxnSpPr/>
      </xdr:nvCxnSpPr>
      <xdr:spPr>
        <a:xfrm>
          <a:off x="13703300" y="13338084"/>
          <a:ext cx="889000" cy="18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123843</xdr:rowOff>
    </xdr:from>
    <xdr:to>
      <xdr:col>21</xdr:col>
      <xdr:colOff>212725</xdr:colOff>
      <xdr:row>76</xdr:row>
      <xdr:rowOff>53994</xdr:rowOff>
    </xdr:to>
    <xdr:sp macro="" textlink="">
      <xdr:nvSpPr>
        <xdr:cNvPr id="642" name="フローチャート : 判断 641"/>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643" name="テキスト ボックス 642"/>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136434</xdr:rowOff>
    </xdr:from>
    <xdr:to>
      <xdr:col>19</xdr:col>
      <xdr:colOff>644525</xdr:colOff>
      <xdr:row>79</xdr:row>
      <xdr:rowOff>33891</xdr:rowOff>
    </xdr:to>
    <xdr:cxnSp macro="">
      <xdr:nvCxnSpPr>
        <xdr:cNvPr id="644" name="直線コネクタ 643"/>
        <xdr:cNvCxnSpPr/>
      </xdr:nvCxnSpPr>
      <xdr:spPr>
        <a:xfrm flipV="1">
          <a:off x="12814300" y="13338084"/>
          <a:ext cx="889000" cy="24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35995</xdr:rowOff>
    </xdr:from>
    <xdr:to>
      <xdr:col>20</xdr:col>
      <xdr:colOff>9525</xdr:colOff>
      <xdr:row>73</xdr:row>
      <xdr:rowOff>137595</xdr:rowOff>
    </xdr:to>
    <xdr:sp macro="" textlink="">
      <xdr:nvSpPr>
        <xdr:cNvPr id="645" name="フローチャート : 判断 644"/>
        <xdr:cNvSpPr/>
      </xdr:nvSpPr>
      <xdr:spPr>
        <a:xfrm>
          <a:off x="13652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154122</xdr:rowOff>
    </xdr:from>
    <xdr:ext cx="469744" cy="259045"/>
    <xdr:sp macro="" textlink="">
      <xdr:nvSpPr>
        <xdr:cNvPr id="646" name="テキスト ボックス 645"/>
        <xdr:cNvSpPr txBox="1"/>
      </xdr:nvSpPr>
      <xdr:spPr>
        <a:xfrm>
          <a:off x="13468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43507</xdr:rowOff>
    </xdr:from>
    <xdr:to>
      <xdr:col>18</xdr:col>
      <xdr:colOff>492125</xdr:colOff>
      <xdr:row>73</xdr:row>
      <xdr:rowOff>145107</xdr:rowOff>
    </xdr:to>
    <xdr:sp macro="" textlink="">
      <xdr:nvSpPr>
        <xdr:cNvPr id="647" name="フローチャート : 判断 646"/>
        <xdr:cNvSpPr/>
      </xdr:nvSpPr>
      <xdr:spPr>
        <a:xfrm>
          <a:off x="12763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161634</xdr:rowOff>
    </xdr:from>
    <xdr:ext cx="469744" cy="259045"/>
    <xdr:sp macro="" textlink="">
      <xdr:nvSpPr>
        <xdr:cNvPr id="648" name="テキスト ボックス 647"/>
        <xdr:cNvSpPr txBox="1"/>
      </xdr:nvSpPr>
      <xdr:spPr>
        <a:xfrm>
          <a:off x="12579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23912</xdr:rowOff>
    </xdr:from>
    <xdr:to>
      <xdr:col>23</xdr:col>
      <xdr:colOff>568325</xdr:colOff>
      <xdr:row>77</xdr:row>
      <xdr:rowOff>125512</xdr:rowOff>
    </xdr:to>
    <xdr:sp macro="" textlink="">
      <xdr:nvSpPr>
        <xdr:cNvPr id="654" name="円/楕円 653"/>
        <xdr:cNvSpPr/>
      </xdr:nvSpPr>
      <xdr:spPr>
        <a:xfrm>
          <a:off x="16268700" y="132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46789</xdr:rowOff>
    </xdr:from>
    <xdr:ext cx="469744" cy="259045"/>
    <xdr:sp macro="" textlink="">
      <xdr:nvSpPr>
        <xdr:cNvPr id="655" name="災害復旧費該当値テキスト"/>
        <xdr:cNvSpPr txBox="1"/>
      </xdr:nvSpPr>
      <xdr:spPr>
        <a:xfrm>
          <a:off x="16370300" y="1307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6277</xdr:rowOff>
    </xdr:from>
    <xdr:to>
      <xdr:col>22</xdr:col>
      <xdr:colOff>415925</xdr:colOff>
      <xdr:row>79</xdr:row>
      <xdr:rowOff>107877</xdr:rowOff>
    </xdr:to>
    <xdr:sp macro="" textlink="">
      <xdr:nvSpPr>
        <xdr:cNvPr id="656" name="円/楕円 655"/>
        <xdr:cNvSpPr/>
      </xdr:nvSpPr>
      <xdr:spPr>
        <a:xfrm>
          <a:off x="15430500" y="13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99004</xdr:rowOff>
    </xdr:from>
    <xdr:ext cx="378565" cy="259045"/>
    <xdr:sp macro="" textlink="">
      <xdr:nvSpPr>
        <xdr:cNvPr id="657" name="テキスト ボックス 656"/>
        <xdr:cNvSpPr txBox="1"/>
      </xdr:nvSpPr>
      <xdr:spPr>
        <a:xfrm>
          <a:off x="15292017" y="1364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96738</xdr:rowOff>
    </xdr:from>
    <xdr:to>
      <xdr:col>21</xdr:col>
      <xdr:colOff>212725</xdr:colOff>
      <xdr:row>79</xdr:row>
      <xdr:rowOff>26888</xdr:rowOff>
    </xdr:to>
    <xdr:sp macro="" textlink="">
      <xdr:nvSpPr>
        <xdr:cNvPr id="658" name="円/楕円 657"/>
        <xdr:cNvSpPr/>
      </xdr:nvSpPr>
      <xdr:spPr>
        <a:xfrm>
          <a:off x="14541500" y="134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18015</xdr:rowOff>
    </xdr:from>
    <xdr:ext cx="378565" cy="259045"/>
    <xdr:sp macro="" textlink="">
      <xdr:nvSpPr>
        <xdr:cNvPr id="659" name="テキスト ボックス 658"/>
        <xdr:cNvSpPr txBox="1"/>
      </xdr:nvSpPr>
      <xdr:spPr>
        <a:xfrm>
          <a:off x="14403017" y="1356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85634</xdr:rowOff>
    </xdr:from>
    <xdr:to>
      <xdr:col>20</xdr:col>
      <xdr:colOff>9525</xdr:colOff>
      <xdr:row>78</xdr:row>
      <xdr:rowOff>15784</xdr:rowOff>
    </xdr:to>
    <xdr:sp macro="" textlink="">
      <xdr:nvSpPr>
        <xdr:cNvPr id="660" name="円/楕円 659"/>
        <xdr:cNvSpPr/>
      </xdr:nvSpPr>
      <xdr:spPr>
        <a:xfrm>
          <a:off x="13652500" y="1328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6911</xdr:rowOff>
    </xdr:from>
    <xdr:ext cx="378565" cy="259045"/>
    <xdr:sp macro="" textlink="">
      <xdr:nvSpPr>
        <xdr:cNvPr id="661" name="テキスト ボックス 660"/>
        <xdr:cNvSpPr txBox="1"/>
      </xdr:nvSpPr>
      <xdr:spPr>
        <a:xfrm>
          <a:off x="13514017" y="13380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154541</xdr:rowOff>
    </xdr:from>
    <xdr:to>
      <xdr:col>18</xdr:col>
      <xdr:colOff>492125</xdr:colOff>
      <xdr:row>79</xdr:row>
      <xdr:rowOff>84691</xdr:rowOff>
    </xdr:to>
    <xdr:sp macro="" textlink="">
      <xdr:nvSpPr>
        <xdr:cNvPr id="662" name="円/楕円 661"/>
        <xdr:cNvSpPr/>
      </xdr:nvSpPr>
      <xdr:spPr>
        <a:xfrm>
          <a:off x="12763500" y="135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75818</xdr:rowOff>
    </xdr:from>
    <xdr:ext cx="378565" cy="259045"/>
    <xdr:sp macro="" textlink="">
      <xdr:nvSpPr>
        <xdr:cNvPr id="663" name="テキスト ボックス 662"/>
        <xdr:cNvSpPr txBox="1"/>
      </xdr:nvSpPr>
      <xdr:spPr>
        <a:xfrm>
          <a:off x="12625017" y="13620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7" name="直線コネクタ 686"/>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8"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9" name="直線コネクタ 688"/>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90"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91" name="直線コネクタ 690"/>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13399</xdr:rowOff>
    </xdr:from>
    <xdr:to>
      <xdr:col>23</xdr:col>
      <xdr:colOff>517525</xdr:colOff>
      <xdr:row>94</xdr:row>
      <xdr:rowOff>24752</xdr:rowOff>
    </xdr:to>
    <xdr:cxnSp macro="">
      <xdr:nvCxnSpPr>
        <xdr:cNvPr id="692" name="直線コネクタ 691"/>
        <xdr:cNvCxnSpPr/>
      </xdr:nvCxnSpPr>
      <xdr:spPr>
        <a:xfrm flipV="1">
          <a:off x="15481300" y="16129699"/>
          <a:ext cx="8382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121466</xdr:rowOff>
    </xdr:from>
    <xdr:ext cx="534377" cy="259045"/>
    <xdr:sp macro="" textlink="">
      <xdr:nvSpPr>
        <xdr:cNvPr id="693" name="公債費平均値テキスト"/>
        <xdr:cNvSpPr txBox="1"/>
      </xdr:nvSpPr>
      <xdr:spPr>
        <a:xfrm>
          <a:off x="16370300" y="1623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4" name="フローチャート : 判断 693"/>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106135</xdr:rowOff>
    </xdr:from>
    <xdr:to>
      <xdr:col>22</xdr:col>
      <xdr:colOff>365125</xdr:colOff>
      <xdr:row>94</xdr:row>
      <xdr:rowOff>24752</xdr:rowOff>
    </xdr:to>
    <xdr:cxnSp macro="">
      <xdr:nvCxnSpPr>
        <xdr:cNvPr id="695" name="直線コネクタ 694"/>
        <xdr:cNvCxnSpPr/>
      </xdr:nvCxnSpPr>
      <xdr:spPr>
        <a:xfrm>
          <a:off x="14592300" y="16050985"/>
          <a:ext cx="889000" cy="9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696" name="フローチャート : 判断 695"/>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85081</xdr:rowOff>
    </xdr:from>
    <xdr:ext cx="534377" cy="259045"/>
    <xdr:sp macro="" textlink="">
      <xdr:nvSpPr>
        <xdr:cNvPr id="697" name="テキスト ボックス 696"/>
        <xdr:cNvSpPr txBox="1"/>
      </xdr:nvSpPr>
      <xdr:spPr>
        <a:xfrm>
          <a:off x="15214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78454</xdr:rowOff>
    </xdr:from>
    <xdr:to>
      <xdr:col>21</xdr:col>
      <xdr:colOff>161925</xdr:colOff>
      <xdr:row>93</xdr:row>
      <xdr:rowOff>106135</xdr:rowOff>
    </xdr:to>
    <xdr:cxnSp macro="">
      <xdr:nvCxnSpPr>
        <xdr:cNvPr id="698" name="直線コネクタ 697"/>
        <xdr:cNvCxnSpPr/>
      </xdr:nvCxnSpPr>
      <xdr:spPr>
        <a:xfrm>
          <a:off x="13703300" y="16023304"/>
          <a:ext cx="889000" cy="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0" name="テキスト ボックス 699"/>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71520</xdr:rowOff>
    </xdr:from>
    <xdr:to>
      <xdr:col>19</xdr:col>
      <xdr:colOff>644525</xdr:colOff>
      <xdr:row>93</xdr:row>
      <xdr:rowOff>78454</xdr:rowOff>
    </xdr:to>
    <xdr:cxnSp macro="">
      <xdr:nvCxnSpPr>
        <xdr:cNvPr id="701" name="直線コネクタ 700"/>
        <xdr:cNvCxnSpPr/>
      </xdr:nvCxnSpPr>
      <xdr:spPr>
        <a:xfrm>
          <a:off x="12814300" y="1601637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5" name="テキスト ボックス 704"/>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134049</xdr:rowOff>
    </xdr:from>
    <xdr:to>
      <xdr:col>23</xdr:col>
      <xdr:colOff>568325</xdr:colOff>
      <xdr:row>94</xdr:row>
      <xdr:rowOff>64199</xdr:rowOff>
    </xdr:to>
    <xdr:sp macro="" textlink="">
      <xdr:nvSpPr>
        <xdr:cNvPr id="711" name="円/楕円 710"/>
        <xdr:cNvSpPr/>
      </xdr:nvSpPr>
      <xdr:spPr>
        <a:xfrm>
          <a:off x="16268700" y="160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156926</xdr:rowOff>
    </xdr:from>
    <xdr:ext cx="534377" cy="259045"/>
    <xdr:sp macro="" textlink="">
      <xdr:nvSpPr>
        <xdr:cNvPr id="712" name="公債費該当値テキスト"/>
        <xdr:cNvSpPr txBox="1"/>
      </xdr:nvSpPr>
      <xdr:spPr>
        <a:xfrm>
          <a:off x="16370300" y="159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46,630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145402</xdr:rowOff>
    </xdr:from>
    <xdr:to>
      <xdr:col>22</xdr:col>
      <xdr:colOff>415925</xdr:colOff>
      <xdr:row>94</xdr:row>
      <xdr:rowOff>75552</xdr:rowOff>
    </xdr:to>
    <xdr:sp macro="" textlink="">
      <xdr:nvSpPr>
        <xdr:cNvPr id="713" name="円/楕円 712"/>
        <xdr:cNvSpPr/>
      </xdr:nvSpPr>
      <xdr:spPr>
        <a:xfrm>
          <a:off x="15430500" y="1609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92079</xdr:rowOff>
    </xdr:from>
    <xdr:ext cx="534377" cy="259045"/>
    <xdr:sp macro="" textlink="">
      <xdr:nvSpPr>
        <xdr:cNvPr id="714" name="テキスト ボックス 713"/>
        <xdr:cNvSpPr txBox="1"/>
      </xdr:nvSpPr>
      <xdr:spPr>
        <a:xfrm>
          <a:off x="15214111" y="158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55335</xdr:rowOff>
    </xdr:from>
    <xdr:to>
      <xdr:col>21</xdr:col>
      <xdr:colOff>212725</xdr:colOff>
      <xdr:row>93</xdr:row>
      <xdr:rowOff>156935</xdr:rowOff>
    </xdr:to>
    <xdr:sp macro="" textlink="">
      <xdr:nvSpPr>
        <xdr:cNvPr id="715" name="円/楕円 714"/>
        <xdr:cNvSpPr/>
      </xdr:nvSpPr>
      <xdr:spPr>
        <a:xfrm>
          <a:off x="14541500" y="160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2012</xdr:rowOff>
    </xdr:from>
    <xdr:ext cx="534377" cy="259045"/>
    <xdr:sp macro="" textlink="">
      <xdr:nvSpPr>
        <xdr:cNvPr id="716" name="テキスト ボックス 715"/>
        <xdr:cNvSpPr txBox="1"/>
      </xdr:nvSpPr>
      <xdr:spPr>
        <a:xfrm>
          <a:off x="14325111" y="157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27654</xdr:rowOff>
    </xdr:from>
    <xdr:to>
      <xdr:col>20</xdr:col>
      <xdr:colOff>9525</xdr:colOff>
      <xdr:row>93</xdr:row>
      <xdr:rowOff>129254</xdr:rowOff>
    </xdr:to>
    <xdr:sp macro="" textlink="">
      <xdr:nvSpPr>
        <xdr:cNvPr id="717" name="円/楕円 716"/>
        <xdr:cNvSpPr/>
      </xdr:nvSpPr>
      <xdr:spPr>
        <a:xfrm>
          <a:off x="13652500" y="159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145781</xdr:rowOff>
    </xdr:from>
    <xdr:ext cx="534377" cy="259045"/>
    <xdr:sp macro="" textlink="">
      <xdr:nvSpPr>
        <xdr:cNvPr id="718" name="テキスト ボックス 717"/>
        <xdr:cNvSpPr txBox="1"/>
      </xdr:nvSpPr>
      <xdr:spPr>
        <a:xfrm>
          <a:off x="13436111" y="15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20720</xdr:rowOff>
    </xdr:from>
    <xdr:to>
      <xdr:col>18</xdr:col>
      <xdr:colOff>492125</xdr:colOff>
      <xdr:row>93</xdr:row>
      <xdr:rowOff>122320</xdr:rowOff>
    </xdr:to>
    <xdr:sp macro="" textlink="">
      <xdr:nvSpPr>
        <xdr:cNvPr id="719" name="円/楕円 718"/>
        <xdr:cNvSpPr/>
      </xdr:nvSpPr>
      <xdr:spPr>
        <a:xfrm>
          <a:off x="12763500" y="159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138847</xdr:rowOff>
    </xdr:from>
    <xdr:ext cx="534377" cy="259045"/>
    <xdr:sp macro="" textlink="">
      <xdr:nvSpPr>
        <xdr:cNvPr id="720" name="テキスト ボックス 719"/>
        <xdr:cNvSpPr txBox="1"/>
      </xdr:nvSpPr>
      <xdr:spPr>
        <a:xfrm>
          <a:off x="12547111" y="157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742" name="直線コネクタ 741"/>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745"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746" name="直線コネクタ 745"/>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748"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749" name="フローチャート : 判断 748"/>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34036</xdr:rowOff>
    </xdr:from>
    <xdr:to>
      <xdr:col>31</xdr:col>
      <xdr:colOff>85725</xdr:colOff>
      <xdr:row>38</xdr:row>
      <xdr:rowOff>135636</xdr:rowOff>
    </xdr:to>
    <xdr:sp macro="" textlink="">
      <xdr:nvSpPr>
        <xdr:cNvPr id="751" name="フローチャート : 判断 750"/>
        <xdr:cNvSpPr/>
      </xdr:nvSpPr>
      <xdr:spPr>
        <a:xfrm>
          <a:off x="21272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152163</xdr:rowOff>
    </xdr:from>
    <xdr:ext cx="313932" cy="259045"/>
    <xdr:sp macro="" textlink="">
      <xdr:nvSpPr>
        <xdr:cNvPr id="752" name="テキスト ボックス 751"/>
        <xdr:cNvSpPr txBox="1"/>
      </xdr:nvSpPr>
      <xdr:spPr>
        <a:xfrm>
          <a:off x="21166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11176</xdr:rowOff>
    </xdr:from>
    <xdr:to>
      <xdr:col>29</xdr:col>
      <xdr:colOff>568325</xdr:colOff>
      <xdr:row>35</xdr:row>
      <xdr:rowOff>112776</xdr:rowOff>
    </xdr:to>
    <xdr:sp macro="" textlink="">
      <xdr:nvSpPr>
        <xdr:cNvPr id="754" name="フローチャート : 判断 753"/>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129303</xdr:rowOff>
    </xdr:from>
    <xdr:ext cx="378565" cy="259045"/>
    <xdr:sp macro="" textlink="">
      <xdr:nvSpPr>
        <xdr:cNvPr id="755" name="テキスト ボックス 754"/>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159766</xdr:rowOff>
    </xdr:from>
    <xdr:to>
      <xdr:col>28</xdr:col>
      <xdr:colOff>365125</xdr:colOff>
      <xdr:row>36</xdr:row>
      <xdr:rowOff>89916</xdr:rowOff>
    </xdr:to>
    <xdr:sp macro="" textlink="">
      <xdr:nvSpPr>
        <xdr:cNvPr id="757" name="フローチャート : 判断 756"/>
        <xdr:cNvSpPr/>
      </xdr:nvSpPr>
      <xdr:spPr>
        <a:xfrm>
          <a:off x="19494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106443</xdr:rowOff>
    </xdr:from>
    <xdr:ext cx="378565" cy="259045"/>
    <xdr:sp macro="" textlink="">
      <xdr:nvSpPr>
        <xdr:cNvPr id="758" name="テキスト ボックス 757"/>
        <xdr:cNvSpPr txBox="1"/>
      </xdr:nvSpPr>
      <xdr:spPr>
        <a:xfrm>
          <a:off x="19356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109474</xdr:rowOff>
    </xdr:from>
    <xdr:to>
      <xdr:col>27</xdr:col>
      <xdr:colOff>161925</xdr:colOff>
      <xdr:row>36</xdr:row>
      <xdr:rowOff>39624</xdr:rowOff>
    </xdr:to>
    <xdr:sp macro="" textlink="">
      <xdr:nvSpPr>
        <xdr:cNvPr id="759" name="フローチャート : 判断 758"/>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56151</xdr:rowOff>
    </xdr:from>
    <xdr:ext cx="378565" cy="259045"/>
    <xdr:sp macro="" textlink="">
      <xdr:nvSpPr>
        <xdr:cNvPr id="760" name="テキスト ボックス 759"/>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住民一人当たりのコストでは、民生費が</a:t>
          </a:r>
          <a:r>
            <a:rPr kumimoji="1" lang="en-US" altLang="ja-JP" sz="1300">
              <a:latin typeface="ＭＳ Ｐゴシック"/>
            </a:rPr>
            <a:t>139,185</a:t>
          </a:r>
          <a:r>
            <a:rPr kumimoji="1" lang="ja-JP" altLang="en-US" sz="1300">
              <a:latin typeface="ＭＳ Ｐゴシック"/>
            </a:rPr>
            <a:t>円と突出し、年々増加している。前年度より</a:t>
          </a:r>
          <a:r>
            <a:rPr kumimoji="1" lang="en-US" altLang="ja-JP" sz="1300">
              <a:latin typeface="ＭＳ Ｐゴシック"/>
            </a:rPr>
            <a:t>+7,341</a:t>
          </a:r>
          <a:r>
            <a:rPr kumimoji="1" lang="ja-JP" altLang="en-US" sz="1300">
              <a:latin typeface="ＭＳ Ｐゴシック"/>
            </a:rPr>
            <a:t>円となった主要因は、自立支援給付事業等扶助費が年々伸びていることに加え、平成</a:t>
          </a:r>
          <a:r>
            <a:rPr kumimoji="1" lang="en-US" altLang="ja-JP" sz="1300">
              <a:latin typeface="ＭＳ Ｐゴシック"/>
            </a:rPr>
            <a:t>28</a:t>
          </a:r>
          <a:r>
            <a:rPr kumimoji="1" lang="ja-JP" altLang="en-US" sz="1300">
              <a:latin typeface="ＭＳ Ｐゴシック"/>
            </a:rPr>
            <a:t>年度の特徴として臨時福祉給付金給付事業による一時的な増加も挙げられる。類似団体との比較においては、平成</a:t>
          </a:r>
          <a:r>
            <a:rPr kumimoji="1" lang="en-US" altLang="ja-JP" sz="1300">
              <a:latin typeface="ＭＳ Ｐゴシック"/>
            </a:rPr>
            <a:t>27</a:t>
          </a:r>
          <a:r>
            <a:rPr kumimoji="1" lang="ja-JP" altLang="en-US" sz="1300">
              <a:latin typeface="ＭＳ Ｐゴシック"/>
            </a:rPr>
            <a:t>年度に基準が見直され、それ以降、類似団体平均を上回っており、平成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+8,395</a:t>
          </a:r>
          <a:r>
            <a:rPr kumimoji="1" lang="ja-JP" altLang="en-US" sz="1300">
              <a:latin typeface="ＭＳ Ｐゴシック"/>
            </a:rPr>
            <a:t>円という状況である。</a:t>
          </a:r>
          <a:endParaRPr kumimoji="1" lang="en-US" altLang="ja-JP" sz="1300">
            <a:latin typeface="ＭＳ Ｐゴシック"/>
          </a:endParaRPr>
        </a:p>
        <a:p>
          <a:r>
            <a:rPr kumimoji="1" lang="ja-JP" altLang="en-US" sz="1300">
              <a:latin typeface="ＭＳ Ｐゴシック"/>
            </a:rPr>
            <a:t>商工費は、住民一人当たり</a:t>
          </a:r>
          <a:r>
            <a:rPr kumimoji="1" lang="en-US" altLang="ja-JP" sz="1300">
              <a:latin typeface="ＭＳ Ｐゴシック"/>
            </a:rPr>
            <a:t>35,049</a:t>
          </a:r>
          <a:r>
            <a:rPr kumimoji="1" lang="ja-JP" altLang="en-US" sz="1300">
              <a:latin typeface="ＭＳ Ｐゴシック"/>
            </a:rPr>
            <a:t>円と類似団体平均を</a:t>
          </a:r>
          <a:r>
            <a:rPr kumimoji="1" lang="en-US" altLang="ja-JP" sz="1300">
              <a:latin typeface="ＭＳ Ｐゴシック"/>
            </a:rPr>
            <a:t>21,339</a:t>
          </a:r>
          <a:r>
            <a:rPr kumimoji="1" lang="ja-JP" altLang="en-US" sz="1300">
              <a:latin typeface="ＭＳ Ｐゴシック"/>
            </a:rPr>
            <a:t>円上回っているが、市制度融資金融機関預託金を毎年</a:t>
          </a:r>
          <a:r>
            <a:rPr kumimoji="1" lang="en-US" altLang="ja-JP" sz="1300">
              <a:latin typeface="ＭＳ Ｐゴシック"/>
            </a:rPr>
            <a:t>40</a:t>
          </a:r>
          <a:r>
            <a:rPr kumimoji="1" lang="ja-JP" altLang="en-US" sz="1300">
              <a:latin typeface="ＭＳ Ｐゴシック"/>
            </a:rPr>
            <a:t>億円程度支出しているためである。この預託金を除いた場合、平均値を下回る結果となる。</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53,419</a:t>
          </a:r>
          <a:r>
            <a:rPr kumimoji="1" lang="ja-JP" altLang="en-US" sz="1300">
              <a:latin typeface="ＭＳ Ｐゴシック"/>
            </a:rPr>
            <a:t>円と類似団体平均を</a:t>
          </a:r>
          <a:r>
            <a:rPr kumimoji="1" lang="en-US" altLang="ja-JP" sz="1300">
              <a:latin typeface="ＭＳ Ｐゴシック"/>
            </a:rPr>
            <a:t>13,316</a:t>
          </a:r>
          <a:r>
            <a:rPr kumimoji="1" lang="ja-JP" altLang="en-US" sz="1300">
              <a:latin typeface="ＭＳ Ｐゴシック"/>
            </a:rPr>
            <a:t>円上回っており、平成</a:t>
          </a:r>
          <a:r>
            <a:rPr kumimoji="1" lang="en-US" altLang="ja-JP" sz="1300">
              <a:latin typeface="ＭＳ Ｐゴシック"/>
            </a:rPr>
            <a:t>26</a:t>
          </a:r>
          <a:r>
            <a:rPr kumimoji="1" lang="ja-JP" altLang="en-US" sz="1300">
              <a:latin typeface="ＭＳ Ｐゴシック"/>
            </a:rPr>
            <a:t>年度以降、高い水準で推移している。これは小中学校の耐震化及び改築を集中して実施してきたのが主な要因であり、今後は下がる見込みである。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財政調整基金の積立は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年度は実施したが、平成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年度は実施しなかった。実質収支額は黒字であったものの、前年度よりも黒字幅は小さくなった。</a:t>
          </a:r>
          <a:r>
            <a:rPr kumimoji="1" lang="ja-JP" altLang="ja-JP" sz="1100">
              <a:solidFill>
                <a:schemeClr val="dk1"/>
              </a:solidFill>
              <a:effectLst/>
              <a:latin typeface="+mn-lt"/>
              <a:ea typeface="+mn-ea"/>
              <a:cs typeface="+mn-cs"/>
            </a:rPr>
            <a:t>こ</a:t>
          </a:r>
          <a:r>
            <a:rPr kumimoji="1" lang="ja-JP" altLang="en-US" sz="1100">
              <a:solidFill>
                <a:schemeClr val="dk1"/>
              </a:solidFill>
              <a:effectLst/>
              <a:latin typeface="+mn-lt"/>
              <a:ea typeface="+mn-ea"/>
              <a:cs typeface="+mn-cs"/>
            </a:rPr>
            <a:t>うしたことにより、経常収支比率等の</a:t>
          </a:r>
          <a:r>
            <a:rPr kumimoji="1" lang="ja-JP" altLang="ja-JP" sz="1100">
              <a:solidFill>
                <a:schemeClr val="dk1"/>
              </a:solidFill>
              <a:effectLst/>
              <a:latin typeface="+mn-lt"/>
              <a:ea typeface="+mn-ea"/>
              <a:cs typeface="+mn-cs"/>
            </a:rPr>
            <a:t>標準財政規模に対する比率は、前年度</a:t>
          </a:r>
          <a:r>
            <a:rPr kumimoji="1" lang="ja-JP" altLang="en-US" sz="1100">
              <a:solidFill>
                <a:schemeClr val="dk1"/>
              </a:solidFill>
              <a:effectLst/>
              <a:latin typeface="+mn-lt"/>
              <a:ea typeface="+mn-ea"/>
              <a:cs typeface="+mn-cs"/>
            </a:rPr>
            <a:t>より下がった。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％を超える水準を維持している。</a:t>
          </a:r>
          <a:endParaRPr lang="ja-JP" altLang="ja-JP" sz="1400">
            <a:effectLst/>
          </a:endParaRPr>
        </a:p>
        <a:p>
          <a:pPr algn="just"/>
          <a:r>
            <a:rPr kumimoji="1" lang="ja-JP" altLang="ja-JP" sz="1100">
              <a:solidFill>
                <a:schemeClr val="dk1"/>
              </a:solidFill>
              <a:effectLst/>
              <a:latin typeface="+mn-lt"/>
              <a:ea typeface="+mn-ea"/>
              <a:cs typeface="+mn-cs"/>
            </a:rPr>
            <a:t>　実質単年度収支</a:t>
          </a:r>
          <a:r>
            <a:rPr kumimoji="1" lang="ja-JP" altLang="en-US" sz="1100">
              <a:solidFill>
                <a:schemeClr val="dk1"/>
              </a:solidFill>
              <a:effectLst/>
              <a:latin typeface="+mn-lt"/>
              <a:ea typeface="+mn-ea"/>
              <a:cs typeface="+mn-cs"/>
            </a:rPr>
            <a:t>は、単年度収支が赤字であったことや財政調整基金の積み立てがなかったことなどから平成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年度以来の赤字となった。</a:t>
          </a:r>
          <a:endParaRPr lang="ja-JP" altLang="ja-JP" sz="1400">
            <a:effectLst/>
          </a:endParaRPr>
        </a:p>
        <a:p>
          <a:pPr algn="just"/>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の残高に配意するとともに、計画的な財政運営に努めていく。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ja-JP" sz="1100">
              <a:solidFill>
                <a:schemeClr val="dk1"/>
              </a:solidFill>
              <a:effectLst/>
              <a:latin typeface="+mn-lt"/>
              <a:ea typeface="+mn-ea"/>
              <a:cs typeface="+mn-cs"/>
            </a:rPr>
            <a:t>　全ての会計で黒字決算となっており、連結実質赤字は算定されない。平成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年度は、会計合計で約</a:t>
          </a:r>
          <a:r>
            <a:rPr kumimoji="1" lang="en-US" altLang="ja-JP" sz="1100">
              <a:solidFill>
                <a:schemeClr val="dk1"/>
              </a:solidFill>
              <a:effectLst/>
              <a:latin typeface="+mn-lt"/>
              <a:ea typeface="+mn-ea"/>
              <a:cs typeface="+mn-cs"/>
            </a:rPr>
            <a:t>125.7</a:t>
          </a:r>
          <a:r>
            <a:rPr kumimoji="1" lang="ja-JP" altLang="ja-JP" sz="1100">
              <a:solidFill>
                <a:schemeClr val="dk1"/>
              </a:solidFill>
              <a:effectLst/>
              <a:latin typeface="+mn-lt"/>
              <a:ea typeface="+mn-ea"/>
              <a:cs typeface="+mn-cs"/>
            </a:rPr>
            <a:t>億円の黒字となり、平成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年度から約</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億円の減少となった。会計合計の主な内訳は公共下水道事業会計</a:t>
          </a:r>
          <a:r>
            <a:rPr kumimoji="1" lang="en-US" altLang="ja-JP" sz="1100">
              <a:solidFill>
                <a:schemeClr val="dk1"/>
              </a:solidFill>
              <a:effectLst/>
              <a:latin typeface="+mn-lt"/>
              <a:ea typeface="+mn-ea"/>
              <a:cs typeface="+mn-cs"/>
            </a:rPr>
            <a:t>46.6</a:t>
          </a:r>
          <a:r>
            <a:rPr kumimoji="1" lang="ja-JP" altLang="ja-JP" sz="1100">
              <a:solidFill>
                <a:schemeClr val="dk1"/>
              </a:solidFill>
              <a:effectLst/>
              <a:latin typeface="+mn-lt"/>
              <a:ea typeface="+mn-ea"/>
              <a:cs typeface="+mn-cs"/>
            </a:rPr>
            <a:t>億円、水道事業会計</a:t>
          </a:r>
          <a:r>
            <a:rPr kumimoji="1" lang="en-US" altLang="ja-JP" sz="1100">
              <a:solidFill>
                <a:schemeClr val="dk1"/>
              </a:solidFill>
              <a:effectLst/>
              <a:latin typeface="+mn-lt"/>
              <a:ea typeface="+mn-ea"/>
              <a:cs typeface="+mn-cs"/>
            </a:rPr>
            <a:t>33.7</a:t>
          </a:r>
          <a:r>
            <a:rPr kumimoji="1" lang="ja-JP" altLang="ja-JP" sz="1100">
              <a:solidFill>
                <a:schemeClr val="dk1"/>
              </a:solidFill>
              <a:effectLst/>
              <a:latin typeface="+mn-lt"/>
              <a:ea typeface="+mn-ea"/>
              <a:cs typeface="+mn-cs"/>
            </a:rPr>
            <a:t>億円、一般会計</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億円である。公共下水道事業会計や水道事業会計などの金額が大きいのは、経営の安定化と施設の老朽化に伴う更新に備え、会計規模に応じて一定の留保資金の確保に努めているためである。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71303974</v>
      </c>
      <c r="BO4" s="411"/>
      <c r="BP4" s="411"/>
      <c r="BQ4" s="411"/>
      <c r="BR4" s="411"/>
      <c r="BS4" s="411"/>
      <c r="BT4" s="411"/>
      <c r="BU4" s="412"/>
      <c r="BV4" s="410">
        <v>72149057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5.5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69340065</v>
      </c>
      <c r="BO5" s="416"/>
      <c r="BP5" s="416"/>
      <c r="BQ5" s="416"/>
      <c r="BR5" s="416"/>
      <c r="BS5" s="416"/>
      <c r="BT5" s="416"/>
      <c r="BU5" s="417"/>
      <c r="BV5" s="415">
        <v>69497041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89.1</v>
      </c>
      <c r="CU5" s="386"/>
      <c r="CV5" s="386"/>
      <c r="CW5" s="386"/>
      <c r="CX5" s="386"/>
      <c r="CY5" s="386"/>
      <c r="CZ5" s="386"/>
      <c r="DA5" s="387"/>
      <c r="DB5" s="385">
        <v>85.7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1963909</v>
      </c>
      <c r="BO6" s="416"/>
      <c r="BP6" s="416"/>
      <c r="BQ6" s="416"/>
      <c r="BR6" s="416"/>
      <c r="BS6" s="416"/>
      <c r="BT6" s="416"/>
      <c r="BU6" s="417"/>
      <c r="BV6" s="415">
        <v>2652016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94.6</v>
      </c>
      <c r="CU6" s="562"/>
      <c r="CV6" s="562"/>
      <c r="CW6" s="562"/>
      <c r="CX6" s="562"/>
      <c r="CY6" s="562"/>
      <c r="CZ6" s="562"/>
      <c r="DA6" s="563"/>
      <c r="DB6" s="561">
        <v>92.1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190621</v>
      </c>
      <c r="BO7" s="416"/>
      <c r="BP7" s="416"/>
      <c r="BQ7" s="416"/>
      <c r="BR7" s="416"/>
      <c r="BS7" s="416"/>
      <c r="BT7" s="416"/>
      <c r="BU7" s="417"/>
      <c r="BV7" s="415">
        <v>431901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39768341</v>
      </c>
      <c r="CU7" s="416"/>
      <c r="CV7" s="416"/>
      <c r="CW7" s="416"/>
      <c r="CX7" s="416"/>
      <c r="CY7" s="416"/>
      <c r="CZ7" s="416"/>
      <c r="DA7" s="417"/>
      <c r="DB7" s="415">
        <v>40129577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1773288</v>
      </c>
      <c r="BO8" s="416"/>
      <c r="BP8" s="416"/>
      <c r="BQ8" s="416"/>
      <c r="BR8" s="416"/>
      <c r="BS8" s="416"/>
      <c r="BT8" s="416"/>
      <c r="BU8" s="417"/>
      <c r="BV8" s="415">
        <v>2220115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v>
      </c>
      <c r="CU8" s="525"/>
      <c r="CV8" s="525"/>
      <c r="CW8" s="525"/>
      <c r="CX8" s="525"/>
      <c r="CY8" s="525"/>
      <c r="CZ8" s="525"/>
      <c r="DA8" s="526"/>
      <c r="DB8" s="524">
        <v>0.6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156827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-446827</v>
      </c>
      <c r="BO9" s="416"/>
      <c r="BP9" s="416"/>
      <c r="BQ9" s="416"/>
      <c r="BR9" s="416"/>
      <c r="BS9" s="416"/>
      <c r="BT9" s="416"/>
      <c r="BU9" s="417"/>
      <c r="BV9" s="415">
        <v>221334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v>
      </c>
      <c r="CU9" s="386"/>
      <c r="CV9" s="386"/>
      <c r="CW9" s="386"/>
      <c r="CX9" s="386"/>
      <c r="CY9" s="386"/>
      <c r="CZ9" s="386"/>
      <c r="DA9" s="387"/>
      <c r="DB9" s="385">
        <v>15.3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159597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t="s">
        <v>107</v>
      </c>
      <c r="BO10" s="416"/>
      <c r="BP10" s="416"/>
      <c r="BQ10" s="416"/>
      <c r="BR10" s="416"/>
      <c r="BS10" s="416"/>
      <c r="BT10" s="416"/>
      <c r="BU10" s="417"/>
      <c r="BV10" s="415">
        <v>199517</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100</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159271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155784</v>
      </c>
      <c r="S13" s="517"/>
      <c r="T13" s="517"/>
      <c r="U13" s="517"/>
      <c r="V13" s="518"/>
      <c r="W13" s="504" t="s">
        <v>125</v>
      </c>
      <c r="X13" s="428"/>
      <c r="Y13" s="428"/>
      <c r="Z13" s="428"/>
      <c r="AA13" s="428"/>
      <c r="AB13" s="429"/>
      <c r="AC13" s="391">
        <v>3964</v>
      </c>
      <c r="AD13" s="392"/>
      <c r="AE13" s="392"/>
      <c r="AF13" s="392"/>
      <c r="AG13" s="393"/>
      <c r="AH13" s="391">
        <v>4677</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-446827</v>
      </c>
      <c r="BO13" s="416"/>
      <c r="BP13" s="416"/>
      <c r="BQ13" s="416"/>
      <c r="BR13" s="416"/>
      <c r="BS13" s="416"/>
      <c r="BT13" s="416"/>
      <c r="BU13" s="417"/>
      <c r="BV13" s="415">
        <v>420851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4.7</v>
      </c>
      <c r="CU13" s="386"/>
      <c r="CV13" s="386"/>
      <c r="CW13" s="386"/>
      <c r="CX13" s="386"/>
      <c r="CY13" s="386"/>
      <c r="CZ13" s="386"/>
      <c r="DA13" s="387"/>
      <c r="DB13" s="385">
        <v>4.3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159639</v>
      </c>
      <c r="S14" s="517"/>
      <c r="T14" s="517"/>
      <c r="U14" s="517"/>
      <c r="V14" s="518"/>
      <c r="W14" s="519"/>
      <c r="X14" s="431"/>
      <c r="Y14" s="431"/>
      <c r="Z14" s="431"/>
      <c r="AA14" s="431"/>
      <c r="AB14" s="432"/>
      <c r="AC14" s="509">
        <v>5.3</v>
      </c>
      <c r="AD14" s="510"/>
      <c r="AE14" s="510"/>
      <c r="AF14" s="510"/>
      <c r="AG14" s="511"/>
      <c r="AH14" s="509">
        <v>6.2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42.2</v>
      </c>
      <c r="CU14" s="488"/>
      <c r="CV14" s="488"/>
      <c r="CW14" s="488"/>
      <c r="CX14" s="488"/>
      <c r="CY14" s="488"/>
      <c r="CZ14" s="488"/>
      <c r="DA14" s="489"/>
      <c r="DB14" s="520">
        <v>45.2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156290</v>
      </c>
      <c r="S15" s="517"/>
      <c r="T15" s="517"/>
      <c r="U15" s="517"/>
      <c r="V15" s="518"/>
      <c r="W15" s="504" t="s">
        <v>132</v>
      </c>
      <c r="X15" s="428"/>
      <c r="Y15" s="428"/>
      <c r="Z15" s="428"/>
      <c r="AA15" s="428"/>
      <c r="AB15" s="429"/>
      <c r="AC15" s="391">
        <v>25443</v>
      </c>
      <c r="AD15" s="392"/>
      <c r="AE15" s="392"/>
      <c r="AF15" s="392"/>
      <c r="AG15" s="393"/>
      <c r="AH15" s="391">
        <v>25421</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18559349</v>
      </c>
      <c r="BO15" s="411"/>
      <c r="BP15" s="411"/>
      <c r="BQ15" s="411"/>
      <c r="BR15" s="411"/>
      <c r="BS15" s="411"/>
      <c r="BT15" s="411"/>
      <c r="BU15" s="412"/>
      <c r="BV15" s="410">
        <v>18149013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34</v>
      </c>
      <c r="AD16" s="510"/>
      <c r="AE16" s="510"/>
      <c r="AF16" s="510"/>
      <c r="AG16" s="511"/>
      <c r="AH16" s="509">
        <v>33.9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30966817</v>
      </c>
      <c r="BO16" s="416"/>
      <c r="BP16" s="416"/>
      <c r="BQ16" s="416"/>
      <c r="BR16" s="416"/>
      <c r="BS16" s="416"/>
      <c r="BT16" s="416"/>
      <c r="BU16" s="417"/>
      <c r="BV16" s="415">
        <v>30382018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45379</v>
      </c>
      <c r="AD17" s="392"/>
      <c r="AE17" s="392"/>
      <c r="AF17" s="392"/>
      <c r="AG17" s="393"/>
      <c r="AH17" s="391">
        <v>44893</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23689620</v>
      </c>
      <c r="BO17" s="416"/>
      <c r="BP17" s="416"/>
      <c r="BQ17" s="416"/>
      <c r="BR17" s="416"/>
      <c r="BS17" s="416"/>
      <c r="BT17" s="416"/>
      <c r="BU17" s="417"/>
      <c r="BV17" s="415">
        <v>23121718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552.04</v>
      </c>
      <c r="M18" s="480"/>
      <c r="N18" s="480"/>
      <c r="O18" s="480"/>
      <c r="P18" s="480"/>
      <c r="Q18" s="480"/>
      <c r="R18" s="481"/>
      <c r="S18" s="481"/>
      <c r="T18" s="481"/>
      <c r="U18" s="481"/>
      <c r="V18" s="482"/>
      <c r="W18" s="496"/>
      <c r="X18" s="497"/>
      <c r="Y18" s="497"/>
      <c r="Z18" s="497"/>
      <c r="AA18" s="497"/>
      <c r="AB18" s="505"/>
      <c r="AC18" s="379">
        <v>60.7</v>
      </c>
      <c r="AD18" s="380"/>
      <c r="AE18" s="380"/>
      <c r="AF18" s="380"/>
      <c r="AG18" s="483"/>
      <c r="AH18" s="379">
        <v>59.9</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35848801</v>
      </c>
      <c r="BO18" s="416"/>
      <c r="BP18" s="416"/>
      <c r="BQ18" s="416"/>
      <c r="BR18" s="416"/>
      <c r="BS18" s="416"/>
      <c r="BT18" s="416"/>
      <c r="BU18" s="417"/>
      <c r="BV18" s="415">
        <v>35630175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284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45652715</v>
      </c>
      <c r="BO19" s="416"/>
      <c r="BP19" s="416"/>
      <c r="BQ19" s="416"/>
      <c r="BR19" s="416"/>
      <c r="BS19" s="416"/>
      <c r="BT19" s="416"/>
      <c r="BU19" s="417"/>
      <c r="BV19" s="415">
        <v>46937211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62696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68370442</v>
      </c>
      <c r="BO23" s="416"/>
      <c r="BP23" s="416"/>
      <c r="BQ23" s="416"/>
      <c r="BR23" s="416"/>
      <c r="BS23" s="416"/>
      <c r="BT23" s="416"/>
      <c r="BU23" s="417"/>
      <c r="BV23" s="415">
        <v>69435793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9960</v>
      </c>
      <c r="R24" s="392"/>
      <c r="S24" s="392"/>
      <c r="T24" s="392"/>
      <c r="U24" s="392"/>
      <c r="V24" s="393"/>
      <c r="W24" s="457"/>
      <c r="X24" s="448"/>
      <c r="Y24" s="449"/>
      <c r="Z24" s="388" t="s">
        <v>156</v>
      </c>
      <c r="AA24" s="389"/>
      <c r="AB24" s="389"/>
      <c r="AC24" s="389"/>
      <c r="AD24" s="389"/>
      <c r="AE24" s="389"/>
      <c r="AF24" s="389"/>
      <c r="AG24" s="390"/>
      <c r="AH24" s="391">
        <v>1070</v>
      </c>
      <c r="AI24" s="392"/>
      <c r="AJ24" s="392"/>
      <c r="AK24" s="392"/>
      <c r="AL24" s="393"/>
      <c r="AM24" s="391">
        <v>3506390</v>
      </c>
      <c r="AN24" s="392"/>
      <c r="AO24" s="392"/>
      <c r="AP24" s="392"/>
      <c r="AQ24" s="392"/>
      <c r="AR24" s="393"/>
      <c r="AS24" s="391">
        <v>3277</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38083753</v>
      </c>
      <c r="BO24" s="416"/>
      <c r="BP24" s="416"/>
      <c r="BQ24" s="416"/>
      <c r="BR24" s="416"/>
      <c r="BS24" s="416"/>
      <c r="BT24" s="416"/>
      <c r="BU24" s="417"/>
      <c r="BV24" s="415">
        <v>39140239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8000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1743311</v>
      </c>
      <c r="BO25" s="411"/>
      <c r="BP25" s="411"/>
      <c r="BQ25" s="411"/>
      <c r="BR25" s="411"/>
      <c r="BS25" s="411"/>
      <c r="BT25" s="411"/>
      <c r="BU25" s="412"/>
      <c r="BV25" s="410">
        <v>2994522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7060</v>
      </c>
      <c r="R26" s="392"/>
      <c r="S26" s="392"/>
      <c r="T26" s="392"/>
      <c r="U26" s="392"/>
      <c r="V26" s="393"/>
      <c r="W26" s="457"/>
      <c r="X26" s="448"/>
      <c r="Y26" s="449"/>
      <c r="Z26" s="388" t="s">
        <v>162</v>
      </c>
      <c r="AA26" s="470"/>
      <c r="AB26" s="470"/>
      <c r="AC26" s="470"/>
      <c r="AD26" s="470"/>
      <c r="AE26" s="470"/>
      <c r="AF26" s="470"/>
      <c r="AG26" s="471"/>
      <c r="AH26" s="391">
        <v>68</v>
      </c>
      <c r="AI26" s="392"/>
      <c r="AJ26" s="392"/>
      <c r="AK26" s="392"/>
      <c r="AL26" s="393"/>
      <c r="AM26" s="391">
        <v>209100</v>
      </c>
      <c r="AN26" s="392"/>
      <c r="AO26" s="392"/>
      <c r="AP26" s="392"/>
      <c r="AQ26" s="392"/>
      <c r="AR26" s="393"/>
      <c r="AS26" s="391">
        <v>3075</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5210</v>
      </c>
      <c r="R27" s="392"/>
      <c r="S27" s="392"/>
      <c r="T27" s="392"/>
      <c r="U27" s="392"/>
      <c r="V27" s="393"/>
      <c r="W27" s="457"/>
      <c r="X27" s="448"/>
      <c r="Y27" s="449"/>
      <c r="Z27" s="388" t="s">
        <v>165</v>
      </c>
      <c r="AA27" s="389"/>
      <c r="AB27" s="389"/>
      <c r="AC27" s="389"/>
      <c r="AD27" s="389"/>
      <c r="AE27" s="389"/>
      <c r="AF27" s="389"/>
      <c r="AG27" s="390"/>
      <c r="AH27" s="391">
        <v>8</v>
      </c>
      <c r="AI27" s="392"/>
      <c r="AJ27" s="392"/>
      <c r="AK27" s="392"/>
      <c r="AL27" s="393"/>
      <c r="AM27" s="391">
        <v>28498</v>
      </c>
      <c r="AN27" s="392"/>
      <c r="AO27" s="392"/>
      <c r="AP27" s="392"/>
      <c r="AQ27" s="392"/>
      <c r="AR27" s="393"/>
      <c r="AS27" s="391">
        <v>3562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2079022</v>
      </c>
      <c r="BO27" s="419"/>
      <c r="BP27" s="419"/>
      <c r="BQ27" s="419"/>
      <c r="BR27" s="419"/>
      <c r="BS27" s="419"/>
      <c r="BT27" s="419"/>
      <c r="BU27" s="420"/>
      <c r="BV27" s="418">
        <v>2079022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4560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4109204</v>
      </c>
      <c r="BO28" s="411"/>
      <c r="BP28" s="411"/>
      <c r="BQ28" s="411"/>
      <c r="BR28" s="411"/>
      <c r="BS28" s="411"/>
      <c r="BT28" s="411"/>
      <c r="BU28" s="412"/>
      <c r="BV28" s="410">
        <v>4109204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28</v>
      </c>
      <c r="M29" s="392"/>
      <c r="N29" s="392"/>
      <c r="O29" s="392"/>
      <c r="P29" s="393"/>
      <c r="Q29" s="391">
        <v>4250</v>
      </c>
      <c r="R29" s="392"/>
      <c r="S29" s="392"/>
      <c r="T29" s="392"/>
      <c r="U29" s="392"/>
      <c r="V29" s="393"/>
      <c r="W29" s="458"/>
      <c r="X29" s="459"/>
      <c r="Y29" s="460"/>
      <c r="Z29" s="388" t="s">
        <v>172</v>
      </c>
      <c r="AA29" s="389"/>
      <c r="AB29" s="389"/>
      <c r="AC29" s="389"/>
      <c r="AD29" s="389"/>
      <c r="AE29" s="389"/>
      <c r="AF29" s="389"/>
      <c r="AG29" s="390"/>
      <c r="AH29" s="391">
        <v>1078</v>
      </c>
      <c r="AI29" s="392"/>
      <c r="AJ29" s="392"/>
      <c r="AK29" s="392"/>
      <c r="AL29" s="393"/>
      <c r="AM29" s="391">
        <v>3534888</v>
      </c>
      <c r="AN29" s="392"/>
      <c r="AO29" s="392"/>
      <c r="AP29" s="392"/>
      <c r="AQ29" s="392"/>
      <c r="AR29" s="393"/>
      <c r="AS29" s="391">
        <v>3279</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5059314</v>
      </c>
      <c r="BO29" s="416"/>
      <c r="BP29" s="416"/>
      <c r="BQ29" s="416"/>
      <c r="BR29" s="416"/>
      <c r="BS29" s="416"/>
      <c r="BT29" s="416"/>
      <c r="BU29" s="417"/>
      <c r="BV29" s="415">
        <v>5199314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10904028</v>
      </c>
      <c r="BO30" s="419"/>
      <c r="BP30" s="419"/>
      <c r="BQ30" s="419"/>
      <c r="BR30" s="419"/>
      <c r="BS30" s="419"/>
      <c r="BT30" s="419"/>
      <c r="BU30" s="420"/>
      <c r="BV30" s="418">
        <v>10916945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上田市国民健康保険事業特別会計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IF('各会計、関係団体の財政状況及び健全化判断比率'!B32="","",'各会計、関係団体の財政状況及び健全化判断比率'!B32)</f>
        <v>上田市立産婦人科病院事業会計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上田地域広域連合（一般会計）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上田市土地開発公社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上田市土地取得事業特別会計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上田市介護保険事業特別会計</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IF('各会計、関係団体の財政状況及び健全化判断比率'!B33="","",'各会計、関係団体の財政状況及び健全化判断比率'!B33)</f>
        <v>上田市真田有線放送電話事業会計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上田地域広域連合（ふるさと市町村圏基金特別会計）</v>
      </c>
      <c r="BZ35" s="374"/>
      <c r="CA35" s="374"/>
      <c r="CB35" s="374"/>
      <c r="CC35" s="374"/>
      <c r="CD35" s="374"/>
      <c r="CE35" s="374"/>
      <c r="CF35" s="374"/>
      <c r="CG35" s="374"/>
      <c r="CH35" s="374"/>
      <c r="CI35" s="374"/>
      <c r="CJ35" s="374"/>
      <c r="CK35" s="374"/>
      <c r="CL35" s="374"/>
      <c r="CM35" s="374"/>
      <c r="CN35" s="167"/>
      <c r="CO35" s="375">
        <f t="shared" ref="CO35:CO43" si="3">IF(CQ35="","",CO34+1)</f>
        <v>26</v>
      </c>
      <c r="CP35" s="375"/>
      <c r="CQ35" s="374" t="str">
        <f>IF('各会計、関係団体の財政状況及び健全化判断比率'!BS8="","",'各会計、関係団体の財政状況及び健全化判断比率'!BS8)</f>
        <v>上田市体育協会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上田市同和地区住宅新築資金等貸付事業特別会計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上田市駐車場事業特別会計</v>
      </c>
      <c r="X36" s="374"/>
      <c r="Y36" s="374"/>
      <c r="Z36" s="374"/>
      <c r="AA36" s="374"/>
      <c r="AB36" s="374"/>
      <c r="AC36" s="374"/>
      <c r="AD36" s="374"/>
      <c r="AE36" s="374"/>
      <c r="AF36" s="374"/>
      <c r="AG36" s="374"/>
      <c r="AH36" s="374"/>
      <c r="AI36" s="374"/>
      <c r="AJ36" s="374"/>
      <c r="AK36" s="374"/>
      <c r="AL36" s="167"/>
      <c r="AM36" s="375">
        <f t="shared" si="0"/>
        <v>12</v>
      </c>
      <c r="AN36" s="375"/>
      <c r="AO36" s="374" t="str">
        <f>IF('各会計、関係団体の財政状況及び健全化判断比率'!B34="","",'各会計、関係団体の財政状況及び健全化判断比率'!B34)</f>
        <v>上田市水道事業会計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上田地域広域連合（介護保険特別会計）</v>
      </c>
      <c r="BZ36" s="374"/>
      <c r="CA36" s="374"/>
      <c r="CB36" s="374"/>
      <c r="CC36" s="374"/>
      <c r="CD36" s="374"/>
      <c r="CE36" s="374"/>
      <c r="CF36" s="374"/>
      <c r="CG36" s="374"/>
      <c r="CH36" s="374"/>
      <c r="CI36" s="374"/>
      <c r="CJ36" s="374"/>
      <c r="CK36" s="374"/>
      <c r="CL36" s="374"/>
      <c r="CM36" s="374"/>
      <c r="CN36" s="167"/>
      <c r="CO36" s="375">
        <f t="shared" si="3"/>
        <v>27</v>
      </c>
      <c r="CP36" s="375"/>
      <c r="CQ36" s="374" t="str">
        <f>IF('各会計、関係団体の財政状況及び健全化判断比率'!BS9="","",'各会計、関係団体の財政状況及び健全化判断比率'!BS9)</f>
        <v>上田市地域振興事業団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上田市社会福祉授産事業特別会計</v>
      </c>
      <c r="F37" s="374"/>
      <c r="G37" s="374"/>
      <c r="H37" s="374"/>
      <c r="I37" s="374"/>
      <c r="J37" s="374"/>
      <c r="K37" s="374"/>
      <c r="L37" s="374"/>
      <c r="M37" s="374"/>
      <c r="N37" s="374"/>
      <c r="O37" s="374"/>
      <c r="P37" s="374"/>
      <c r="Q37" s="374"/>
      <c r="R37" s="374"/>
      <c r="S37" s="374"/>
      <c r="T37" s="167"/>
      <c r="U37" s="375">
        <f t="shared" si="4"/>
        <v>9</v>
      </c>
      <c r="V37" s="375"/>
      <c r="W37" s="374" t="str">
        <f>IF('各会計、関係団体の財政状況及び健全化判断比率'!B31="","",'各会計、関係団体の財政状況及び健全化判断比率'!B31)</f>
        <v>上田市後期高齢者医療事業特別会計</v>
      </c>
      <c r="X37" s="374"/>
      <c r="Y37" s="374"/>
      <c r="Z37" s="374"/>
      <c r="AA37" s="374"/>
      <c r="AB37" s="374"/>
      <c r="AC37" s="374"/>
      <c r="AD37" s="374"/>
      <c r="AE37" s="374"/>
      <c r="AF37" s="374"/>
      <c r="AG37" s="374"/>
      <c r="AH37" s="374"/>
      <c r="AI37" s="374"/>
      <c r="AJ37" s="374"/>
      <c r="AK37" s="374"/>
      <c r="AL37" s="167"/>
      <c r="AM37" s="375">
        <f t="shared" si="0"/>
        <v>13</v>
      </c>
      <c r="AN37" s="375"/>
      <c r="AO37" s="374" t="str">
        <f>IF('各会計、関係団体の財政状況及び健全化判断比率'!B35="","",'各会計、関係団体の財政状況及び健全化判断比率'!B35)</f>
        <v>上田市公共下水道事業会計（公共下水道事業）</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上田地域広域連合（消防特別会計）</v>
      </c>
      <c r="BZ37" s="374"/>
      <c r="CA37" s="374"/>
      <c r="CB37" s="374"/>
      <c r="CC37" s="374"/>
      <c r="CD37" s="374"/>
      <c r="CE37" s="374"/>
      <c r="CF37" s="374"/>
      <c r="CG37" s="374"/>
      <c r="CH37" s="374"/>
      <c r="CI37" s="374"/>
      <c r="CJ37" s="374"/>
      <c r="CK37" s="374"/>
      <c r="CL37" s="374"/>
      <c r="CM37" s="374"/>
      <c r="CN37" s="167"/>
      <c r="CO37" s="375">
        <f t="shared" si="3"/>
        <v>28</v>
      </c>
      <c r="CP37" s="375"/>
      <c r="CQ37" s="374" t="str">
        <f>IF('各会計、関係団体の財政状況及び健全化判断比率'!BS10="","",'各会計、関係団体の財政状況及び健全化判断比率'!BS10)</f>
        <v>丸子温泉開発株式会社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上田市武石診療所事業特別会計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f t="shared" si="0"/>
        <v>14</v>
      </c>
      <c r="AN38" s="375"/>
      <c r="AO38" s="374" t="str">
        <f>IF('各会計、関係団体の財政状況及び健全化判断比率'!B36="","",'各会計、関係団体の財政状況及び健全化判断比率'!B36)</f>
        <v>上田市公共下水道事業会計（特定環境保全公共下水道事業）</v>
      </c>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青木村及び上田市共有財産組合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上田市長和町中学校組合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長野県後期高齢者医療広域連合（一般会計）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長野県後期高齢者医療広域連合（後期高齢者医療特別会計）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長野県市町村自治振興組合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24</v>
      </c>
      <c r="BX43" s="375"/>
      <c r="BY43" s="374" t="str">
        <f>IF('各会計、関係団体の財政状況及び健全化判断比率'!B77="","",'各会計、関係団体の財政状況及び健全化判断比率'!B77)</f>
        <v>上田市東御市真田共有財産組合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531</v>
      </c>
      <c r="D34" s="1184"/>
      <c r="E34" s="1185"/>
      <c r="F34" s="32">
        <v>12.81</v>
      </c>
      <c r="G34" s="33">
        <v>12.6</v>
      </c>
      <c r="H34" s="33">
        <v>12.48</v>
      </c>
      <c r="I34" s="33">
        <v>11.61</v>
      </c>
      <c r="J34" s="34">
        <v>11.13</v>
      </c>
      <c r="K34" s="22"/>
      <c r="L34" s="22"/>
      <c r="M34" s="22"/>
      <c r="N34" s="22"/>
      <c r="O34" s="22"/>
      <c r="P34" s="22"/>
    </row>
    <row r="35" spans="1:16" ht="39" customHeight="1" x14ac:dyDescent="0.15">
      <c r="A35" s="22"/>
      <c r="B35" s="35"/>
      <c r="C35" s="1178" t="s">
        <v>532</v>
      </c>
      <c r="D35" s="1179"/>
      <c r="E35" s="1180"/>
      <c r="F35" s="36">
        <v>8.84</v>
      </c>
      <c r="G35" s="37">
        <v>9.07</v>
      </c>
      <c r="H35" s="37">
        <v>8.49</v>
      </c>
      <c r="I35" s="37">
        <v>8.39</v>
      </c>
      <c r="J35" s="38">
        <v>9.2899999999999991</v>
      </c>
      <c r="K35" s="22"/>
      <c r="L35" s="22"/>
      <c r="M35" s="22"/>
      <c r="N35" s="22"/>
      <c r="O35" s="22"/>
      <c r="P35" s="22"/>
    </row>
    <row r="36" spans="1:16" ht="39" customHeight="1" x14ac:dyDescent="0.15">
      <c r="A36" s="22"/>
      <c r="B36" s="35"/>
      <c r="C36" s="1178" t="s">
        <v>533</v>
      </c>
      <c r="D36" s="1179"/>
      <c r="E36" s="1180"/>
      <c r="F36" s="36">
        <v>7.74</v>
      </c>
      <c r="G36" s="37">
        <v>6.28</v>
      </c>
      <c r="H36" s="37">
        <v>5.01</v>
      </c>
      <c r="I36" s="37">
        <v>5.42</v>
      </c>
      <c r="J36" s="38">
        <v>4.3499999999999996</v>
      </c>
      <c r="K36" s="22"/>
      <c r="L36" s="22"/>
      <c r="M36" s="22"/>
      <c r="N36" s="22"/>
      <c r="O36" s="22"/>
      <c r="P36" s="22"/>
    </row>
    <row r="37" spans="1:16" ht="39" customHeight="1" x14ac:dyDescent="0.15">
      <c r="A37" s="22"/>
      <c r="B37" s="35"/>
      <c r="C37" s="1178" t="s">
        <v>534</v>
      </c>
      <c r="D37" s="1179"/>
      <c r="E37" s="1180"/>
      <c r="F37" s="36">
        <v>2.79</v>
      </c>
      <c r="G37" s="37">
        <v>2.9</v>
      </c>
      <c r="H37" s="37">
        <v>3.04</v>
      </c>
      <c r="I37" s="37">
        <v>3.02</v>
      </c>
      <c r="J37" s="38">
        <v>3.11</v>
      </c>
      <c r="K37" s="22"/>
      <c r="L37" s="22"/>
      <c r="M37" s="22"/>
      <c r="N37" s="22"/>
      <c r="O37" s="22"/>
      <c r="P37" s="22"/>
    </row>
    <row r="38" spans="1:16" ht="39" customHeight="1" x14ac:dyDescent="0.15">
      <c r="A38" s="22"/>
      <c r="B38" s="35"/>
      <c r="C38" s="1178" t="s">
        <v>535</v>
      </c>
      <c r="D38" s="1179"/>
      <c r="E38" s="1180"/>
      <c r="F38" s="36">
        <v>0.81</v>
      </c>
      <c r="G38" s="37">
        <v>1.33</v>
      </c>
      <c r="H38" s="37">
        <v>0.81</v>
      </c>
      <c r="I38" s="37">
        <v>0.7</v>
      </c>
      <c r="J38" s="38">
        <v>1.32</v>
      </c>
      <c r="K38" s="22"/>
      <c r="L38" s="22"/>
      <c r="M38" s="22"/>
      <c r="N38" s="22"/>
      <c r="O38" s="22"/>
      <c r="P38" s="22"/>
    </row>
    <row r="39" spans="1:16" ht="39" customHeight="1" x14ac:dyDescent="0.15">
      <c r="A39" s="22"/>
      <c r="B39" s="35"/>
      <c r="C39" s="1178" t="s">
        <v>536</v>
      </c>
      <c r="D39" s="1179"/>
      <c r="E39" s="1180"/>
      <c r="F39" s="36">
        <v>0.82</v>
      </c>
      <c r="G39" s="37">
        <v>0.84</v>
      </c>
      <c r="H39" s="37">
        <v>0.9</v>
      </c>
      <c r="I39" s="37">
        <v>0.92</v>
      </c>
      <c r="J39" s="38">
        <v>0.97</v>
      </c>
      <c r="K39" s="22"/>
      <c r="L39" s="22"/>
      <c r="M39" s="22"/>
      <c r="N39" s="22"/>
      <c r="O39" s="22"/>
      <c r="P39" s="22"/>
    </row>
    <row r="40" spans="1:16" ht="39" customHeight="1" x14ac:dyDescent="0.15">
      <c r="A40" s="22"/>
      <c r="B40" s="35"/>
      <c r="C40" s="1178" t="s">
        <v>537</v>
      </c>
      <c r="D40" s="1179"/>
      <c r="E40" s="1180"/>
      <c r="F40" s="36">
        <v>0.78</v>
      </c>
      <c r="G40" s="37">
        <v>0.72</v>
      </c>
      <c r="H40" s="37">
        <v>0.83</v>
      </c>
      <c r="I40" s="37">
        <v>0.73</v>
      </c>
      <c r="J40" s="38">
        <v>0.7</v>
      </c>
      <c r="K40" s="22"/>
      <c r="L40" s="22"/>
      <c r="M40" s="22"/>
      <c r="N40" s="22"/>
      <c r="O40" s="22"/>
      <c r="P40" s="22"/>
    </row>
    <row r="41" spans="1:16" ht="39" customHeight="1" x14ac:dyDescent="0.15">
      <c r="A41" s="22"/>
      <c r="B41" s="35"/>
      <c r="C41" s="1178" t="s">
        <v>538</v>
      </c>
      <c r="D41" s="1179"/>
      <c r="E41" s="1180"/>
      <c r="F41" s="36">
        <v>0.41</v>
      </c>
      <c r="G41" s="37">
        <v>0.4</v>
      </c>
      <c r="H41" s="37">
        <v>0.39</v>
      </c>
      <c r="I41" s="37">
        <v>0.38</v>
      </c>
      <c r="J41" s="38">
        <v>0.59</v>
      </c>
      <c r="K41" s="22"/>
      <c r="L41" s="22"/>
      <c r="M41" s="22"/>
      <c r="N41" s="22"/>
      <c r="O41" s="22"/>
      <c r="P41" s="22"/>
    </row>
    <row r="42" spans="1:16" ht="39" customHeight="1" x14ac:dyDescent="0.15">
      <c r="A42" s="22"/>
      <c r="B42" s="39"/>
      <c r="C42" s="1178" t="s">
        <v>539</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540</v>
      </c>
      <c r="D43" s="1182"/>
      <c r="E43" s="1183"/>
      <c r="F43" s="41">
        <v>1.57</v>
      </c>
      <c r="G43" s="42">
        <v>1.53</v>
      </c>
      <c r="H43" s="42">
        <v>1.48</v>
      </c>
      <c r="I43" s="42">
        <v>1.51</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8223</v>
      </c>
      <c r="L45" s="60">
        <v>7702</v>
      </c>
      <c r="M45" s="60">
        <v>7424</v>
      </c>
      <c r="N45" s="60">
        <v>7349</v>
      </c>
      <c r="O45" s="61">
        <v>7427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v>17</v>
      </c>
      <c r="N47" s="64">
        <v>17</v>
      </c>
      <c r="O47" s="65">
        <v>17</v>
      </c>
      <c r="P47" s="48"/>
      <c r="Q47" s="48"/>
      <c r="R47" s="48"/>
      <c r="S47" s="48"/>
      <c r="T47" s="48"/>
      <c r="U47" s="48"/>
    </row>
    <row r="48" spans="1:21" ht="30.75" customHeight="1" x14ac:dyDescent="0.15">
      <c r="A48" s="48"/>
      <c r="B48" s="1196"/>
      <c r="C48" s="1197"/>
      <c r="D48" s="62"/>
      <c r="E48" s="1188" t="s">
        <v>15</v>
      </c>
      <c r="F48" s="1188"/>
      <c r="G48" s="1188"/>
      <c r="H48" s="1188"/>
      <c r="I48" s="1188"/>
      <c r="J48" s="1189"/>
      <c r="K48" s="63">
        <v>3294</v>
      </c>
      <c r="L48" s="64">
        <v>3558</v>
      </c>
      <c r="M48" s="64">
        <v>3514</v>
      </c>
      <c r="N48" s="64">
        <v>3541</v>
      </c>
      <c r="O48" s="65">
        <v>3669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204</v>
      </c>
      <c r="L49" s="64">
        <v>111</v>
      </c>
      <c r="M49" s="64">
        <v>141</v>
      </c>
      <c r="N49" s="64">
        <v>150</v>
      </c>
      <c r="O49" s="65">
        <v>213</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116</v>
      </c>
      <c r="L50" s="64">
        <v>101</v>
      </c>
      <c r="M50" s="64">
        <v>78</v>
      </c>
      <c r="N50" s="64">
        <v>91</v>
      </c>
      <c r="O50" s="65">
        <v>44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486</v>
      </c>
      <c r="L51" s="64" t="s">
        <v>486</v>
      </c>
      <c r="M51" s="64" t="s">
        <v>486</v>
      </c>
      <c r="N51" s="64" t="s">
        <v>486</v>
      </c>
      <c r="O51" s="65" t="s">
        <v>486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9739</v>
      </c>
      <c r="L52" s="64">
        <v>10166</v>
      </c>
      <c r="M52" s="64">
        <v>9967</v>
      </c>
      <c r="N52" s="64">
        <v>9613</v>
      </c>
      <c r="O52" s="65">
        <v>9666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2098</v>
      </c>
      <c r="L53" s="69">
        <v>1306</v>
      </c>
      <c r="M53" s="69">
        <v>1207</v>
      </c>
      <c r="N53" s="69">
        <v>1535</v>
      </c>
      <c r="O53" s="70">
        <v>1704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4" t="s">
        <v>24</v>
      </c>
      <c r="C41" s="1215"/>
      <c r="D41" s="81"/>
      <c r="E41" s="1216" t="s">
        <v>25</v>
      </c>
      <c r="F41" s="1216"/>
      <c r="G41" s="1216"/>
      <c r="H41" s="1217"/>
      <c r="I41" s="82">
        <v>66095</v>
      </c>
      <c r="J41" s="83">
        <v>67695</v>
      </c>
      <c r="K41" s="83">
        <v>69549</v>
      </c>
      <c r="L41" s="83">
        <v>69436</v>
      </c>
      <c r="M41" s="84">
        <v>68370</v>
      </c>
    </row>
    <row r="42" spans="2:13" ht="27.75" customHeight="1" x14ac:dyDescent="0.15">
      <c r="B42" s="1204"/>
      <c r="C42" s="1205"/>
      <c r="D42" s="85"/>
      <c r="E42" s="1208" t="s">
        <v>26</v>
      </c>
      <c r="F42" s="1208"/>
      <c r="G42" s="1208"/>
      <c r="H42" s="1209"/>
      <c r="I42" s="86">
        <v>863</v>
      </c>
      <c r="J42" s="87">
        <v>382</v>
      </c>
      <c r="K42" s="87">
        <v>675</v>
      </c>
      <c r="L42" s="87">
        <v>594</v>
      </c>
      <c r="M42" s="88">
        <v>177</v>
      </c>
    </row>
    <row r="43" spans="2:13" ht="27.75" customHeight="1" x14ac:dyDescent="0.15">
      <c r="B43" s="1204"/>
      <c r="C43" s="1205"/>
      <c r="D43" s="85"/>
      <c r="E43" s="1208" t="s">
        <v>27</v>
      </c>
      <c r="F43" s="1208"/>
      <c r="G43" s="1208"/>
      <c r="H43" s="1209"/>
      <c r="I43" s="86">
        <v>49289</v>
      </c>
      <c r="J43" s="87">
        <v>46157</v>
      </c>
      <c r="K43" s="87">
        <v>42739</v>
      </c>
      <c r="L43" s="87">
        <v>40786</v>
      </c>
      <c r="M43" s="88">
        <v>37873</v>
      </c>
    </row>
    <row r="44" spans="2:13" ht="27.75" customHeight="1" x14ac:dyDescent="0.15">
      <c r="B44" s="1204"/>
      <c r="C44" s="1205"/>
      <c r="D44" s="85"/>
      <c r="E44" s="1208" t="s">
        <v>28</v>
      </c>
      <c r="F44" s="1208"/>
      <c r="G44" s="1208"/>
      <c r="H44" s="1209"/>
      <c r="I44" s="86">
        <v>920</v>
      </c>
      <c r="J44" s="87">
        <v>958</v>
      </c>
      <c r="K44" s="87">
        <v>1947</v>
      </c>
      <c r="L44" s="87">
        <v>2273</v>
      </c>
      <c r="M44" s="88">
        <v>2177</v>
      </c>
    </row>
    <row r="45" spans="2:13" ht="27.75" customHeight="1" x14ac:dyDescent="0.15">
      <c r="B45" s="1204"/>
      <c r="C45" s="1205"/>
      <c r="D45" s="85"/>
      <c r="E45" s="1208" t="s">
        <v>29</v>
      </c>
      <c r="F45" s="1208"/>
      <c r="G45" s="1208"/>
      <c r="H45" s="1209"/>
      <c r="I45" s="86">
        <v>12614</v>
      </c>
      <c r="J45" s="87">
        <v>12554</v>
      </c>
      <c r="K45" s="87">
        <v>11749</v>
      </c>
      <c r="L45" s="87">
        <v>10862</v>
      </c>
      <c r="M45" s="88">
        <v>10512</v>
      </c>
    </row>
    <row r="46" spans="2:13" ht="27.75" customHeight="1" x14ac:dyDescent="0.15">
      <c r="B46" s="1204"/>
      <c r="C46" s="1205"/>
      <c r="D46" s="89"/>
      <c r="E46" s="1208" t="s">
        <v>30</v>
      </c>
      <c r="F46" s="1208"/>
      <c r="G46" s="1208"/>
      <c r="H46" s="1209"/>
      <c r="I46" s="86">
        <v>2912</v>
      </c>
      <c r="J46" s="87">
        <v>3145</v>
      </c>
      <c r="K46" s="87">
        <v>2578</v>
      </c>
      <c r="L46" s="87">
        <v>2395</v>
      </c>
      <c r="M46" s="88">
        <v>2632</v>
      </c>
    </row>
    <row r="47" spans="2:13" ht="27.75" customHeight="1" x14ac:dyDescent="0.15">
      <c r="B47" s="1204"/>
      <c r="C47" s="1205"/>
      <c r="D47" s="90"/>
      <c r="E47" s="1218" t="s">
        <v>31</v>
      </c>
      <c r="F47" s="1219"/>
      <c r="G47" s="1219"/>
      <c r="H47" s="1220"/>
      <c r="I47" s="86" t="s">
        <v>486</v>
      </c>
      <c r="J47" s="87" t="s">
        <v>486</v>
      </c>
      <c r="K47" s="87" t="s">
        <v>486</v>
      </c>
      <c r="L47" s="87" t="s">
        <v>486</v>
      </c>
      <c r="M47" s="88" t="s">
        <v>486</v>
      </c>
    </row>
    <row r="48" spans="2:13" ht="27.75" customHeight="1" x14ac:dyDescent="0.15">
      <c r="B48" s="1204"/>
      <c r="C48" s="1205"/>
      <c r="D48" s="85"/>
      <c r="E48" s="1208" t="s">
        <v>32</v>
      </c>
      <c r="F48" s="1208"/>
      <c r="G48" s="1208"/>
      <c r="H48" s="1209"/>
      <c r="I48" s="86" t="s">
        <v>486</v>
      </c>
      <c r="J48" s="87" t="s">
        <v>486</v>
      </c>
      <c r="K48" s="87" t="s">
        <v>486</v>
      </c>
      <c r="L48" s="87" t="s">
        <v>486</v>
      </c>
      <c r="M48" s="88" t="s">
        <v>486</v>
      </c>
    </row>
    <row r="49" spans="2:13" ht="27.75" customHeight="1" x14ac:dyDescent="0.15">
      <c r="B49" s="1206"/>
      <c r="C49" s="1207"/>
      <c r="D49" s="85"/>
      <c r="E49" s="1208" t="s">
        <v>33</v>
      </c>
      <c r="F49" s="1208"/>
      <c r="G49" s="1208"/>
      <c r="H49" s="1209"/>
      <c r="I49" s="86" t="s">
        <v>486</v>
      </c>
      <c r="J49" s="87" t="s">
        <v>486</v>
      </c>
      <c r="K49" s="87" t="s">
        <v>486</v>
      </c>
      <c r="L49" s="87" t="s">
        <v>486</v>
      </c>
      <c r="M49" s="88" t="s">
        <v>486</v>
      </c>
    </row>
    <row r="50" spans="2:13" ht="27.75" customHeight="1" x14ac:dyDescent="0.15">
      <c r="B50" s="1202" t="s">
        <v>34</v>
      </c>
      <c r="C50" s="1203"/>
      <c r="D50" s="91"/>
      <c r="E50" s="1208" t="s">
        <v>35</v>
      </c>
      <c r="F50" s="1208"/>
      <c r="G50" s="1208"/>
      <c r="H50" s="1209"/>
      <c r="I50" s="86">
        <v>18454</v>
      </c>
      <c r="J50" s="87">
        <v>18502</v>
      </c>
      <c r="K50" s="87">
        <v>18099</v>
      </c>
      <c r="L50" s="87">
        <v>18846</v>
      </c>
      <c r="M50" s="88">
        <v>18716</v>
      </c>
    </row>
    <row r="51" spans="2:13" ht="27.75" customHeight="1" x14ac:dyDescent="0.15">
      <c r="B51" s="1204"/>
      <c r="C51" s="1205"/>
      <c r="D51" s="85"/>
      <c r="E51" s="1208" t="s">
        <v>36</v>
      </c>
      <c r="F51" s="1208"/>
      <c r="G51" s="1208"/>
      <c r="H51" s="1209"/>
      <c r="I51" s="86">
        <v>4191</v>
      </c>
      <c r="J51" s="87">
        <v>3698</v>
      </c>
      <c r="K51" s="87">
        <v>5645</v>
      </c>
      <c r="L51" s="87">
        <v>3240</v>
      </c>
      <c r="M51" s="88">
        <v>2964</v>
      </c>
    </row>
    <row r="52" spans="2:13" ht="27.75" customHeight="1" x14ac:dyDescent="0.15">
      <c r="B52" s="1206"/>
      <c r="C52" s="1207"/>
      <c r="D52" s="85"/>
      <c r="E52" s="1208" t="s">
        <v>37</v>
      </c>
      <c r="F52" s="1208"/>
      <c r="G52" s="1208"/>
      <c r="H52" s="1209"/>
      <c r="I52" s="86">
        <v>89886</v>
      </c>
      <c r="J52" s="87">
        <v>90277</v>
      </c>
      <c r="K52" s="87">
        <v>90917</v>
      </c>
      <c r="L52" s="87">
        <v>89923</v>
      </c>
      <c r="M52" s="88">
        <v>86825</v>
      </c>
    </row>
    <row r="53" spans="2:13" ht="27.75" customHeight="1" thickBot="1" x14ac:dyDescent="0.2">
      <c r="B53" s="1210" t="s">
        <v>21</v>
      </c>
      <c r="C53" s="1211"/>
      <c r="D53" s="92"/>
      <c r="E53" s="1212" t="s">
        <v>38</v>
      </c>
      <c r="F53" s="1212"/>
      <c r="G53" s="1212"/>
      <c r="H53" s="1213"/>
      <c r="I53" s="93">
        <v>20161</v>
      </c>
      <c r="J53" s="94">
        <v>18413</v>
      </c>
      <c r="K53" s="94">
        <v>14575</v>
      </c>
      <c r="L53" s="94">
        <v>14336</v>
      </c>
      <c r="M53" s="95">
        <v>13237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584</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584</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583</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579</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65"/>
      <c r="I48" s="365"/>
      <c r="J48" s="365"/>
    </row>
    <row r="49" spans="1:17" ht="13.5" x14ac:dyDescent="0.15">
      <c r="B49" s="250"/>
      <c r="C49" s="246"/>
      <c r="D49" s="246"/>
      <c r="E49" s="246"/>
      <c r="F49" s="246"/>
      <c r="G49" s="245" t="s">
        <v>582</v>
      </c>
    </row>
    <row r="50" spans="1:17" ht="13.5" x14ac:dyDescent="0.15">
      <c r="B50" s="250"/>
      <c r="C50" s="246"/>
      <c r="D50" s="246"/>
      <c r="E50" s="246"/>
      <c r="F50" s="246"/>
      <c r="G50" s="1244"/>
      <c r="H50" s="1245"/>
      <c r="I50" s="1245"/>
      <c r="J50" s="1246"/>
      <c r="K50" s="347" t="s">
        <v>525</v>
      </c>
      <c r="L50" s="347" t="s">
        <v>526</v>
      </c>
      <c r="M50" s="347" t="s">
        <v>527</v>
      </c>
      <c r="N50" s="347" t="s">
        <v>528</v>
      </c>
      <c r="O50" s="347" t="s">
        <v>529</v>
      </c>
    </row>
    <row r="51" spans="1:17" ht="13.5" x14ac:dyDescent="0.15">
      <c r="B51" s="250"/>
      <c r="C51" s="246"/>
      <c r="D51" s="246"/>
      <c r="E51" s="246"/>
      <c r="F51" s="246"/>
      <c r="G51" s="1247" t="s">
        <v>577</v>
      </c>
      <c r="H51" s="1248"/>
      <c r="I51" s="1253" t="s">
        <v>575</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581</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576</v>
      </c>
      <c r="H55" s="1228"/>
      <c r="I55" s="1233" t="s">
        <v>575</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581</v>
      </c>
      <c r="J57" s="1225"/>
      <c r="K57" s="1255"/>
      <c r="L57" s="1255"/>
      <c r="M57" s="1255"/>
      <c r="N57" s="1255"/>
      <c r="O57" s="1255"/>
      <c r="P57" s="363"/>
      <c r="Q57" s="358"/>
    </row>
    <row r="58" spans="1:17" s="357" customFormat="1" ht="13.5" x14ac:dyDescent="0.15">
      <c r="A58" s="245"/>
      <c r="B58" s="358"/>
      <c r="C58" s="354"/>
      <c r="D58" s="354"/>
      <c r="E58" s="354"/>
      <c r="F58" s="354"/>
      <c r="G58" s="1231"/>
      <c r="H58" s="1232"/>
      <c r="I58" s="1225"/>
      <c r="J58" s="1225"/>
      <c r="K58" s="1222"/>
      <c r="L58" s="1222"/>
      <c r="M58" s="1222"/>
      <c r="N58" s="1222"/>
      <c r="O58" s="1222"/>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580</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579</v>
      </c>
      <c r="I64" s="354"/>
      <c r="J64" s="354"/>
      <c r="K64" s="354"/>
      <c r="L64" s="246"/>
      <c r="M64" s="246"/>
      <c r="N64" s="246"/>
      <c r="O64" s="246"/>
    </row>
    <row r="65" spans="2:30" ht="13.5" x14ac:dyDescent="0.15">
      <c r="B65" s="250"/>
      <c r="C65" s="246"/>
      <c r="D65" s="246"/>
      <c r="E65" s="246"/>
      <c r="F65" s="246"/>
      <c r="G65" s="1235" t="s">
        <v>585</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578</v>
      </c>
      <c r="I71" s="351"/>
      <c r="J71" s="350"/>
      <c r="K71" s="350"/>
      <c r="L71" s="349"/>
      <c r="M71" s="350"/>
      <c r="N71" s="349"/>
      <c r="O71" s="348"/>
    </row>
    <row r="72" spans="2:30" ht="13.5" x14ac:dyDescent="0.15">
      <c r="B72" s="250"/>
      <c r="C72" s="246"/>
      <c r="D72" s="246"/>
      <c r="E72" s="246"/>
      <c r="F72" s="246"/>
      <c r="G72" s="1244"/>
      <c r="H72" s="1245"/>
      <c r="I72" s="1245"/>
      <c r="J72" s="1246"/>
      <c r="K72" s="347" t="s">
        <v>525</v>
      </c>
      <c r="L72" s="347" t="s">
        <v>526</v>
      </c>
      <c r="M72" s="347" t="s">
        <v>527</v>
      </c>
      <c r="N72" s="347" t="s">
        <v>528</v>
      </c>
      <c r="O72" s="347" t="s">
        <v>529</v>
      </c>
    </row>
    <row r="73" spans="2:30" ht="13.5" x14ac:dyDescent="0.15">
      <c r="B73" s="250"/>
      <c r="C73" s="246"/>
      <c r="D73" s="246"/>
      <c r="E73" s="246"/>
      <c r="F73" s="246"/>
      <c r="G73" s="1247" t="s">
        <v>577</v>
      </c>
      <c r="H73" s="1248"/>
      <c r="I73" s="1253" t="s">
        <v>575</v>
      </c>
      <c r="J73" s="1253"/>
      <c r="K73" s="1234">
        <v>65.2</v>
      </c>
      <c r="L73" s="1234">
        <v>58.9</v>
      </c>
      <c r="M73" s="1223">
        <v>47.3</v>
      </c>
      <c r="N73" s="1223">
        <v>45.2</v>
      </c>
      <c r="O73" s="1223">
        <v>42.2</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574</v>
      </c>
      <c r="J75" s="1233"/>
      <c r="K75" s="1221">
        <v>9.3000000000000007</v>
      </c>
      <c r="L75" s="1221">
        <v>7</v>
      </c>
      <c r="M75" s="1221">
        <v>4.9000000000000004</v>
      </c>
      <c r="N75" s="1221">
        <v>4.3</v>
      </c>
      <c r="O75" s="1221">
        <v>4.7</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576</v>
      </c>
      <c r="H77" s="1228"/>
      <c r="I77" s="1233" t="s">
        <v>575</v>
      </c>
      <c r="J77" s="1233"/>
      <c r="K77" s="1234">
        <v>42</v>
      </c>
      <c r="L77" s="1234">
        <v>32.6</v>
      </c>
      <c r="M77" s="1223">
        <v>30.5</v>
      </c>
      <c r="N77" s="1223">
        <v>13.7</v>
      </c>
      <c r="O77" s="1223">
        <v>24.1</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574</v>
      </c>
      <c r="J79" s="1225"/>
      <c r="K79" s="1226">
        <v>6.8</v>
      </c>
      <c r="L79" s="1226">
        <v>5.9</v>
      </c>
      <c r="M79" s="1226">
        <v>5.2</v>
      </c>
      <c r="N79" s="1226">
        <v>5.8</v>
      </c>
      <c r="O79" s="1226">
        <v>6</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44622</v>
      </c>
      <c r="E3" s="118"/>
      <c r="F3" s="119">
        <v>39425</v>
      </c>
      <c r="G3" s="120"/>
      <c r="H3" s="121"/>
    </row>
    <row r="4" spans="1:8" x14ac:dyDescent="0.15">
      <c r="A4" s="122"/>
      <c r="B4" s="123"/>
      <c r="C4" s="124"/>
      <c r="D4" s="125">
        <v>28779</v>
      </c>
      <c r="E4" s="126"/>
      <c r="F4" s="127">
        <v>22414</v>
      </c>
      <c r="G4" s="128"/>
      <c r="H4" s="129"/>
    </row>
    <row r="5" spans="1:8" x14ac:dyDescent="0.15">
      <c r="A5" s="110" t="s">
        <v>519</v>
      </c>
      <c r="B5" s="115"/>
      <c r="C5" s="116"/>
      <c r="D5" s="117">
        <v>79736</v>
      </c>
      <c r="E5" s="118"/>
      <c r="F5" s="119">
        <v>43141</v>
      </c>
      <c r="G5" s="120"/>
      <c r="H5" s="121"/>
    </row>
    <row r="6" spans="1:8" x14ac:dyDescent="0.15">
      <c r="A6" s="122"/>
      <c r="B6" s="123"/>
      <c r="C6" s="124"/>
      <c r="D6" s="125">
        <v>40272</v>
      </c>
      <c r="E6" s="126"/>
      <c r="F6" s="127">
        <v>21887</v>
      </c>
      <c r="G6" s="128"/>
      <c r="H6" s="129"/>
    </row>
    <row r="7" spans="1:8" x14ac:dyDescent="0.15">
      <c r="A7" s="110" t="s">
        <v>520</v>
      </c>
      <c r="B7" s="115"/>
      <c r="C7" s="116"/>
      <c r="D7" s="117">
        <v>77443</v>
      </c>
      <c r="E7" s="118"/>
      <c r="F7" s="119">
        <v>45117</v>
      </c>
      <c r="G7" s="120"/>
      <c r="H7" s="121"/>
    </row>
    <row r="8" spans="1:8" x14ac:dyDescent="0.15">
      <c r="A8" s="122"/>
      <c r="B8" s="123"/>
      <c r="C8" s="124"/>
      <c r="D8" s="125">
        <v>45693</v>
      </c>
      <c r="E8" s="126"/>
      <c r="F8" s="127">
        <v>25589</v>
      </c>
      <c r="G8" s="128"/>
      <c r="H8" s="129"/>
    </row>
    <row r="9" spans="1:8" x14ac:dyDescent="0.15">
      <c r="A9" s="110" t="s">
        <v>521</v>
      </c>
      <c r="B9" s="115"/>
      <c r="C9" s="116"/>
      <c r="D9" s="117">
        <v>54032</v>
      </c>
      <c r="E9" s="118"/>
      <c r="F9" s="119">
        <v>52496</v>
      </c>
      <c r="G9" s="120"/>
      <c r="H9" s="121"/>
    </row>
    <row r="10" spans="1:8" x14ac:dyDescent="0.15">
      <c r="A10" s="122"/>
      <c r="B10" s="123"/>
      <c r="C10" s="124"/>
      <c r="D10" s="125">
        <v>28946</v>
      </c>
      <c r="E10" s="126"/>
      <c r="F10" s="127">
        <v>29467</v>
      </c>
      <c r="G10" s="128"/>
      <c r="H10" s="129"/>
    </row>
    <row r="11" spans="1:8" x14ac:dyDescent="0.15">
      <c r="A11" s="110" t="s">
        <v>522</v>
      </c>
      <c r="B11" s="115"/>
      <c r="C11" s="116"/>
      <c r="D11" s="117">
        <v>49131</v>
      </c>
      <c r="E11" s="118"/>
      <c r="F11" s="119">
        <v>52619</v>
      </c>
      <c r="G11" s="120"/>
      <c r="H11" s="121"/>
    </row>
    <row r="12" spans="1:8" x14ac:dyDescent="0.15">
      <c r="A12" s="122"/>
      <c r="B12" s="123"/>
      <c r="C12" s="130"/>
      <c r="D12" s="125">
        <v>29389</v>
      </c>
      <c r="E12" s="126"/>
      <c r="F12" s="127">
        <v>31149</v>
      </c>
      <c r="G12" s="128"/>
      <c r="H12" s="129"/>
    </row>
    <row r="13" spans="1:8" x14ac:dyDescent="0.15">
      <c r="A13" s="110"/>
      <c r="B13" s="115"/>
      <c r="C13" s="131"/>
      <c r="D13" s="132">
        <v>60993</v>
      </c>
      <c r="E13" s="133"/>
      <c r="F13" s="134">
        <v>46560</v>
      </c>
      <c r="G13" s="135"/>
      <c r="H13" s="121"/>
    </row>
    <row r="14" spans="1:8" x14ac:dyDescent="0.15">
      <c r="A14" s="122"/>
      <c r="B14" s="123"/>
      <c r="C14" s="124"/>
      <c r="D14" s="125">
        <v>34616</v>
      </c>
      <c r="E14" s="126"/>
      <c r="F14" s="127">
        <v>26101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7.8</v>
      </c>
      <c r="C19" s="136">
        <f>ROUND(VALUE(SUBSTITUTE(実質収支比率等に係る経年分析!G$48,"▲","-")),2)</f>
        <v>6.37</v>
      </c>
      <c r="D19" s="136">
        <f>ROUND(VALUE(SUBSTITUTE(実質収支比率等に係る経年分析!H$48,"▲","-")),2)</f>
        <v>5.0599999999999996</v>
      </c>
      <c r="E19" s="136">
        <f>ROUND(VALUE(SUBSTITUTE(実質収支比率等に係る経年分析!I$48,"▲","-")),2)</f>
        <v>5.53</v>
      </c>
      <c r="F19" s="136">
        <f>ROUND(VALUE(SUBSTITUTE(実質収支比率等に係る経年分析!J$48,"▲","-")),2)</f>
        <v>4.46</v>
      </c>
    </row>
    <row r="20" spans="1:11" x14ac:dyDescent="0.15">
      <c r="A20" s="136" t="s">
        <v>43</v>
      </c>
      <c r="B20" s="136">
        <f>ROUND(VALUE(SUBSTITUTE(実質収支比率等に係る経年分析!F$47,"▲","-")),2)</f>
        <v>9.93</v>
      </c>
      <c r="C20" s="136">
        <f>ROUND(VALUE(SUBSTITUTE(実質収支比率等に係る経年分析!G$47,"▲","-")),2)</f>
        <v>9.75</v>
      </c>
      <c r="D20" s="136">
        <f>ROUND(VALUE(SUBSTITUTE(実質収支比率等に係る経年分析!H$47,"▲","-")),2)</f>
        <v>9.9</v>
      </c>
      <c r="E20" s="136">
        <f>ROUND(VALUE(SUBSTITUTE(実質収支比率等に係る経年分析!I$47,"▲","-")),2)</f>
        <v>10.24</v>
      </c>
      <c r="F20" s="136">
        <f>ROUND(VALUE(SUBSTITUTE(実質収支比率等に係る経年分析!J$47,"▲","-")),2)</f>
        <v>10.33</v>
      </c>
    </row>
    <row r="21" spans="1:11" x14ac:dyDescent="0.15">
      <c r="A21" s="136" t="s">
        <v>44</v>
      </c>
      <c r="B21" s="136">
        <f>IF(ISNUMBER(VALUE(SUBSTITUTE(実質収支比率等に係る経年分析!F$49,"▲","-"))),ROUND(VALUE(SUBSTITUTE(実質収支比率等に係る経年分析!F$49,"▲","-")),2),NA())</f>
        <v>3.14</v>
      </c>
      <c r="C21" s="136">
        <f>IF(ISNUMBER(VALUE(SUBSTITUTE(実質収支比率等に係る経年分析!G$49,"▲","-"))),ROUND(VALUE(SUBSTITUTE(実質収支比率等に係る経年分析!G$49,"▲","-")),2),NA())</f>
        <v>0.46</v>
      </c>
      <c r="D21" s="136">
        <f>IF(ISNUMBER(VALUE(SUBSTITUTE(実質収支比率等に係る経年分析!H$49,"▲","-"))),ROUND(VALUE(SUBSTITUTE(実質収支比率等に係る経年分析!H$49,"▲","-")),2),NA())</f>
        <v>0.39</v>
      </c>
      <c r="E21" s="136">
        <f>IF(ISNUMBER(VALUE(SUBSTITUTE(実質収支比率等に係る経年分析!I$49,"▲","-"))),ROUND(VALUE(SUBSTITUTE(実質収支比率等に係る経年分析!I$49,"▲","-")),2),NA())</f>
        <v>1.05</v>
      </c>
      <c r="F21" s="136">
        <f>IF(ISNUMBER(VALUE(SUBSTITUTE(実質収支比率等に係る経年分析!J$49,"▲","-"))),ROUND(VALUE(SUBSTITUTE(実質収支比率等に係る経年分析!J$49,"▲","-")),2),NA())</f>
        <v>-1.1200000000000001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1.57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1.53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1.48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1.51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上田市介護保険事業特別会計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0.59</v>
      </c>
    </row>
    <row r="30" spans="1:11" x14ac:dyDescent="0.15">
      <c r="A30" s="137" t="str">
        <f>IF(連結実質赤字比率に係る赤字・黒字の構成分析!C$40="",NA(),連結実質赤字比率に係る赤字・黒字の構成分析!C$40)</f>
        <v>上田市立産婦人科病院事業会計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0.78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0.72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0.83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0.7</v>
      </c>
    </row>
    <row r="31" spans="1:11" x14ac:dyDescent="0.15">
      <c r="A31" s="137" t="str">
        <f>IF(連結実質赤字比率に係る赤字・黒字の構成分析!C$39="",NA(),連結実質赤字比率に係る赤字・黒字の構成分析!C$39)</f>
        <v>上田市真田有線放送電話事業会計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0.97</v>
      </c>
    </row>
    <row r="32" spans="1:11" x14ac:dyDescent="0.15">
      <c r="A32" s="137" t="str">
        <f>IF(連結実質赤字比率に係る赤字・黒字の構成分析!C$38="",NA(),連結実質赤字比率に係る赤字・黒字の構成分析!C$38)</f>
        <v>上田市国民健康保険事業特別会計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1.32</v>
      </c>
    </row>
    <row r="33" spans="1:16" x14ac:dyDescent="0.15">
      <c r="A33" s="137" t="str">
        <f>IF(連結実質赤字比率に係る赤字・黒字の構成分析!C$37="",NA(),連結実質赤字比率に係る赤字・黒字の構成分析!C$37)</f>
        <v>上田市農業集落排水事業会計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3.11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4.3499999999999996</v>
      </c>
    </row>
    <row r="35" spans="1:16" x14ac:dyDescent="0.15">
      <c r="A35" s="137" t="str">
        <f>IF(連結実質赤字比率に係る赤字・黒字の構成分析!C$35="",NA(),連結実質赤字比率に係る赤字・黒字の構成分析!C$35)</f>
        <v>上田市水道事業会計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8.49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9.2899999999999991</v>
      </c>
    </row>
    <row r="36" spans="1:16" x14ac:dyDescent="0.15">
      <c r="A36" s="137" t="str">
        <f>IF(連結実質赤字比率に係る赤字・黒字の構成分析!C$34="",NA(),連結実質赤字比率に係る赤字・黒字の構成分析!C$34)</f>
        <v>上田市公共下水道事業会計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12.81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12.48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11.61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9739</v>
      </c>
      <c r="E42" s="138"/>
      <c r="F42" s="138"/>
      <c r="G42" s="138">
        <f>'実質公債費比率（分子）の構造'!L$52</f>
        <v>10166</v>
      </c>
      <c r="H42" s="138"/>
      <c r="I42" s="138"/>
      <c r="J42" s="138">
        <f>'実質公債費比率（分子）の構造'!M$52</f>
        <v>9967</v>
      </c>
      <c r="K42" s="138"/>
      <c r="L42" s="138"/>
      <c r="M42" s="138">
        <f>'実質公債費比率（分子）の構造'!N$52</f>
        <v>9613</v>
      </c>
      <c r="N42" s="138"/>
      <c r="O42" s="138"/>
      <c r="P42" s="138">
        <f>'実質公債費比率（分子）の構造'!O$52</f>
        <v>9666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116</v>
      </c>
      <c r="C44" s="138"/>
      <c r="D44" s="138"/>
      <c r="E44" s="138">
        <f>'実質公債費比率（分子）の構造'!L$50</f>
        <v>101</v>
      </c>
      <c r="F44" s="138"/>
      <c r="G44" s="138"/>
      <c r="H44" s="138">
        <f>'実質公債費比率（分子）の構造'!M$50</f>
        <v>78</v>
      </c>
      <c r="I44" s="138"/>
      <c r="J44" s="138"/>
      <c r="K44" s="138">
        <f>'実質公債費比率（分子）の構造'!N$50</f>
        <v>91</v>
      </c>
      <c r="L44" s="138"/>
      <c r="M44" s="138"/>
      <c r="N44" s="138">
        <f>'実質公債費比率（分子）の構造'!O$50</f>
        <v>44</v>
      </c>
      <c r="O44" s="138"/>
      <c r="P44" s="138"/>
    </row>
    <row r="45" spans="1:16" x14ac:dyDescent="0.15">
      <c r="A45" s="138" t="s">
        <v>54</v>
      </c>
      <c r="B45" s="138">
        <f>'実質公債費比率（分子）の構造'!K$49</f>
        <v>204</v>
      </c>
      <c r="C45" s="138"/>
      <c r="D45" s="138"/>
      <c r="E45" s="138">
        <f>'実質公債費比率（分子）の構造'!L$49</f>
        <v>111</v>
      </c>
      <c r="F45" s="138"/>
      <c r="G45" s="138"/>
      <c r="H45" s="138">
        <f>'実質公債費比率（分子）の構造'!M$49</f>
        <v>141</v>
      </c>
      <c r="I45" s="138"/>
      <c r="J45" s="138"/>
      <c r="K45" s="138">
        <f>'実質公債費比率（分子）の構造'!N$49</f>
        <v>150</v>
      </c>
      <c r="L45" s="138"/>
      <c r="M45" s="138"/>
      <c r="N45" s="138">
        <f>'実質公債費比率（分子）の構造'!O$49</f>
        <v>213</v>
      </c>
      <c r="O45" s="138"/>
      <c r="P45" s="138"/>
    </row>
    <row r="46" spans="1:16" x14ac:dyDescent="0.15">
      <c r="A46" s="138" t="s">
        <v>55</v>
      </c>
      <c r="B46" s="138">
        <f>'実質公債費比率（分子）の構造'!K$48</f>
        <v>3294</v>
      </c>
      <c r="C46" s="138"/>
      <c r="D46" s="138"/>
      <c r="E46" s="138">
        <f>'実質公債費比率（分子）の構造'!L$48</f>
        <v>3558</v>
      </c>
      <c r="F46" s="138"/>
      <c r="G46" s="138"/>
      <c r="H46" s="138">
        <f>'実質公債費比率（分子）の構造'!M$48</f>
        <v>3514</v>
      </c>
      <c r="I46" s="138"/>
      <c r="J46" s="138"/>
      <c r="K46" s="138">
        <f>'実質公債費比率（分子）の構造'!N$48</f>
        <v>3541</v>
      </c>
      <c r="L46" s="138"/>
      <c r="M46" s="138"/>
      <c r="N46" s="138">
        <f>'実質公債費比率（分子）の構造'!O$48</f>
        <v>3669</v>
      </c>
      <c r="O46" s="138"/>
      <c r="P46" s="138"/>
    </row>
    <row r="47" spans="1:16" x14ac:dyDescent="0.15">
      <c r="A47" s="138" t="s">
        <v>56</v>
      </c>
      <c r="B47" s="138" t="str">
        <f>'実質公債費比率（分子）の構造'!K$47</f>
        <v>-</v>
      </c>
      <c r="C47" s="138"/>
      <c r="D47" s="138"/>
      <c r="E47" s="138" t="str">
        <f>'実質公債費比率（分子）の構造'!L$47</f>
        <v>-</v>
      </c>
      <c r="F47" s="138"/>
      <c r="G47" s="138"/>
      <c r="H47" s="138">
        <f>'実質公債費比率（分子）の構造'!M$47</f>
        <v>17</v>
      </c>
      <c r="I47" s="138"/>
      <c r="J47" s="138"/>
      <c r="K47" s="138">
        <f>'実質公債費比率（分子）の構造'!N$47</f>
        <v>17</v>
      </c>
      <c r="L47" s="138"/>
      <c r="M47" s="138"/>
      <c r="N47" s="138">
        <f>'実質公債費比率（分子）の構造'!O$47</f>
        <v>17</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8223</v>
      </c>
      <c r="C49" s="138"/>
      <c r="D49" s="138"/>
      <c r="E49" s="138">
        <f>'実質公債費比率（分子）の構造'!L$45</f>
        <v>7702</v>
      </c>
      <c r="F49" s="138"/>
      <c r="G49" s="138"/>
      <c r="H49" s="138">
        <f>'実質公債費比率（分子）の構造'!M$45</f>
        <v>7424</v>
      </c>
      <c r="I49" s="138"/>
      <c r="J49" s="138"/>
      <c r="K49" s="138">
        <f>'実質公債費比率（分子）の構造'!N$45</f>
        <v>7349</v>
      </c>
      <c r="L49" s="138"/>
      <c r="M49" s="138"/>
      <c r="N49" s="138">
        <f>'実質公債費比率（分子）の構造'!O$45</f>
        <v>7427</v>
      </c>
      <c r="O49" s="138"/>
      <c r="P49" s="138"/>
    </row>
    <row r="50" spans="1:16" x14ac:dyDescent="0.15">
      <c r="A50" s="138" t="s">
        <v>59</v>
      </c>
      <c r="B50" s="138" t="e">
        <f>NA()</f>
        <v>#N/A</v>
      </c>
      <c r="C50" s="138">
        <f>IF(ISNUMBER('実質公債費比率（分子）の構造'!K$53),'実質公債費比率（分子）の構造'!K$53,NA())</f>
        <v>2098</v>
      </c>
      <c r="D50" s="138" t="e">
        <f>NA()</f>
        <v>#N/A</v>
      </c>
      <c r="E50" s="138" t="e">
        <f>NA()</f>
        <v>#N/A</v>
      </c>
      <c r="F50" s="138">
        <f>IF(ISNUMBER('実質公債費比率（分子）の構造'!L$53),'実質公債費比率（分子）の構造'!L$53,NA())</f>
        <v>1306</v>
      </c>
      <c r="G50" s="138" t="e">
        <f>NA()</f>
        <v>#N/A</v>
      </c>
      <c r="H50" s="138" t="e">
        <f>NA()</f>
        <v>#N/A</v>
      </c>
      <c r="I50" s="138">
        <f>IF(ISNUMBER('実質公債費比率（分子）の構造'!M$53),'実質公債費比率（分子）の構造'!M$53,NA())</f>
        <v>1207</v>
      </c>
      <c r="J50" s="138" t="e">
        <f>NA()</f>
        <v>#N/A</v>
      </c>
      <c r="K50" s="138" t="e">
        <f>NA()</f>
        <v>#N/A</v>
      </c>
      <c r="L50" s="138">
        <f>IF(ISNUMBER('実質公債費比率（分子）の構造'!N$53),'実質公債費比率（分子）の構造'!N$53,NA())</f>
        <v>1535</v>
      </c>
      <c r="M50" s="138" t="e">
        <f>NA()</f>
        <v>#N/A</v>
      </c>
      <c r="N50" s="138" t="e">
        <f>NA()</f>
        <v>#N/A</v>
      </c>
      <c r="O50" s="138">
        <f>IF(ISNUMBER('実質公債費比率（分子）の構造'!O$53),'実質公債費比率（分子）の構造'!O$53,NA())</f>
        <v>1704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89886</v>
      </c>
      <c r="E56" s="137"/>
      <c r="F56" s="137"/>
      <c r="G56" s="137">
        <f>'将来負担比率（分子）の構造'!J$52</f>
        <v>90277</v>
      </c>
      <c r="H56" s="137"/>
      <c r="I56" s="137"/>
      <c r="J56" s="137">
        <f>'将来負担比率（分子）の構造'!K$52</f>
        <v>90917</v>
      </c>
      <c r="K56" s="137"/>
      <c r="L56" s="137"/>
      <c r="M56" s="137">
        <f>'将来負担比率（分子）の構造'!L$52</f>
        <v>89923</v>
      </c>
      <c r="N56" s="137"/>
      <c r="O56" s="137"/>
      <c r="P56" s="137">
        <f>'将来負担比率（分子）の構造'!M$52</f>
        <v>86825</v>
      </c>
    </row>
    <row r="57" spans="1:16" x14ac:dyDescent="0.15">
      <c r="A57" s="137" t="s">
        <v>36</v>
      </c>
      <c r="B57" s="137"/>
      <c r="C57" s="137"/>
      <c r="D57" s="137">
        <f>'将来負担比率（分子）の構造'!I$51</f>
        <v>4191</v>
      </c>
      <c r="E57" s="137"/>
      <c r="F57" s="137"/>
      <c r="G57" s="137">
        <f>'将来負担比率（分子）の構造'!J$51</f>
        <v>3698</v>
      </c>
      <c r="H57" s="137"/>
      <c r="I57" s="137"/>
      <c r="J57" s="137">
        <f>'将来負担比率（分子）の構造'!K$51</f>
        <v>5645</v>
      </c>
      <c r="K57" s="137"/>
      <c r="L57" s="137"/>
      <c r="M57" s="137">
        <f>'将来負担比率（分子）の構造'!L$51</f>
        <v>3240</v>
      </c>
      <c r="N57" s="137"/>
      <c r="O57" s="137"/>
      <c r="P57" s="137">
        <f>'将来負担比率（分子）の構造'!M$51</f>
        <v>2964</v>
      </c>
    </row>
    <row r="58" spans="1:16" x14ac:dyDescent="0.15">
      <c r="A58" s="137" t="s">
        <v>35</v>
      </c>
      <c r="B58" s="137"/>
      <c r="C58" s="137"/>
      <c r="D58" s="137">
        <f>'将来負担比率（分子）の構造'!I$50</f>
        <v>18454</v>
      </c>
      <c r="E58" s="137"/>
      <c r="F58" s="137"/>
      <c r="G58" s="137">
        <f>'将来負担比率（分子）の構造'!J$50</f>
        <v>18502</v>
      </c>
      <c r="H58" s="137"/>
      <c r="I58" s="137"/>
      <c r="J58" s="137">
        <f>'将来負担比率（分子）の構造'!K$50</f>
        <v>18099</v>
      </c>
      <c r="K58" s="137"/>
      <c r="L58" s="137"/>
      <c r="M58" s="137">
        <f>'将来負担比率（分子）の構造'!L$50</f>
        <v>18846</v>
      </c>
      <c r="N58" s="137"/>
      <c r="O58" s="137"/>
      <c r="P58" s="137">
        <f>'将来負担比率（分子）の構造'!M$50</f>
        <v>18716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2912</v>
      </c>
      <c r="C61" s="137"/>
      <c r="D61" s="137"/>
      <c r="E61" s="137">
        <f>'将来負担比率（分子）の構造'!J$46</f>
        <v>3145</v>
      </c>
      <c r="F61" s="137"/>
      <c r="G61" s="137"/>
      <c r="H61" s="137">
        <f>'将来負担比率（分子）の構造'!K$46</f>
        <v>2578</v>
      </c>
      <c r="I61" s="137"/>
      <c r="J61" s="137"/>
      <c r="K61" s="137">
        <f>'将来負担比率（分子）の構造'!L$46</f>
        <v>2395</v>
      </c>
      <c r="L61" s="137"/>
      <c r="M61" s="137"/>
      <c r="N61" s="137">
        <f>'将来負担比率（分子）の構造'!M$46</f>
        <v>2632</v>
      </c>
      <c r="O61" s="137"/>
      <c r="P61" s="137"/>
    </row>
    <row r="62" spans="1:16" x14ac:dyDescent="0.15">
      <c r="A62" s="137" t="s">
        <v>29</v>
      </c>
      <c r="B62" s="137">
        <f>'将来負担比率（分子）の構造'!I$45</f>
        <v>12614</v>
      </c>
      <c r="C62" s="137"/>
      <c r="D62" s="137"/>
      <c r="E62" s="137">
        <f>'将来負担比率（分子）の構造'!J$45</f>
        <v>12554</v>
      </c>
      <c r="F62" s="137"/>
      <c r="G62" s="137"/>
      <c r="H62" s="137">
        <f>'将来負担比率（分子）の構造'!K$45</f>
        <v>11749</v>
      </c>
      <c r="I62" s="137"/>
      <c r="J62" s="137"/>
      <c r="K62" s="137">
        <f>'将来負担比率（分子）の構造'!L$45</f>
        <v>10862</v>
      </c>
      <c r="L62" s="137"/>
      <c r="M62" s="137"/>
      <c r="N62" s="137">
        <f>'将来負担比率（分子）の構造'!M$45</f>
        <v>10512</v>
      </c>
      <c r="O62" s="137"/>
      <c r="P62" s="137"/>
    </row>
    <row r="63" spans="1:16" x14ac:dyDescent="0.15">
      <c r="A63" s="137" t="s">
        <v>28</v>
      </c>
      <c r="B63" s="137">
        <f>'将来負担比率（分子）の構造'!I$44</f>
        <v>920</v>
      </c>
      <c r="C63" s="137"/>
      <c r="D63" s="137"/>
      <c r="E63" s="137">
        <f>'将来負担比率（分子）の構造'!J$44</f>
        <v>958</v>
      </c>
      <c r="F63" s="137"/>
      <c r="G63" s="137"/>
      <c r="H63" s="137">
        <f>'将来負担比率（分子）の構造'!K$44</f>
        <v>1947</v>
      </c>
      <c r="I63" s="137"/>
      <c r="J63" s="137"/>
      <c r="K63" s="137">
        <f>'将来負担比率（分子）の構造'!L$44</f>
        <v>2273</v>
      </c>
      <c r="L63" s="137"/>
      <c r="M63" s="137"/>
      <c r="N63" s="137">
        <f>'将来負担比率（分子）の構造'!M$44</f>
        <v>2177</v>
      </c>
      <c r="O63" s="137"/>
      <c r="P63" s="137"/>
    </row>
    <row r="64" spans="1:16" x14ac:dyDescent="0.15">
      <c r="A64" s="137" t="s">
        <v>27</v>
      </c>
      <c r="B64" s="137">
        <f>'将来負担比率（分子）の構造'!I$43</f>
        <v>49289</v>
      </c>
      <c r="C64" s="137"/>
      <c r="D64" s="137"/>
      <c r="E64" s="137">
        <f>'将来負担比率（分子）の構造'!J$43</f>
        <v>46157</v>
      </c>
      <c r="F64" s="137"/>
      <c r="G64" s="137"/>
      <c r="H64" s="137">
        <f>'将来負担比率（分子）の構造'!K$43</f>
        <v>42739</v>
      </c>
      <c r="I64" s="137"/>
      <c r="J64" s="137"/>
      <c r="K64" s="137">
        <f>'将来負担比率（分子）の構造'!L$43</f>
        <v>40786</v>
      </c>
      <c r="L64" s="137"/>
      <c r="M64" s="137"/>
      <c r="N64" s="137">
        <f>'将来負担比率（分子）の構造'!M$43</f>
        <v>37873</v>
      </c>
      <c r="O64" s="137"/>
      <c r="P64" s="137"/>
    </row>
    <row r="65" spans="1:16" x14ac:dyDescent="0.15">
      <c r="A65" s="137" t="s">
        <v>26</v>
      </c>
      <c r="B65" s="137">
        <f>'将来負担比率（分子）の構造'!I$42</f>
        <v>863</v>
      </c>
      <c r="C65" s="137"/>
      <c r="D65" s="137"/>
      <c r="E65" s="137">
        <f>'将来負担比率（分子）の構造'!J$42</f>
        <v>382</v>
      </c>
      <c r="F65" s="137"/>
      <c r="G65" s="137"/>
      <c r="H65" s="137">
        <f>'将来負担比率（分子）の構造'!K$42</f>
        <v>675</v>
      </c>
      <c r="I65" s="137"/>
      <c r="J65" s="137"/>
      <c r="K65" s="137">
        <f>'将来負担比率（分子）の構造'!L$42</f>
        <v>594</v>
      </c>
      <c r="L65" s="137"/>
      <c r="M65" s="137"/>
      <c r="N65" s="137">
        <f>'将来負担比率（分子）の構造'!M$42</f>
        <v>177</v>
      </c>
      <c r="O65" s="137"/>
      <c r="P65" s="137"/>
    </row>
    <row r="66" spans="1:16" x14ac:dyDescent="0.15">
      <c r="A66" s="137" t="s">
        <v>25</v>
      </c>
      <c r="B66" s="137">
        <f>'将来負担比率（分子）の構造'!I$41</f>
        <v>66095</v>
      </c>
      <c r="C66" s="137"/>
      <c r="D66" s="137"/>
      <c r="E66" s="137">
        <f>'将来負担比率（分子）の構造'!J$41</f>
        <v>67695</v>
      </c>
      <c r="F66" s="137"/>
      <c r="G66" s="137"/>
      <c r="H66" s="137">
        <f>'将来負担比率（分子）の構造'!K$41</f>
        <v>69549</v>
      </c>
      <c r="I66" s="137"/>
      <c r="J66" s="137"/>
      <c r="K66" s="137">
        <f>'将来負担比率（分子）の構造'!L$41</f>
        <v>69436</v>
      </c>
      <c r="L66" s="137"/>
      <c r="M66" s="137"/>
      <c r="N66" s="137">
        <f>'将来負担比率（分子）の構造'!M$41</f>
        <v>68370</v>
      </c>
      <c r="O66" s="137"/>
      <c r="P66" s="137"/>
    </row>
    <row r="67" spans="1:16" x14ac:dyDescent="0.15">
      <c r="A67" s="137" t="s">
        <v>63</v>
      </c>
      <c r="B67" s="137" t="e">
        <f>NA()</f>
        <v>#N/A</v>
      </c>
      <c r="C67" s="137">
        <f>IF(ISNUMBER('将来負担比率（分子）の構造'!I$53), IF('将来負担比率（分子）の構造'!I$53 &lt; 0, 0, '将来負担比率（分子）の構造'!I$53), NA())</f>
        <v>20161</v>
      </c>
      <c r="D67" s="137" t="e">
        <f>NA()</f>
        <v>#N/A</v>
      </c>
      <c r="E67" s="137" t="e">
        <f>NA()</f>
        <v>#N/A</v>
      </c>
      <c r="F67" s="137">
        <f>IF(ISNUMBER('将来負担比率（分子）の構造'!J$53), IF('将来負担比率（分子）の構造'!J$53 &lt; 0, 0, '将来負担比率（分子）の構造'!J$53), NA())</f>
        <v>18413</v>
      </c>
      <c r="G67" s="137" t="e">
        <f>NA()</f>
        <v>#N/A</v>
      </c>
      <c r="H67" s="137" t="e">
        <f>NA()</f>
        <v>#N/A</v>
      </c>
      <c r="I67" s="137">
        <f>IF(ISNUMBER('将来負担比率（分子）の構造'!K$53), IF('将来負担比率（分子）の構造'!K$53 &lt; 0, 0, '将来負担比率（分子）の構造'!K$53), NA())</f>
        <v>14575</v>
      </c>
      <c r="J67" s="137" t="e">
        <f>NA()</f>
        <v>#N/A</v>
      </c>
      <c r="K67" s="137" t="e">
        <f>NA()</f>
        <v>#N/A</v>
      </c>
      <c r="L67" s="137">
        <f>IF(ISNUMBER('将来負担比率（分子）の構造'!L$53), IF('将来負担比率（分子）の構造'!L$53 &lt; 0, 0, '将来負担比率（分子）の構造'!L$53), NA())</f>
        <v>14336</v>
      </c>
      <c r="M67" s="137" t="e">
        <f>NA()</f>
        <v>#N/A</v>
      </c>
      <c r="N67" s="137" t="e">
        <f>NA()</f>
        <v>#N/A</v>
      </c>
      <c r="O67" s="137">
        <f>IF(ISNUMBER('将来負担比率（分子）の構造'!M$53), IF('将来負担比率（分子）の構造'!M$53 &lt; 0, 0, '将来負担比率（分子）の構造'!M$53), NA())</f>
        <v>13237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21186787</v>
      </c>
      <c r="S5" s="671"/>
      <c r="T5" s="671"/>
      <c r="U5" s="671"/>
      <c r="V5" s="671"/>
      <c r="W5" s="671"/>
      <c r="X5" s="671"/>
      <c r="Y5" s="718"/>
      <c r="Z5" s="731">
        <v>29.7</v>
      </c>
      <c r="AA5" s="731"/>
      <c r="AB5" s="731"/>
      <c r="AC5" s="731"/>
      <c r="AD5" s="732">
        <v>20068578</v>
      </c>
      <c r="AE5" s="732"/>
      <c r="AF5" s="732"/>
      <c r="AG5" s="732"/>
      <c r="AH5" s="732"/>
      <c r="AI5" s="732"/>
      <c r="AJ5" s="732"/>
      <c r="AK5" s="732"/>
      <c r="AL5" s="719">
        <v>52.9</v>
      </c>
      <c r="AM5" s="688"/>
      <c r="AN5" s="688"/>
      <c r="AO5" s="720"/>
      <c r="AP5" s="707" t="s">
        <v>211</v>
      </c>
      <c r="AQ5" s="708"/>
      <c r="AR5" s="708"/>
      <c r="AS5" s="708"/>
      <c r="AT5" s="708"/>
      <c r="AU5" s="708"/>
      <c r="AV5" s="708"/>
      <c r="AW5" s="708"/>
      <c r="AX5" s="708"/>
      <c r="AY5" s="708"/>
      <c r="AZ5" s="708"/>
      <c r="BA5" s="708"/>
      <c r="BB5" s="708"/>
      <c r="BC5" s="708"/>
      <c r="BD5" s="708"/>
      <c r="BE5" s="708"/>
      <c r="BF5" s="709"/>
      <c r="BG5" s="620">
        <v>20014561</v>
      </c>
      <c r="BH5" s="621"/>
      <c r="BI5" s="621"/>
      <c r="BJ5" s="621"/>
      <c r="BK5" s="621"/>
      <c r="BL5" s="621"/>
      <c r="BM5" s="621"/>
      <c r="BN5" s="622"/>
      <c r="BO5" s="673">
        <v>94.5</v>
      </c>
      <c r="BP5" s="673"/>
      <c r="BQ5" s="673"/>
      <c r="BR5" s="673"/>
      <c r="BS5" s="674">
        <v>187280</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537528</v>
      </c>
      <c r="S6" s="621"/>
      <c r="T6" s="621"/>
      <c r="U6" s="621"/>
      <c r="V6" s="621"/>
      <c r="W6" s="621"/>
      <c r="X6" s="621"/>
      <c r="Y6" s="622"/>
      <c r="Z6" s="673">
        <v>0.8</v>
      </c>
      <c r="AA6" s="673"/>
      <c r="AB6" s="673"/>
      <c r="AC6" s="673"/>
      <c r="AD6" s="674">
        <v>537528</v>
      </c>
      <c r="AE6" s="674"/>
      <c r="AF6" s="674"/>
      <c r="AG6" s="674"/>
      <c r="AH6" s="674"/>
      <c r="AI6" s="674"/>
      <c r="AJ6" s="674"/>
      <c r="AK6" s="674"/>
      <c r="AL6" s="643">
        <v>1.4</v>
      </c>
      <c r="AM6" s="675"/>
      <c r="AN6" s="675"/>
      <c r="AO6" s="676"/>
      <c r="AP6" s="617" t="s">
        <v>216</v>
      </c>
      <c r="AQ6" s="618"/>
      <c r="AR6" s="618"/>
      <c r="AS6" s="618"/>
      <c r="AT6" s="618"/>
      <c r="AU6" s="618"/>
      <c r="AV6" s="618"/>
      <c r="AW6" s="618"/>
      <c r="AX6" s="618"/>
      <c r="AY6" s="618"/>
      <c r="AZ6" s="618"/>
      <c r="BA6" s="618"/>
      <c r="BB6" s="618"/>
      <c r="BC6" s="618"/>
      <c r="BD6" s="618"/>
      <c r="BE6" s="618"/>
      <c r="BF6" s="619"/>
      <c r="BG6" s="620">
        <v>20014561</v>
      </c>
      <c r="BH6" s="621"/>
      <c r="BI6" s="621"/>
      <c r="BJ6" s="621"/>
      <c r="BK6" s="621"/>
      <c r="BL6" s="621"/>
      <c r="BM6" s="621"/>
      <c r="BN6" s="622"/>
      <c r="BO6" s="673">
        <v>94.5</v>
      </c>
      <c r="BP6" s="673"/>
      <c r="BQ6" s="673"/>
      <c r="BR6" s="673"/>
      <c r="BS6" s="674">
        <v>187280</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373698</v>
      </c>
      <c r="CS6" s="621"/>
      <c r="CT6" s="621"/>
      <c r="CU6" s="621"/>
      <c r="CV6" s="621"/>
      <c r="CW6" s="621"/>
      <c r="CX6" s="621"/>
      <c r="CY6" s="622"/>
      <c r="CZ6" s="673">
        <v>0.5</v>
      </c>
      <c r="DA6" s="673"/>
      <c r="DB6" s="673"/>
      <c r="DC6" s="673"/>
      <c r="DD6" s="626" t="s">
        <v>218</v>
      </c>
      <c r="DE6" s="621"/>
      <c r="DF6" s="621"/>
      <c r="DG6" s="621"/>
      <c r="DH6" s="621"/>
      <c r="DI6" s="621"/>
      <c r="DJ6" s="621"/>
      <c r="DK6" s="621"/>
      <c r="DL6" s="621"/>
      <c r="DM6" s="621"/>
      <c r="DN6" s="621"/>
      <c r="DO6" s="621"/>
      <c r="DP6" s="622"/>
      <c r="DQ6" s="626">
        <v>373663</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19333</v>
      </c>
      <c r="S7" s="621"/>
      <c r="T7" s="621"/>
      <c r="U7" s="621"/>
      <c r="V7" s="621"/>
      <c r="W7" s="621"/>
      <c r="X7" s="621"/>
      <c r="Y7" s="622"/>
      <c r="Z7" s="673">
        <v>0</v>
      </c>
      <c r="AA7" s="673"/>
      <c r="AB7" s="673"/>
      <c r="AC7" s="673"/>
      <c r="AD7" s="674">
        <v>19333</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9006080</v>
      </c>
      <c r="BH7" s="621"/>
      <c r="BI7" s="621"/>
      <c r="BJ7" s="621"/>
      <c r="BK7" s="621"/>
      <c r="BL7" s="621"/>
      <c r="BM7" s="621"/>
      <c r="BN7" s="622"/>
      <c r="BO7" s="673">
        <v>42.5</v>
      </c>
      <c r="BP7" s="673"/>
      <c r="BQ7" s="673"/>
      <c r="BR7" s="673"/>
      <c r="BS7" s="674">
        <v>187280</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7010295</v>
      </c>
      <c r="CS7" s="621"/>
      <c r="CT7" s="621"/>
      <c r="CU7" s="621"/>
      <c r="CV7" s="621"/>
      <c r="CW7" s="621"/>
      <c r="CX7" s="621"/>
      <c r="CY7" s="622"/>
      <c r="CZ7" s="673">
        <v>10.1</v>
      </c>
      <c r="DA7" s="673"/>
      <c r="DB7" s="673"/>
      <c r="DC7" s="673"/>
      <c r="DD7" s="626">
        <v>339049</v>
      </c>
      <c r="DE7" s="621"/>
      <c r="DF7" s="621"/>
      <c r="DG7" s="621"/>
      <c r="DH7" s="621"/>
      <c r="DI7" s="621"/>
      <c r="DJ7" s="621"/>
      <c r="DK7" s="621"/>
      <c r="DL7" s="621"/>
      <c r="DM7" s="621"/>
      <c r="DN7" s="621"/>
      <c r="DO7" s="621"/>
      <c r="DP7" s="622"/>
      <c r="DQ7" s="626">
        <v>5564995</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59437</v>
      </c>
      <c r="S8" s="621"/>
      <c r="T8" s="621"/>
      <c r="U8" s="621"/>
      <c r="V8" s="621"/>
      <c r="W8" s="621"/>
      <c r="X8" s="621"/>
      <c r="Y8" s="622"/>
      <c r="Z8" s="673">
        <v>0.1</v>
      </c>
      <c r="AA8" s="673"/>
      <c r="AB8" s="673"/>
      <c r="AC8" s="673"/>
      <c r="AD8" s="674">
        <v>59437</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272749</v>
      </c>
      <c r="BH8" s="621"/>
      <c r="BI8" s="621"/>
      <c r="BJ8" s="621"/>
      <c r="BK8" s="621"/>
      <c r="BL8" s="621"/>
      <c r="BM8" s="621"/>
      <c r="BN8" s="622"/>
      <c r="BO8" s="673">
        <v>1.3</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22168211</v>
      </c>
      <c r="CS8" s="621"/>
      <c r="CT8" s="621"/>
      <c r="CU8" s="621"/>
      <c r="CV8" s="621"/>
      <c r="CW8" s="621"/>
      <c r="CX8" s="621"/>
      <c r="CY8" s="622"/>
      <c r="CZ8" s="673">
        <v>32</v>
      </c>
      <c r="DA8" s="673"/>
      <c r="DB8" s="673"/>
      <c r="DC8" s="673"/>
      <c r="DD8" s="626">
        <v>441898</v>
      </c>
      <c r="DE8" s="621"/>
      <c r="DF8" s="621"/>
      <c r="DG8" s="621"/>
      <c r="DH8" s="621"/>
      <c r="DI8" s="621"/>
      <c r="DJ8" s="621"/>
      <c r="DK8" s="621"/>
      <c r="DL8" s="621"/>
      <c r="DM8" s="621"/>
      <c r="DN8" s="621"/>
      <c r="DO8" s="621"/>
      <c r="DP8" s="622"/>
      <c r="DQ8" s="626">
        <v>11565108</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34610</v>
      </c>
      <c r="S9" s="621"/>
      <c r="T9" s="621"/>
      <c r="U9" s="621"/>
      <c r="V9" s="621"/>
      <c r="W9" s="621"/>
      <c r="X9" s="621"/>
      <c r="Y9" s="622"/>
      <c r="Z9" s="673">
        <v>0</v>
      </c>
      <c r="AA9" s="673"/>
      <c r="AB9" s="673"/>
      <c r="AC9" s="673"/>
      <c r="AD9" s="674">
        <v>34610</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7091101</v>
      </c>
      <c r="BH9" s="621"/>
      <c r="BI9" s="621"/>
      <c r="BJ9" s="621"/>
      <c r="BK9" s="621"/>
      <c r="BL9" s="621"/>
      <c r="BM9" s="621"/>
      <c r="BN9" s="622"/>
      <c r="BO9" s="673">
        <v>33.5</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4083005</v>
      </c>
      <c r="CS9" s="621"/>
      <c r="CT9" s="621"/>
      <c r="CU9" s="621"/>
      <c r="CV9" s="621"/>
      <c r="CW9" s="621"/>
      <c r="CX9" s="621"/>
      <c r="CY9" s="622"/>
      <c r="CZ9" s="673">
        <v>5.9</v>
      </c>
      <c r="DA9" s="673"/>
      <c r="DB9" s="673"/>
      <c r="DC9" s="673"/>
      <c r="DD9" s="626">
        <v>48717</v>
      </c>
      <c r="DE9" s="621"/>
      <c r="DF9" s="621"/>
      <c r="DG9" s="621"/>
      <c r="DH9" s="621"/>
      <c r="DI9" s="621"/>
      <c r="DJ9" s="621"/>
      <c r="DK9" s="621"/>
      <c r="DL9" s="621"/>
      <c r="DM9" s="621"/>
      <c r="DN9" s="621"/>
      <c r="DO9" s="621"/>
      <c r="DP9" s="622"/>
      <c r="DQ9" s="626">
        <v>3512483</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2865562</v>
      </c>
      <c r="S10" s="621"/>
      <c r="T10" s="621"/>
      <c r="U10" s="621"/>
      <c r="V10" s="621"/>
      <c r="W10" s="621"/>
      <c r="X10" s="621"/>
      <c r="Y10" s="622"/>
      <c r="Z10" s="673">
        <v>4</v>
      </c>
      <c r="AA10" s="673"/>
      <c r="AB10" s="673"/>
      <c r="AC10" s="673"/>
      <c r="AD10" s="674">
        <v>2865562</v>
      </c>
      <c r="AE10" s="674"/>
      <c r="AF10" s="674"/>
      <c r="AG10" s="674"/>
      <c r="AH10" s="674"/>
      <c r="AI10" s="674"/>
      <c r="AJ10" s="674"/>
      <c r="AK10" s="674"/>
      <c r="AL10" s="643">
        <v>7.6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511619</v>
      </c>
      <c r="BH10" s="621"/>
      <c r="BI10" s="621"/>
      <c r="BJ10" s="621"/>
      <c r="BK10" s="621"/>
      <c r="BL10" s="621"/>
      <c r="BM10" s="621"/>
      <c r="BN10" s="622"/>
      <c r="BO10" s="673">
        <v>2.4</v>
      </c>
      <c r="BP10" s="673"/>
      <c r="BQ10" s="673"/>
      <c r="BR10" s="673"/>
      <c r="BS10" s="626">
        <v>43461</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252811</v>
      </c>
      <c r="CS10" s="621"/>
      <c r="CT10" s="621"/>
      <c r="CU10" s="621"/>
      <c r="CV10" s="621"/>
      <c r="CW10" s="621"/>
      <c r="CX10" s="621"/>
      <c r="CY10" s="622"/>
      <c r="CZ10" s="673">
        <v>0.4</v>
      </c>
      <c r="DA10" s="673"/>
      <c r="DB10" s="673"/>
      <c r="DC10" s="673"/>
      <c r="DD10" s="626" t="s">
        <v>113</v>
      </c>
      <c r="DE10" s="621"/>
      <c r="DF10" s="621"/>
      <c r="DG10" s="621"/>
      <c r="DH10" s="621"/>
      <c r="DI10" s="621"/>
      <c r="DJ10" s="621"/>
      <c r="DK10" s="621"/>
      <c r="DL10" s="621"/>
      <c r="DM10" s="621"/>
      <c r="DN10" s="621"/>
      <c r="DO10" s="621"/>
      <c r="DP10" s="622"/>
      <c r="DQ10" s="626">
        <v>102080</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20204</v>
      </c>
      <c r="S11" s="621"/>
      <c r="T11" s="621"/>
      <c r="U11" s="621"/>
      <c r="V11" s="621"/>
      <c r="W11" s="621"/>
      <c r="X11" s="621"/>
      <c r="Y11" s="622"/>
      <c r="Z11" s="673">
        <v>0</v>
      </c>
      <c r="AA11" s="673"/>
      <c r="AB11" s="673"/>
      <c r="AC11" s="673"/>
      <c r="AD11" s="674">
        <v>20204</v>
      </c>
      <c r="AE11" s="674"/>
      <c r="AF11" s="674"/>
      <c r="AG11" s="674"/>
      <c r="AH11" s="674"/>
      <c r="AI11" s="674"/>
      <c r="AJ11" s="674"/>
      <c r="AK11" s="674"/>
      <c r="AL11" s="643">
        <v>0.1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1130611</v>
      </c>
      <c r="BH11" s="621"/>
      <c r="BI11" s="621"/>
      <c r="BJ11" s="621"/>
      <c r="BK11" s="621"/>
      <c r="BL11" s="621"/>
      <c r="BM11" s="621"/>
      <c r="BN11" s="622"/>
      <c r="BO11" s="673">
        <v>5.3</v>
      </c>
      <c r="BP11" s="673"/>
      <c r="BQ11" s="673"/>
      <c r="BR11" s="673"/>
      <c r="BS11" s="626">
        <v>143819</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2652613</v>
      </c>
      <c r="CS11" s="621"/>
      <c r="CT11" s="621"/>
      <c r="CU11" s="621"/>
      <c r="CV11" s="621"/>
      <c r="CW11" s="621"/>
      <c r="CX11" s="621"/>
      <c r="CY11" s="622"/>
      <c r="CZ11" s="673">
        <v>3.8</v>
      </c>
      <c r="DA11" s="673"/>
      <c r="DB11" s="673"/>
      <c r="DC11" s="673"/>
      <c r="DD11" s="626">
        <v>662986</v>
      </c>
      <c r="DE11" s="621"/>
      <c r="DF11" s="621"/>
      <c r="DG11" s="621"/>
      <c r="DH11" s="621"/>
      <c r="DI11" s="621"/>
      <c r="DJ11" s="621"/>
      <c r="DK11" s="621"/>
      <c r="DL11" s="621"/>
      <c r="DM11" s="621"/>
      <c r="DN11" s="621"/>
      <c r="DO11" s="621"/>
      <c r="DP11" s="622"/>
      <c r="DQ11" s="626">
        <v>2134649</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9485622</v>
      </c>
      <c r="BH12" s="621"/>
      <c r="BI12" s="621"/>
      <c r="BJ12" s="621"/>
      <c r="BK12" s="621"/>
      <c r="BL12" s="621"/>
      <c r="BM12" s="621"/>
      <c r="BN12" s="622"/>
      <c r="BO12" s="673">
        <v>44.8</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5582234</v>
      </c>
      <c r="CS12" s="621"/>
      <c r="CT12" s="621"/>
      <c r="CU12" s="621"/>
      <c r="CV12" s="621"/>
      <c r="CW12" s="621"/>
      <c r="CX12" s="621"/>
      <c r="CY12" s="622"/>
      <c r="CZ12" s="673">
        <v>8.1</v>
      </c>
      <c r="DA12" s="673"/>
      <c r="DB12" s="673"/>
      <c r="DC12" s="673"/>
      <c r="DD12" s="626">
        <v>94871</v>
      </c>
      <c r="DE12" s="621"/>
      <c r="DF12" s="621"/>
      <c r="DG12" s="621"/>
      <c r="DH12" s="621"/>
      <c r="DI12" s="621"/>
      <c r="DJ12" s="621"/>
      <c r="DK12" s="621"/>
      <c r="DL12" s="621"/>
      <c r="DM12" s="621"/>
      <c r="DN12" s="621"/>
      <c r="DO12" s="621"/>
      <c r="DP12" s="622"/>
      <c r="DQ12" s="626">
        <v>1339237</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96375</v>
      </c>
      <c r="S13" s="621"/>
      <c r="T13" s="621"/>
      <c r="U13" s="621"/>
      <c r="V13" s="621"/>
      <c r="W13" s="621"/>
      <c r="X13" s="621"/>
      <c r="Y13" s="622"/>
      <c r="Z13" s="673">
        <v>0.1</v>
      </c>
      <c r="AA13" s="673"/>
      <c r="AB13" s="673"/>
      <c r="AC13" s="673"/>
      <c r="AD13" s="674">
        <v>96375</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9415732</v>
      </c>
      <c r="BH13" s="621"/>
      <c r="BI13" s="621"/>
      <c r="BJ13" s="621"/>
      <c r="BK13" s="621"/>
      <c r="BL13" s="621"/>
      <c r="BM13" s="621"/>
      <c r="BN13" s="622"/>
      <c r="BO13" s="673">
        <v>44.4</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9202720</v>
      </c>
      <c r="CS13" s="621"/>
      <c r="CT13" s="621"/>
      <c r="CU13" s="621"/>
      <c r="CV13" s="621"/>
      <c r="CW13" s="621"/>
      <c r="CX13" s="621"/>
      <c r="CY13" s="622"/>
      <c r="CZ13" s="673">
        <v>13.3</v>
      </c>
      <c r="DA13" s="673"/>
      <c r="DB13" s="673"/>
      <c r="DC13" s="673"/>
      <c r="DD13" s="626">
        <v>2052358</v>
      </c>
      <c r="DE13" s="621"/>
      <c r="DF13" s="621"/>
      <c r="DG13" s="621"/>
      <c r="DH13" s="621"/>
      <c r="DI13" s="621"/>
      <c r="DJ13" s="621"/>
      <c r="DK13" s="621"/>
      <c r="DL13" s="621"/>
      <c r="DM13" s="621"/>
      <c r="DN13" s="621"/>
      <c r="DO13" s="621"/>
      <c r="DP13" s="622"/>
      <c r="DQ13" s="626">
        <v>5250959</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466337</v>
      </c>
      <c r="BH14" s="621"/>
      <c r="BI14" s="621"/>
      <c r="BJ14" s="621"/>
      <c r="BK14" s="621"/>
      <c r="BL14" s="621"/>
      <c r="BM14" s="621"/>
      <c r="BN14" s="622"/>
      <c r="BO14" s="673">
        <v>2.2000000000000002</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1900680</v>
      </c>
      <c r="CS14" s="621"/>
      <c r="CT14" s="621"/>
      <c r="CU14" s="621"/>
      <c r="CV14" s="621"/>
      <c r="CW14" s="621"/>
      <c r="CX14" s="621"/>
      <c r="CY14" s="622"/>
      <c r="CZ14" s="673">
        <v>2.7</v>
      </c>
      <c r="DA14" s="673"/>
      <c r="DB14" s="673"/>
      <c r="DC14" s="673"/>
      <c r="DD14" s="626">
        <v>160013</v>
      </c>
      <c r="DE14" s="621"/>
      <c r="DF14" s="621"/>
      <c r="DG14" s="621"/>
      <c r="DH14" s="621"/>
      <c r="DI14" s="621"/>
      <c r="DJ14" s="621"/>
      <c r="DK14" s="621"/>
      <c r="DL14" s="621"/>
      <c r="DM14" s="621"/>
      <c r="DN14" s="621"/>
      <c r="DO14" s="621"/>
      <c r="DP14" s="622"/>
      <c r="DQ14" s="626">
        <v>1735387</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78959</v>
      </c>
      <c r="S15" s="621"/>
      <c r="T15" s="621"/>
      <c r="U15" s="621"/>
      <c r="V15" s="621"/>
      <c r="W15" s="621"/>
      <c r="X15" s="621"/>
      <c r="Y15" s="622"/>
      <c r="Z15" s="673">
        <v>0.1</v>
      </c>
      <c r="AA15" s="673"/>
      <c r="AB15" s="673"/>
      <c r="AC15" s="673"/>
      <c r="AD15" s="674">
        <v>78959</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1056522</v>
      </c>
      <c r="BH15" s="621"/>
      <c r="BI15" s="621"/>
      <c r="BJ15" s="621"/>
      <c r="BK15" s="621"/>
      <c r="BL15" s="621"/>
      <c r="BM15" s="621"/>
      <c r="BN15" s="622"/>
      <c r="BO15" s="673">
        <v>5</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8508077</v>
      </c>
      <c r="CS15" s="621"/>
      <c r="CT15" s="621"/>
      <c r="CU15" s="621"/>
      <c r="CV15" s="621"/>
      <c r="CW15" s="621"/>
      <c r="CX15" s="621"/>
      <c r="CY15" s="622"/>
      <c r="CZ15" s="673">
        <v>12.3</v>
      </c>
      <c r="DA15" s="673"/>
      <c r="DB15" s="673"/>
      <c r="DC15" s="673"/>
      <c r="DD15" s="626">
        <v>4025186</v>
      </c>
      <c r="DE15" s="621"/>
      <c r="DF15" s="621"/>
      <c r="DG15" s="621"/>
      <c r="DH15" s="621"/>
      <c r="DI15" s="621"/>
      <c r="DJ15" s="621"/>
      <c r="DK15" s="621"/>
      <c r="DL15" s="621"/>
      <c r="DM15" s="621"/>
      <c r="DN15" s="621"/>
      <c r="DO15" s="621"/>
      <c r="DP15" s="622"/>
      <c r="DQ15" s="626">
        <v>4661319</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15083424</v>
      </c>
      <c r="S16" s="621"/>
      <c r="T16" s="621"/>
      <c r="U16" s="621"/>
      <c r="V16" s="621"/>
      <c r="W16" s="621"/>
      <c r="X16" s="621"/>
      <c r="Y16" s="622"/>
      <c r="Z16" s="673">
        <v>21.2</v>
      </c>
      <c r="AA16" s="673"/>
      <c r="AB16" s="673"/>
      <c r="AC16" s="673"/>
      <c r="AD16" s="674">
        <v>13774664</v>
      </c>
      <c r="AE16" s="674"/>
      <c r="AF16" s="674"/>
      <c r="AG16" s="674"/>
      <c r="AH16" s="674"/>
      <c r="AI16" s="674"/>
      <c r="AJ16" s="674"/>
      <c r="AK16" s="674"/>
      <c r="AL16" s="643">
        <v>36.299999999999997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178957</v>
      </c>
      <c r="CS16" s="621"/>
      <c r="CT16" s="621"/>
      <c r="CU16" s="621"/>
      <c r="CV16" s="621"/>
      <c r="CW16" s="621"/>
      <c r="CX16" s="621"/>
      <c r="CY16" s="622"/>
      <c r="CZ16" s="673">
        <v>0.3</v>
      </c>
      <c r="DA16" s="673"/>
      <c r="DB16" s="673"/>
      <c r="DC16" s="673"/>
      <c r="DD16" s="626" t="s">
        <v>113</v>
      </c>
      <c r="DE16" s="621"/>
      <c r="DF16" s="621"/>
      <c r="DG16" s="621"/>
      <c r="DH16" s="621"/>
      <c r="DI16" s="621"/>
      <c r="DJ16" s="621"/>
      <c r="DK16" s="621"/>
      <c r="DL16" s="621"/>
      <c r="DM16" s="621"/>
      <c r="DN16" s="621"/>
      <c r="DO16" s="621"/>
      <c r="DP16" s="622"/>
      <c r="DQ16" s="626">
        <v>165701</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13774664</v>
      </c>
      <c r="S17" s="621"/>
      <c r="T17" s="621"/>
      <c r="U17" s="621"/>
      <c r="V17" s="621"/>
      <c r="W17" s="621"/>
      <c r="X17" s="621"/>
      <c r="Y17" s="622"/>
      <c r="Z17" s="673">
        <v>19.3</v>
      </c>
      <c r="AA17" s="673"/>
      <c r="AB17" s="673"/>
      <c r="AC17" s="673"/>
      <c r="AD17" s="674">
        <v>13774664</v>
      </c>
      <c r="AE17" s="674"/>
      <c r="AF17" s="674"/>
      <c r="AG17" s="674"/>
      <c r="AH17" s="674"/>
      <c r="AI17" s="674"/>
      <c r="AJ17" s="674"/>
      <c r="AK17" s="674"/>
      <c r="AL17" s="643">
        <v>36.299999999999997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7426764</v>
      </c>
      <c r="CS17" s="621"/>
      <c r="CT17" s="621"/>
      <c r="CU17" s="621"/>
      <c r="CV17" s="621"/>
      <c r="CW17" s="621"/>
      <c r="CX17" s="621"/>
      <c r="CY17" s="622"/>
      <c r="CZ17" s="673">
        <v>10.7</v>
      </c>
      <c r="DA17" s="673"/>
      <c r="DB17" s="673"/>
      <c r="DC17" s="673"/>
      <c r="DD17" s="626" t="s">
        <v>113</v>
      </c>
      <c r="DE17" s="621"/>
      <c r="DF17" s="621"/>
      <c r="DG17" s="621"/>
      <c r="DH17" s="621"/>
      <c r="DI17" s="621"/>
      <c r="DJ17" s="621"/>
      <c r="DK17" s="621"/>
      <c r="DL17" s="621"/>
      <c r="DM17" s="621"/>
      <c r="DN17" s="621"/>
      <c r="DO17" s="621"/>
      <c r="DP17" s="622"/>
      <c r="DQ17" s="626">
        <v>7283225</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1308760</v>
      </c>
      <c r="S18" s="621"/>
      <c r="T18" s="621"/>
      <c r="U18" s="621"/>
      <c r="V18" s="621"/>
      <c r="W18" s="621"/>
      <c r="X18" s="621"/>
      <c r="Y18" s="622"/>
      <c r="Z18" s="673">
        <v>1.8</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1172226</v>
      </c>
      <c r="BH19" s="621"/>
      <c r="BI19" s="621"/>
      <c r="BJ19" s="621"/>
      <c r="BK19" s="621"/>
      <c r="BL19" s="621"/>
      <c r="BM19" s="621"/>
      <c r="BN19" s="622"/>
      <c r="BO19" s="673">
        <v>5.5</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39982219</v>
      </c>
      <c r="S20" s="621"/>
      <c r="T20" s="621"/>
      <c r="U20" s="621"/>
      <c r="V20" s="621"/>
      <c r="W20" s="621"/>
      <c r="X20" s="621"/>
      <c r="Y20" s="622"/>
      <c r="Z20" s="673">
        <v>56.1</v>
      </c>
      <c r="AA20" s="673"/>
      <c r="AB20" s="673"/>
      <c r="AC20" s="673"/>
      <c r="AD20" s="674">
        <v>37555250</v>
      </c>
      <c r="AE20" s="674"/>
      <c r="AF20" s="674"/>
      <c r="AG20" s="674"/>
      <c r="AH20" s="674"/>
      <c r="AI20" s="674"/>
      <c r="AJ20" s="674"/>
      <c r="AK20" s="674"/>
      <c r="AL20" s="643">
        <v>99.1</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1172226</v>
      </c>
      <c r="BH20" s="621"/>
      <c r="BI20" s="621"/>
      <c r="BJ20" s="621"/>
      <c r="BK20" s="621"/>
      <c r="BL20" s="621"/>
      <c r="BM20" s="621"/>
      <c r="BN20" s="622"/>
      <c r="BO20" s="673">
        <v>5.5</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69340065</v>
      </c>
      <c r="CS20" s="621"/>
      <c r="CT20" s="621"/>
      <c r="CU20" s="621"/>
      <c r="CV20" s="621"/>
      <c r="CW20" s="621"/>
      <c r="CX20" s="621"/>
      <c r="CY20" s="622"/>
      <c r="CZ20" s="673">
        <v>100</v>
      </c>
      <c r="DA20" s="673"/>
      <c r="DB20" s="673"/>
      <c r="DC20" s="673"/>
      <c r="DD20" s="626">
        <v>7825078</v>
      </c>
      <c r="DE20" s="621"/>
      <c r="DF20" s="621"/>
      <c r="DG20" s="621"/>
      <c r="DH20" s="621"/>
      <c r="DI20" s="621"/>
      <c r="DJ20" s="621"/>
      <c r="DK20" s="621"/>
      <c r="DL20" s="621"/>
      <c r="DM20" s="621"/>
      <c r="DN20" s="621"/>
      <c r="DO20" s="621"/>
      <c r="DP20" s="622"/>
      <c r="DQ20" s="626">
        <v>43688806</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26935</v>
      </c>
      <c r="S21" s="621"/>
      <c r="T21" s="621"/>
      <c r="U21" s="621"/>
      <c r="V21" s="621"/>
      <c r="W21" s="621"/>
      <c r="X21" s="621"/>
      <c r="Y21" s="622"/>
      <c r="Z21" s="673">
        <v>0</v>
      </c>
      <c r="AA21" s="673"/>
      <c r="AB21" s="673"/>
      <c r="AC21" s="673"/>
      <c r="AD21" s="674">
        <v>26935</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54017</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560860</v>
      </c>
      <c r="S22" s="621"/>
      <c r="T22" s="621"/>
      <c r="U22" s="621"/>
      <c r="V22" s="621"/>
      <c r="W22" s="621"/>
      <c r="X22" s="621"/>
      <c r="Y22" s="622"/>
      <c r="Z22" s="673">
        <v>0.8</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1398136</v>
      </c>
      <c r="S23" s="621"/>
      <c r="T23" s="621"/>
      <c r="U23" s="621"/>
      <c r="V23" s="621"/>
      <c r="W23" s="621"/>
      <c r="X23" s="621"/>
      <c r="Y23" s="622"/>
      <c r="Z23" s="673">
        <v>2</v>
      </c>
      <c r="AA23" s="673"/>
      <c r="AB23" s="673"/>
      <c r="AC23" s="673"/>
      <c r="AD23" s="674">
        <v>184635</v>
      </c>
      <c r="AE23" s="674"/>
      <c r="AF23" s="674"/>
      <c r="AG23" s="674"/>
      <c r="AH23" s="674"/>
      <c r="AI23" s="674"/>
      <c r="AJ23" s="674"/>
      <c r="AK23" s="674"/>
      <c r="AL23" s="643">
        <v>0.5</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1118209</v>
      </c>
      <c r="BH23" s="621"/>
      <c r="BI23" s="621"/>
      <c r="BJ23" s="621"/>
      <c r="BK23" s="621"/>
      <c r="BL23" s="621"/>
      <c r="BM23" s="621"/>
      <c r="BN23" s="622"/>
      <c r="BO23" s="673">
        <v>5.3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330399</v>
      </c>
      <c r="S24" s="621"/>
      <c r="T24" s="621"/>
      <c r="U24" s="621"/>
      <c r="V24" s="621"/>
      <c r="W24" s="621"/>
      <c r="X24" s="621"/>
      <c r="Y24" s="622"/>
      <c r="Z24" s="673">
        <v>0.5</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29292943</v>
      </c>
      <c r="CS24" s="671"/>
      <c r="CT24" s="671"/>
      <c r="CU24" s="671"/>
      <c r="CV24" s="671"/>
      <c r="CW24" s="671"/>
      <c r="CX24" s="671"/>
      <c r="CY24" s="718"/>
      <c r="CZ24" s="722">
        <v>42.2</v>
      </c>
      <c r="DA24" s="723"/>
      <c r="DB24" s="723"/>
      <c r="DC24" s="724"/>
      <c r="DD24" s="717">
        <v>20117920</v>
      </c>
      <c r="DE24" s="671"/>
      <c r="DF24" s="671"/>
      <c r="DG24" s="671"/>
      <c r="DH24" s="671"/>
      <c r="DI24" s="671"/>
      <c r="DJ24" s="671"/>
      <c r="DK24" s="718"/>
      <c r="DL24" s="717">
        <v>19975287</v>
      </c>
      <c r="DM24" s="671"/>
      <c r="DN24" s="671"/>
      <c r="DO24" s="671"/>
      <c r="DP24" s="671"/>
      <c r="DQ24" s="671"/>
      <c r="DR24" s="671"/>
      <c r="DS24" s="671"/>
      <c r="DT24" s="671"/>
      <c r="DU24" s="671"/>
      <c r="DV24" s="718"/>
      <c r="DW24" s="719">
        <v>49.7</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7618808</v>
      </c>
      <c r="S25" s="621"/>
      <c r="T25" s="621"/>
      <c r="U25" s="621"/>
      <c r="V25" s="621"/>
      <c r="W25" s="621"/>
      <c r="X25" s="621"/>
      <c r="Y25" s="622"/>
      <c r="Z25" s="673">
        <v>10.7</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9632545</v>
      </c>
      <c r="CS25" s="639"/>
      <c r="CT25" s="639"/>
      <c r="CU25" s="639"/>
      <c r="CV25" s="639"/>
      <c r="CW25" s="639"/>
      <c r="CX25" s="639"/>
      <c r="CY25" s="640"/>
      <c r="CZ25" s="623">
        <v>13.9</v>
      </c>
      <c r="DA25" s="641"/>
      <c r="DB25" s="641"/>
      <c r="DC25" s="642"/>
      <c r="DD25" s="626">
        <v>8523306</v>
      </c>
      <c r="DE25" s="639"/>
      <c r="DF25" s="639"/>
      <c r="DG25" s="639"/>
      <c r="DH25" s="639"/>
      <c r="DI25" s="639"/>
      <c r="DJ25" s="639"/>
      <c r="DK25" s="640"/>
      <c r="DL25" s="626">
        <v>8472226</v>
      </c>
      <c r="DM25" s="639"/>
      <c r="DN25" s="639"/>
      <c r="DO25" s="639"/>
      <c r="DP25" s="639"/>
      <c r="DQ25" s="639"/>
      <c r="DR25" s="639"/>
      <c r="DS25" s="639"/>
      <c r="DT25" s="639"/>
      <c r="DU25" s="639"/>
      <c r="DV25" s="640"/>
      <c r="DW25" s="643">
        <v>21.1</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6363012</v>
      </c>
      <c r="CS26" s="621"/>
      <c r="CT26" s="621"/>
      <c r="CU26" s="621"/>
      <c r="CV26" s="621"/>
      <c r="CW26" s="621"/>
      <c r="CX26" s="621"/>
      <c r="CY26" s="622"/>
      <c r="CZ26" s="623">
        <v>9.1999999999999993</v>
      </c>
      <c r="DA26" s="641"/>
      <c r="DB26" s="641"/>
      <c r="DC26" s="642"/>
      <c r="DD26" s="626">
        <v>5420920</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3879910</v>
      </c>
      <c r="S27" s="621"/>
      <c r="T27" s="621"/>
      <c r="U27" s="621"/>
      <c r="V27" s="621"/>
      <c r="W27" s="621"/>
      <c r="X27" s="621"/>
      <c r="Y27" s="622"/>
      <c r="Z27" s="673">
        <v>5.4</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21186787</v>
      </c>
      <c r="BH27" s="621"/>
      <c r="BI27" s="621"/>
      <c r="BJ27" s="621"/>
      <c r="BK27" s="621"/>
      <c r="BL27" s="621"/>
      <c r="BM27" s="621"/>
      <c r="BN27" s="622"/>
      <c r="BO27" s="673">
        <v>100</v>
      </c>
      <c r="BP27" s="673"/>
      <c r="BQ27" s="673"/>
      <c r="BR27" s="673"/>
      <c r="BS27" s="626">
        <v>187280</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12233638</v>
      </c>
      <c r="CS27" s="639"/>
      <c r="CT27" s="639"/>
      <c r="CU27" s="639"/>
      <c r="CV27" s="639"/>
      <c r="CW27" s="639"/>
      <c r="CX27" s="639"/>
      <c r="CY27" s="640"/>
      <c r="CZ27" s="623">
        <v>17.600000000000001</v>
      </c>
      <c r="DA27" s="641"/>
      <c r="DB27" s="641"/>
      <c r="DC27" s="642"/>
      <c r="DD27" s="626">
        <v>4311393</v>
      </c>
      <c r="DE27" s="639"/>
      <c r="DF27" s="639"/>
      <c r="DG27" s="639"/>
      <c r="DH27" s="639"/>
      <c r="DI27" s="639"/>
      <c r="DJ27" s="639"/>
      <c r="DK27" s="640"/>
      <c r="DL27" s="626">
        <v>4219840</v>
      </c>
      <c r="DM27" s="639"/>
      <c r="DN27" s="639"/>
      <c r="DO27" s="639"/>
      <c r="DP27" s="639"/>
      <c r="DQ27" s="639"/>
      <c r="DR27" s="639"/>
      <c r="DS27" s="639"/>
      <c r="DT27" s="639"/>
      <c r="DU27" s="639"/>
      <c r="DV27" s="640"/>
      <c r="DW27" s="643">
        <v>10.5</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226350</v>
      </c>
      <c r="S28" s="621"/>
      <c r="T28" s="621"/>
      <c r="U28" s="621"/>
      <c r="V28" s="621"/>
      <c r="W28" s="621"/>
      <c r="X28" s="621"/>
      <c r="Y28" s="622"/>
      <c r="Z28" s="673">
        <v>0.3</v>
      </c>
      <c r="AA28" s="673"/>
      <c r="AB28" s="673"/>
      <c r="AC28" s="673"/>
      <c r="AD28" s="674">
        <v>131221</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7426760</v>
      </c>
      <c r="CS28" s="621"/>
      <c r="CT28" s="621"/>
      <c r="CU28" s="621"/>
      <c r="CV28" s="621"/>
      <c r="CW28" s="621"/>
      <c r="CX28" s="621"/>
      <c r="CY28" s="622"/>
      <c r="CZ28" s="623">
        <v>10.7</v>
      </c>
      <c r="DA28" s="641"/>
      <c r="DB28" s="641"/>
      <c r="DC28" s="642"/>
      <c r="DD28" s="626">
        <v>7283221</v>
      </c>
      <c r="DE28" s="621"/>
      <c r="DF28" s="621"/>
      <c r="DG28" s="621"/>
      <c r="DH28" s="621"/>
      <c r="DI28" s="621"/>
      <c r="DJ28" s="621"/>
      <c r="DK28" s="622"/>
      <c r="DL28" s="626">
        <v>7283221</v>
      </c>
      <c r="DM28" s="621"/>
      <c r="DN28" s="621"/>
      <c r="DO28" s="621"/>
      <c r="DP28" s="621"/>
      <c r="DQ28" s="621"/>
      <c r="DR28" s="621"/>
      <c r="DS28" s="621"/>
      <c r="DT28" s="621"/>
      <c r="DU28" s="621"/>
      <c r="DV28" s="622"/>
      <c r="DW28" s="643">
        <v>18.100000000000001</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205097</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7426760</v>
      </c>
      <c r="CS29" s="639"/>
      <c r="CT29" s="639"/>
      <c r="CU29" s="639"/>
      <c r="CV29" s="639"/>
      <c r="CW29" s="639"/>
      <c r="CX29" s="639"/>
      <c r="CY29" s="640"/>
      <c r="CZ29" s="623">
        <v>10.7</v>
      </c>
      <c r="DA29" s="641"/>
      <c r="DB29" s="641"/>
      <c r="DC29" s="642"/>
      <c r="DD29" s="626">
        <v>7283221</v>
      </c>
      <c r="DE29" s="639"/>
      <c r="DF29" s="639"/>
      <c r="DG29" s="639"/>
      <c r="DH29" s="639"/>
      <c r="DI29" s="639"/>
      <c r="DJ29" s="639"/>
      <c r="DK29" s="640"/>
      <c r="DL29" s="626">
        <v>7283221</v>
      </c>
      <c r="DM29" s="639"/>
      <c r="DN29" s="639"/>
      <c r="DO29" s="639"/>
      <c r="DP29" s="639"/>
      <c r="DQ29" s="639"/>
      <c r="DR29" s="639"/>
      <c r="DS29" s="639"/>
      <c r="DT29" s="639"/>
      <c r="DU29" s="639"/>
      <c r="DV29" s="640"/>
      <c r="DW29" s="643">
        <v>18.100000000000001</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623781</v>
      </c>
      <c r="S30" s="621"/>
      <c r="T30" s="621"/>
      <c r="U30" s="621"/>
      <c r="V30" s="621"/>
      <c r="W30" s="621"/>
      <c r="X30" s="621"/>
      <c r="Y30" s="622"/>
      <c r="Z30" s="673">
        <v>0.9</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98.6</v>
      </c>
      <c r="BH30" s="687"/>
      <c r="BI30" s="687"/>
      <c r="BJ30" s="687"/>
      <c r="BK30" s="687"/>
      <c r="BL30" s="687"/>
      <c r="BM30" s="688">
        <v>94.4</v>
      </c>
      <c r="BN30" s="687"/>
      <c r="BO30" s="687"/>
      <c r="BP30" s="687"/>
      <c r="BQ30" s="689"/>
      <c r="BR30" s="686">
        <v>98.4</v>
      </c>
      <c r="BS30" s="687"/>
      <c r="BT30" s="687"/>
      <c r="BU30" s="687"/>
      <c r="BV30" s="687"/>
      <c r="BW30" s="687"/>
      <c r="BX30" s="688">
        <v>93.8</v>
      </c>
      <c r="BY30" s="687"/>
      <c r="BZ30" s="687"/>
      <c r="CA30" s="687"/>
      <c r="CB30" s="689"/>
      <c r="CD30" s="692"/>
      <c r="CE30" s="693"/>
      <c r="CF30" s="657" t="s">
        <v>294</v>
      </c>
      <c r="CG30" s="654"/>
      <c r="CH30" s="654"/>
      <c r="CI30" s="654"/>
      <c r="CJ30" s="654"/>
      <c r="CK30" s="654"/>
      <c r="CL30" s="654"/>
      <c r="CM30" s="654"/>
      <c r="CN30" s="654"/>
      <c r="CO30" s="654"/>
      <c r="CP30" s="654"/>
      <c r="CQ30" s="655"/>
      <c r="CR30" s="620">
        <v>6849851</v>
      </c>
      <c r="CS30" s="621"/>
      <c r="CT30" s="621"/>
      <c r="CU30" s="621"/>
      <c r="CV30" s="621"/>
      <c r="CW30" s="621"/>
      <c r="CX30" s="621"/>
      <c r="CY30" s="622"/>
      <c r="CZ30" s="623">
        <v>9.9</v>
      </c>
      <c r="DA30" s="641"/>
      <c r="DB30" s="641"/>
      <c r="DC30" s="642"/>
      <c r="DD30" s="626">
        <v>6729219</v>
      </c>
      <c r="DE30" s="621"/>
      <c r="DF30" s="621"/>
      <c r="DG30" s="621"/>
      <c r="DH30" s="621"/>
      <c r="DI30" s="621"/>
      <c r="DJ30" s="621"/>
      <c r="DK30" s="622"/>
      <c r="DL30" s="626">
        <v>6729219</v>
      </c>
      <c r="DM30" s="621"/>
      <c r="DN30" s="621"/>
      <c r="DO30" s="621"/>
      <c r="DP30" s="621"/>
      <c r="DQ30" s="621"/>
      <c r="DR30" s="621"/>
      <c r="DS30" s="621"/>
      <c r="DT30" s="621"/>
      <c r="DU30" s="621"/>
      <c r="DV30" s="622"/>
      <c r="DW30" s="643">
        <v>16.7</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2652016</v>
      </c>
      <c r="S31" s="621"/>
      <c r="T31" s="621"/>
      <c r="U31" s="621"/>
      <c r="V31" s="621"/>
      <c r="W31" s="621"/>
      <c r="X31" s="621"/>
      <c r="Y31" s="622"/>
      <c r="Z31" s="673">
        <v>3.7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98.7</v>
      </c>
      <c r="BH31" s="639"/>
      <c r="BI31" s="639"/>
      <c r="BJ31" s="639"/>
      <c r="BK31" s="639"/>
      <c r="BL31" s="639"/>
      <c r="BM31" s="675">
        <v>95.3</v>
      </c>
      <c r="BN31" s="685"/>
      <c r="BO31" s="685"/>
      <c r="BP31" s="685"/>
      <c r="BQ31" s="649"/>
      <c r="BR31" s="684">
        <v>98.5</v>
      </c>
      <c r="BS31" s="639"/>
      <c r="BT31" s="639"/>
      <c r="BU31" s="639"/>
      <c r="BV31" s="639"/>
      <c r="BW31" s="639"/>
      <c r="BX31" s="675">
        <v>95</v>
      </c>
      <c r="BY31" s="685"/>
      <c r="BZ31" s="685"/>
      <c r="CA31" s="685"/>
      <c r="CB31" s="649"/>
      <c r="CD31" s="692"/>
      <c r="CE31" s="693"/>
      <c r="CF31" s="657" t="s">
        <v>298</v>
      </c>
      <c r="CG31" s="654"/>
      <c r="CH31" s="654"/>
      <c r="CI31" s="654"/>
      <c r="CJ31" s="654"/>
      <c r="CK31" s="654"/>
      <c r="CL31" s="654"/>
      <c r="CM31" s="654"/>
      <c r="CN31" s="654"/>
      <c r="CO31" s="654"/>
      <c r="CP31" s="654"/>
      <c r="CQ31" s="655"/>
      <c r="CR31" s="620">
        <v>576909</v>
      </c>
      <c r="CS31" s="639"/>
      <c r="CT31" s="639"/>
      <c r="CU31" s="639"/>
      <c r="CV31" s="639"/>
      <c r="CW31" s="639"/>
      <c r="CX31" s="639"/>
      <c r="CY31" s="640"/>
      <c r="CZ31" s="623">
        <v>0.8</v>
      </c>
      <c r="DA31" s="641"/>
      <c r="DB31" s="641"/>
      <c r="DC31" s="642"/>
      <c r="DD31" s="626">
        <v>554002</v>
      </c>
      <c r="DE31" s="639"/>
      <c r="DF31" s="639"/>
      <c r="DG31" s="639"/>
      <c r="DH31" s="639"/>
      <c r="DI31" s="639"/>
      <c r="DJ31" s="639"/>
      <c r="DK31" s="640"/>
      <c r="DL31" s="626">
        <v>554002</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8014963</v>
      </c>
      <c r="S32" s="621"/>
      <c r="T32" s="621"/>
      <c r="U32" s="621"/>
      <c r="V32" s="621"/>
      <c r="W32" s="621"/>
      <c r="X32" s="621"/>
      <c r="Y32" s="622"/>
      <c r="Z32" s="673">
        <v>11.2</v>
      </c>
      <c r="AA32" s="673"/>
      <c r="AB32" s="673"/>
      <c r="AC32" s="673"/>
      <c r="AD32" s="674">
        <v>10588</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98.3</v>
      </c>
      <c r="BH32" s="605"/>
      <c r="BI32" s="605"/>
      <c r="BJ32" s="605"/>
      <c r="BK32" s="605"/>
      <c r="BL32" s="605"/>
      <c r="BM32" s="668">
        <v>93.1</v>
      </c>
      <c r="BN32" s="605"/>
      <c r="BO32" s="605"/>
      <c r="BP32" s="605"/>
      <c r="BQ32" s="662"/>
      <c r="BR32" s="683">
        <v>98</v>
      </c>
      <c r="BS32" s="605"/>
      <c r="BT32" s="605"/>
      <c r="BU32" s="605"/>
      <c r="BV32" s="605"/>
      <c r="BW32" s="605"/>
      <c r="BX32" s="668">
        <v>92.2</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5784500</v>
      </c>
      <c r="S33" s="621"/>
      <c r="T33" s="621"/>
      <c r="U33" s="621"/>
      <c r="V33" s="621"/>
      <c r="W33" s="621"/>
      <c r="X33" s="621"/>
      <c r="Y33" s="622"/>
      <c r="Z33" s="673">
        <v>8.1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32043087</v>
      </c>
      <c r="CS33" s="639"/>
      <c r="CT33" s="639"/>
      <c r="CU33" s="639"/>
      <c r="CV33" s="639"/>
      <c r="CW33" s="639"/>
      <c r="CX33" s="639"/>
      <c r="CY33" s="640"/>
      <c r="CZ33" s="623">
        <v>46.2</v>
      </c>
      <c r="DA33" s="641"/>
      <c r="DB33" s="641"/>
      <c r="DC33" s="642"/>
      <c r="DD33" s="626">
        <v>21016575</v>
      </c>
      <c r="DE33" s="639"/>
      <c r="DF33" s="639"/>
      <c r="DG33" s="639"/>
      <c r="DH33" s="639"/>
      <c r="DI33" s="639"/>
      <c r="DJ33" s="639"/>
      <c r="DK33" s="640"/>
      <c r="DL33" s="626">
        <v>15873514</v>
      </c>
      <c r="DM33" s="639"/>
      <c r="DN33" s="639"/>
      <c r="DO33" s="639"/>
      <c r="DP33" s="639"/>
      <c r="DQ33" s="639"/>
      <c r="DR33" s="639"/>
      <c r="DS33" s="639"/>
      <c r="DT33" s="639"/>
      <c r="DU33" s="639"/>
      <c r="DV33" s="640"/>
      <c r="DW33" s="643">
        <v>39.5</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8379287</v>
      </c>
      <c r="CS34" s="621"/>
      <c r="CT34" s="621"/>
      <c r="CU34" s="621"/>
      <c r="CV34" s="621"/>
      <c r="CW34" s="621"/>
      <c r="CX34" s="621"/>
      <c r="CY34" s="622"/>
      <c r="CZ34" s="623">
        <v>12.1</v>
      </c>
      <c r="DA34" s="641"/>
      <c r="DB34" s="641"/>
      <c r="DC34" s="642"/>
      <c r="DD34" s="626">
        <v>6491848</v>
      </c>
      <c r="DE34" s="621"/>
      <c r="DF34" s="621"/>
      <c r="DG34" s="621"/>
      <c r="DH34" s="621"/>
      <c r="DI34" s="621"/>
      <c r="DJ34" s="621"/>
      <c r="DK34" s="622"/>
      <c r="DL34" s="626">
        <v>4490600</v>
      </c>
      <c r="DM34" s="621"/>
      <c r="DN34" s="621"/>
      <c r="DO34" s="621"/>
      <c r="DP34" s="621"/>
      <c r="DQ34" s="621"/>
      <c r="DR34" s="621"/>
      <c r="DS34" s="621"/>
      <c r="DT34" s="621"/>
      <c r="DU34" s="621"/>
      <c r="DV34" s="622"/>
      <c r="DW34" s="643">
        <v>11.2</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2304000</v>
      </c>
      <c r="S35" s="621"/>
      <c r="T35" s="621"/>
      <c r="U35" s="621"/>
      <c r="V35" s="621"/>
      <c r="W35" s="621"/>
      <c r="X35" s="621"/>
      <c r="Y35" s="622"/>
      <c r="Z35" s="673">
        <v>3.2</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9781846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528565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462594</v>
      </c>
      <c r="CS35" s="639"/>
      <c r="CT35" s="639"/>
      <c r="CU35" s="639"/>
      <c r="CV35" s="639"/>
      <c r="CW35" s="639"/>
      <c r="CX35" s="639"/>
      <c r="CY35" s="640"/>
      <c r="CZ35" s="623">
        <v>0.7</v>
      </c>
      <c r="DA35" s="641"/>
      <c r="DB35" s="641"/>
      <c r="DC35" s="642"/>
      <c r="DD35" s="626">
        <v>419048</v>
      </c>
      <c r="DE35" s="639"/>
      <c r="DF35" s="639"/>
      <c r="DG35" s="639"/>
      <c r="DH35" s="639"/>
      <c r="DI35" s="639"/>
      <c r="DJ35" s="639"/>
      <c r="DK35" s="640"/>
      <c r="DL35" s="626">
        <v>419048</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71303974</v>
      </c>
      <c r="S36" s="661"/>
      <c r="T36" s="661"/>
      <c r="U36" s="661"/>
      <c r="V36" s="661"/>
      <c r="W36" s="661"/>
      <c r="X36" s="661"/>
      <c r="Y36" s="664"/>
      <c r="Z36" s="665">
        <v>100</v>
      </c>
      <c r="AA36" s="665"/>
      <c r="AB36" s="665"/>
      <c r="AC36" s="665"/>
      <c r="AD36" s="666">
        <v>37908629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3558110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-311351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10608325</v>
      </c>
      <c r="CS36" s="621"/>
      <c r="CT36" s="621"/>
      <c r="CU36" s="621"/>
      <c r="CV36" s="621"/>
      <c r="CW36" s="621"/>
      <c r="CX36" s="621"/>
      <c r="CY36" s="622"/>
      <c r="CZ36" s="623">
        <v>15.3</v>
      </c>
      <c r="DA36" s="641"/>
      <c r="DB36" s="641"/>
      <c r="DC36" s="642"/>
      <c r="DD36" s="626">
        <v>9291321</v>
      </c>
      <c r="DE36" s="621"/>
      <c r="DF36" s="621"/>
      <c r="DG36" s="621"/>
      <c r="DH36" s="621"/>
      <c r="DI36" s="621"/>
      <c r="DJ36" s="621"/>
      <c r="DK36" s="622"/>
      <c r="DL36" s="626">
        <v>6668773</v>
      </c>
      <c r="DM36" s="621"/>
      <c r="DN36" s="621"/>
      <c r="DO36" s="621"/>
      <c r="DP36" s="621"/>
      <c r="DQ36" s="621"/>
      <c r="DR36" s="621"/>
      <c r="DS36" s="621"/>
      <c r="DT36" s="621"/>
      <c r="DU36" s="621"/>
      <c r="DV36" s="622"/>
      <c r="DW36" s="643">
        <v>16.600000000000001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626282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22315</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2667194</v>
      </c>
      <c r="CS37" s="639"/>
      <c r="CT37" s="639"/>
      <c r="CU37" s="639"/>
      <c r="CV37" s="639"/>
      <c r="CW37" s="639"/>
      <c r="CX37" s="639"/>
      <c r="CY37" s="640"/>
      <c r="CZ37" s="623">
        <v>3.8</v>
      </c>
      <c r="DA37" s="641"/>
      <c r="DB37" s="641"/>
      <c r="DC37" s="642"/>
      <c r="DD37" s="626">
        <v>2649277</v>
      </c>
      <c r="DE37" s="639"/>
      <c r="DF37" s="639"/>
      <c r="DG37" s="639"/>
      <c r="DH37" s="639"/>
      <c r="DI37" s="639"/>
      <c r="DJ37" s="639"/>
      <c r="DK37" s="640"/>
      <c r="DL37" s="626">
        <v>2032102</v>
      </c>
      <c r="DM37" s="639"/>
      <c r="DN37" s="639"/>
      <c r="DO37" s="639"/>
      <c r="DP37" s="639"/>
      <c r="DQ37" s="639"/>
      <c r="DR37" s="639"/>
      <c r="DS37" s="639"/>
      <c r="DT37" s="639"/>
      <c r="DU37" s="639"/>
      <c r="DV37" s="640"/>
      <c r="DW37" s="643">
        <v>5.0999999999999996</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113196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35740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5484258</v>
      </c>
      <c r="CS38" s="621"/>
      <c r="CT38" s="621"/>
      <c r="CU38" s="621"/>
      <c r="CV38" s="621"/>
      <c r="CW38" s="621"/>
      <c r="CX38" s="621"/>
      <c r="CY38" s="622"/>
      <c r="CZ38" s="623">
        <v>7.9</v>
      </c>
      <c r="DA38" s="641"/>
      <c r="DB38" s="641"/>
      <c r="DC38" s="642"/>
      <c r="DD38" s="626">
        <v>4581743</v>
      </c>
      <c r="DE38" s="621"/>
      <c r="DF38" s="621"/>
      <c r="DG38" s="621"/>
      <c r="DH38" s="621"/>
      <c r="DI38" s="621"/>
      <c r="DJ38" s="621"/>
      <c r="DK38" s="622"/>
      <c r="DL38" s="626">
        <v>4295093</v>
      </c>
      <c r="DM38" s="621"/>
      <c r="DN38" s="621"/>
      <c r="DO38" s="621"/>
      <c r="DP38" s="621"/>
      <c r="DQ38" s="621"/>
      <c r="DR38" s="621"/>
      <c r="DS38" s="621"/>
      <c r="DT38" s="621"/>
      <c r="DU38" s="621"/>
      <c r="DV38" s="622"/>
      <c r="DW38" s="643">
        <v>10.7</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44640</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446123</v>
      </c>
      <c r="CS39" s="639"/>
      <c r="CT39" s="639"/>
      <c r="CU39" s="639"/>
      <c r="CV39" s="639"/>
      <c r="CW39" s="639"/>
      <c r="CX39" s="639"/>
      <c r="CY39" s="640"/>
      <c r="CZ39" s="623">
        <v>0.6</v>
      </c>
      <c r="DA39" s="641"/>
      <c r="DB39" s="641"/>
      <c r="DC39" s="642"/>
      <c r="DD39" s="626">
        <v>224148</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1206110</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105</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6662500</v>
      </c>
      <c r="CS40" s="621"/>
      <c r="CT40" s="621"/>
      <c r="CU40" s="621"/>
      <c r="CV40" s="621"/>
      <c r="CW40" s="621"/>
      <c r="CX40" s="621"/>
      <c r="CY40" s="622"/>
      <c r="CZ40" s="623">
        <v>9.6</v>
      </c>
      <c r="DA40" s="641"/>
      <c r="DB40" s="641"/>
      <c r="DC40" s="642"/>
      <c r="DD40" s="626">
        <v>8467</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4233508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303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8004035</v>
      </c>
      <c r="CS42" s="621"/>
      <c r="CT42" s="621"/>
      <c r="CU42" s="621"/>
      <c r="CV42" s="621"/>
      <c r="CW42" s="621"/>
      <c r="CX42" s="621"/>
      <c r="CY42" s="622"/>
      <c r="CZ42" s="623">
        <v>11.5</v>
      </c>
      <c r="DA42" s="624"/>
      <c r="DB42" s="624"/>
      <c r="DC42" s="625"/>
      <c r="DD42" s="626">
        <v>2554311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247360</v>
      </c>
      <c r="CS43" s="639"/>
      <c r="CT43" s="639"/>
      <c r="CU43" s="639"/>
      <c r="CV43" s="639"/>
      <c r="CW43" s="639"/>
      <c r="CX43" s="639"/>
      <c r="CY43" s="640"/>
      <c r="CZ43" s="623">
        <v>0.4</v>
      </c>
      <c r="DA43" s="641"/>
      <c r="DB43" s="641"/>
      <c r="DC43" s="642"/>
      <c r="DD43" s="626">
        <v>247239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7825078</v>
      </c>
      <c r="CS44" s="621"/>
      <c r="CT44" s="621"/>
      <c r="CU44" s="621"/>
      <c r="CV44" s="621"/>
      <c r="CW44" s="621"/>
      <c r="CX44" s="621"/>
      <c r="CY44" s="622"/>
      <c r="CZ44" s="623">
        <v>11.3</v>
      </c>
      <c r="DA44" s="624"/>
      <c r="DB44" s="624"/>
      <c r="DC44" s="625"/>
      <c r="DD44" s="626">
        <v>2388610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2951672</v>
      </c>
      <c r="CS45" s="639"/>
      <c r="CT45" s="639"/>
      <c r="CU45" s="639"/>
      <c r="CV45" s="639"/>
      <c r="CW45" s="639"/>
      <c r="CX45" s="639"/>
      <c r="CY45" s="640"/>
      <c r="CZ45" s="623">
        <v>4.3</v>
      </c>
      <c r="DA45" s="641"/>
      <c r="DB45" s="641"/>
      <c r="DC45" s="642"/>
      <c r="DD45" s="626">
        <v>428976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4680761</v>
      </c>
      <c r="CS46" s="621"/>
      <c r="CT46" s="621"/>
      <c r="CU46" s="621"/>
      <c r="CV46" s="621"/>
      <c r="CW46" s="621"/>
      <c r="CX46" s="621"/>
      <c r="CY46" s="622"/>
      <c r="CZ46" s="623">
        <v>6.8</v>
      </c>
      <c r="DA46" s="624"/>
      <c r="DB46" s="624"/>
      <c r="DC46" s="625"/>
      <c r="DD46" s="626">
        <v>1835912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178957</v>
      </c>
      <c r="CS47" s="639"/>
      <c r="CT47" s="639"/>
      <c r="CU47" s="639"/>
      <c r="CV47" s="639"/>
      <c r="CW47" s="639"/>
      <c r="CX47" s="639"/>
      <c r="CY47" s="640"/>
      <c r="CZ47" s="623">
        <v>0.3</v>
      </c>
      <c r="DA47" s="641"/>
      <c r="DB47" s="641"/>
      <c r="DC47" s="642"/>
      <c r="DD47" s="626">
        <v>165701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69340065</v>
      </c>
      <c r="CS49" s="605"/>
      <c r="CT49" s="605"/>
      <c r="CU49" s="605"/>
      <c r="CV49" s="605"/>
      <c r="CW49" s="605"/>
      <c r="CX49" s="605"/>
      <c r="CY49" s="606"/>
      <c r="CZ49" s="607">
        <v>100</v>
      </c>
      <c r="DA49" s="608"/>
      <c r="DB49" s="608"/>
      <c r="DC49" s="609"/>
      <c r="DD49" s="610">
        <v>43688806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71112</v>
      </c>
      <c r="R7" s="1134"/>
      <c r="S7" s="1134"/>
      <c r="T7" s="1134"/>
      <c r="U7" s="1134"/>
      <c r="V7" s="1134">
        <v>69191</v>
      </c>
      <c r="W7" s="1134"/>
      <c r="X7" s="1134"/>
      <c r="Y7" s="1134"/>
      <c r="Z7" s="1134"/>
      <c r="AA7" s="1134">
        <v>1921</v>
      </c>
      <c r="AB7" s="1134"/>
      <c r="AC7" s="1134"/>
      <c r="AD7" s="1134"/>
      <c r="AE7" s="1135"/>
      <c r="AF7" s="1136">
        <v>1730</v>
      </c>
      <c r="AG7" s="1137"/>
      <c r="AH7" s="1137"/>
      <c r="AI7" s="1137"/>
      <c r="AJ7" s="1138"/>
      <c r="AK7" s="1120">
        <v>576</v>
      </c>
      <c r="AL7" s="1121"/>
      <c r="AM7" s="1121"/>
      <c r="AN7" s="1121"/>
      <c r="AO7" s="1121"/>
      <c r="AP7" s="1121">
        <v>68337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547</v>
      </c>
      <c r="BS7" s="1124" t="s">
        <v>543</v>
      </c>
      <c r="BT7" s="1125"/>
      <c r="BU7" s="1125"/>
      <c r="BV7" s="1125"/>
      <c r="BW7" s="1125"/>
      <c r="BX7" s="1125"/>
      <c r="BY7" s="1125"/>
      <c r="BZ7" s="1125"/>
      <c r="CA7" s="1125"/>
      <c r="CB7" s="1125"/>
      <c r="CC7" s="1125"/>
      <c r="CD7" s="1125"/>
      <c r="CE7" s="1125"/>
      <c r="CF7" s="1125"/>
      <c r="CG7" s="1126"/>
      <c r="CH7" s="1117">
        <v>9</v>
      </c>
      <c r="CI7" s="1118"/>
      <c r="CJ7" s="1118"/>
      <c r="CK7" s="1118"/>
      <c r="CL7" s="1119"/>
      <c r="CM7" s="1117">
        <v>1758</v>
      </c>
      <c r="CN7" s="1118"/>
      <c r="CO7" s="1118"/>
      <c r="CP7" s="1118"/>
      <c r="CQ7" s="1119"/>
      <c r="CR7" s="1117">
        <v>14</v>
      </c>
      <c r="CS7" s="1118"/>
      <c r="CT7" s="1118"/>
      <c r="CU7" s="1118"/>
      <c r="CV7" s="1119"/>
      <c r="CW7" s="1117">
        <v>66</v>
      </c>
      <c r="CX7" s="1118"/>
      <c r="CY7" s="1118"/>
      <c r="CZ7" s="1118"/>
      <c r="DA7" s="1119"/>
      <c r="DB7" s="1117" t="s">
        <v>541</v>
      </c>
      <c r="DC7" s="1118"/>
      <c r="DD7" s="1118"/>
      <c r="DE7" s="1118"/>
      <c r="DF7" s="1119"/>
      <c r="DG7" s="1117">
        <v>3031</v>
      </c>
      <c r="DH7" s="1118"/>
      <c r="DI7" s="1118"/>
      <c r="DJ7" s="1118"/>
      <c r="DK7" s="1119"/>
      <c r="DL7" s="1117" t="s">
        <v>541</v>
      </c>
      <c r="DM7" s="1118"/>
      <c r="DN7" s="1118"/>
      <c r="DO7" s="1118"/>
      <c r="DP7" s="1119"/>
      <c r="DQ7" s="1117">
        <v>2632</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51</v>
      </c>
      <c r="R8" s="1073"/>
      <c r="S8" s="1073"/>
      <c r="T8" s="1073"/>
      <c r="U8" s="1073"/>
      <c r="V8" s="1073">
        <v>51</v>
      </c>
      <c r="W8" s="1073"/>
      <c r="X8" s="1073"/>
      <c r="Y8" s="1073"/>
      <c r="Z8" s="1073"/>
      <c r="AA8" s="1073">
        <v>0</v>
      </c>
      <c r="AB8" s="1073"/>
      <c r="AC8" s="1073"/>
      <c r="AD8" s="1073"/>
      <c r="AE8" s="1074"/>
      <c r="AF8" s="1048" t="s">
        <v>113</v>
      </c>
      <c r="AG8" s="1049"/>
      <c r="AH8" s="1049"/>
      <c r="AI8" s="1049"/>
      <c r="AJ8" s="1050"/>
      <c r="AK8" s="1115">
        <v>25</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0</v>
      </c>
      <c r="CI8" s="1019"/>
      <c r="CJ8" s="1019"/>
      <c r="CK8" s="1019"/>
      <c r="CL8" s="1020"/>
      <c r="CM8" s="1018">
        <v>52</v>
      </c>
      <c r="CN8" s="1019"/>
      <c r="CO8" s="1019"/>
      <c r="CP8" s="1019"/>
      <c r="CQ8" s="1020"/>
      <c r="CR8" s="1018">
        <v>5</v>
      </c>
      <c r="CS8" s="1019"/>
      <c r="CT8" s="1019"/>
      <c r="CU8" s="1019"/>
      <c r="CV8" s="1020"/>
      <c r="CW8" s="1018">
        <v>28</v>
      </c>
      <c r="CX8" s="1019"/>
      <c r="CY8" s="1019"/>
      <c r="CZ8" s="1019"/>
      <c r="DA8" s="1020"/>
      <c r="DB8" s="1018" t="s">
        <v>541</v>
      </c>
      <c r="DC8" s="1019"/>
      <c r="DD8" s="1019"/>
      <c r="DE8" s="1019"/>
      <c r="DF8" s="1020"/>
      <c r="DG8" s="1018" t="s">
        <v>541</v>
      </c>
      <c r="DH8" s="1019"/>
      <c r="DI8" s="1019"/>
      <c r="DJ8" s="1019"/>
      <c r="DK8" s="1020"/>
      <c r="DL8" s="1018" t="s">
        <v>541</v>
      </c>
      <c r="DM8" s="1019"/>
      <c r="DN8" s="1019"/>
      <c r="DO8" s="1019"/>
      <c r="DP8" s="1020"/>
      <c r="DQ8" s="1018" t="s">
        <v>550</v>
      </c>
      <c r="DR8" s="1019"/>
      <c r="DS8" s="1019"/>
      <c r="DT8" s="1019"/>
      <c r="DU8" s="1020"/>
      <c r="DV8" s="1021"/>
      <c r="DW8" s="1022"/>
      <c r="DX8" s="1022"/>
      <c r="DY8" s="1022"/>
      <c r="DZ8" s="1023"/>
      <c r="EA8" s="207"/>
    </row>
    <row r="9" spans="1:131" s="208" customFormat="1" ht="26.25" customHeight="1" x14ac:dyDescent="0.15">
      <c r="A9" s="214">
        <v>3</v>
      </c>
      <c r="B9" s="1066" t="s">
        <v>369</v>
      </c>
      <c r="C9" s="1067"/>
      <c r="D9" s="1067"/>
      <c r="E9" s="1067"/>
      <c r="F9" s="1067"/>
      <c r="G9" s="1067"/>
      <c r="H9" s="1067"/>
      <c r="I9" s="1067"/>
      <c r="J9" s="1067"/>
      <c r="K9" s="1067"/>
      <c r="L9" s="1067"/>
      <c r="M9" s="1067"/>
      <c r="N9" s="1067"/>
      <c r="O9" s="1067"/>
      <c r="P9" s="1068"/>
      <c r="Q9" s="1072">
        <v>49</v>
      </c>
      <c r="R9" s="1073"/>
      <c r="S9" s="1073"/>
      <c r="T9" s="1073"/>
      <c r="U9" s="1073"/>
      <c r="V9" s="1073">
        <v>42</v>
      </c>
      <c r="W9" s="1073"/>
      <c r="X9" s="1073"/>
      <c r="Y9" s="1073"/>
      <c r="Z9" s="1073"/>
      <c r="AA9" s="1073">
        <v>7</v>
      </c>
      <c r="AB9" s="1073"/>
      <c r="AC9" s="1073"/>
      <c r="AD9" s="1073"/>
      <c r="AE9" s="1074"/>
      <c r="AF9" s="1048">
        <v>7</v>
      </c>
      <c r="AG9" s="1049"/>
      <c r="AH9" s="1049"/>
      <c r="AI9" s="1049"/>
      <c r="AJ9" s="1050"/>
      <c r="AK9" s="1115">
        <v>35</v>
      </c>
      <c r="AL9" s="1116"/>
      <c r="AM9" s="1116"/>
      <c r="AN9" s="1116"/>
      <c r="AO9" s="1116"/>
      <c r="AP9" s="1116">
        <v>34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545</v>
      </c>
      <c r="BT9" s="1044"/>
      <c r="BU9" s="1044"/>
      <c r="BV9" s="1044"/>
      <c r="BW9" s="1044"/>
      <c r="BX9" s="1044"/>
      <c r="BY9" s="1044"/>
      <c r="BZ9" s="1044"/>
      <c r="CA9" s="1044"/>
      <c r="CB9" s="1044"/>
      <c r="CC9" s="1044"/>
      <c r="CD9" s="1044"/>
      <c r="CE9" s="1044"/>
      <c r="CF9" s="1044"/>
      <c r="CG9" s="1045"/>
      <c r="CH9" s="1018">
        <v>42</v>
      </c>
      <c r="CI9" s="1019"/>
      <c r="CJ9" s="1019"/>
      <c r="CK9" s="1019"/>
      <c r="CL9" s="1020"/>
      <c r="CM9" s="1018">
        <v>136</v>
      </c>
      <c r="CN9" s="1019"/>
      <c r="CO9" s="1019"/>
      <c r="CP9" s="1019"/>
      <c r="CQ9" s="1020"/>
      <c r="CR9" s="1018">
        <v>30</v>
      </c>
      <c r="CS9" s="1019"/>
      <c r="CT9" s="1019"/>
      <c r="CU9" s="1019"/>
      <c r="CV9" s="1020"/>
      <c r="CW9" s="1018" t="s">
        <v>548</v>
      </c>
      <c r="CX9" s="1019"/>
      <c r="CY9" s="1019"/>
      <c r="CZ9" s="1019"/>
      <c r="DA9" s="1020"/>
      <c r="DB9" s="1018" t="s">
        <v>541</v>
      </c>
      <c r="DC9" s="1019"/>
      <c r="DD9" s="1019"/>
      <c r="DE9" s="1019"/>
      <c r="DF9" s="1020"/>
      <c r="DG9" s="1018" t="s">
        <v>541</v>
      </c>
      <c r="DH9" s="1019"/>
      <c r="DI9" s="1019"/>
      <c r="DJ9" s="1019"/>
      <c r="DK9" s="1020"/>
      <c r="DL9" s="1018" t="s">
        <v>541</v>
      </c>
      <c r="DM9" s="1019"/>
      <c r="DN9" s="1019"/>
      <c r="DO9" s="1019"/>
      <c r="DP9" s="1020"/>
      <c r="DQ9" s="1018" t="s">
        <v>541</v>
      </c>
      <c r="DR9" s="1019"/>
      <c r="DS9" s="1019"/>
      <c r="DT9" s="1019"/>
      <c r="DU9" s="1020"/>
      <c r="DV9" s="1021"/>
      <c r="DW9" s="1022"/>
      <c r="DX9" s="1022"/>
      <c r="DY9" s="1022"/>
      <c r="DZ9" s="1023"/>
      <c r="EA9" s="207"/>
    </row>
    <row r="10" spans="1:131" s="208" customFormat="1" ht="26.25" customHeight="1" x14ac:dyDescent="0.15">
      <c r="A10" s="214">
        <v>4</v>
      </c>
      <c r="B10" s="1066" t="s">
        <v>370</v>
      </c>
      <c r="C10" s="1067"/>
      <c r="D10" s="1067"/>
      <c r="E10" s="1067"/>
      <c r="F10" s="1067"/>
      <c r="G10" s="1067"/>
      <c r="H10" s="1067"/>
      <c r="I10" s="1067"/>
      <c r="J10" s="1067"/>
      <c r="K10" s="1067"/>
      <c r="L10" s="1067"/>
      <c r="M10" s="1067"/>
      <c r="N10" s="1067"/>
      <c r="O10" s="1067"/>
      <c r="P10" s="1068"/>
      <c r="Q10" s="1072">
        <v>54</v>
      </c>
      <c r="R10" s="1073"/>
      <c r="S10" s="1073"/>
      <c r="T10" s="1073"/>
      <c r="U10" s="1073"/>
      <c r="V10" s="1073">
        <v>51</v>
      </c>
      <c r="W10" s="1073"/>
      <c r="X10" s="1073"/>
      <c r="Y10" s="1073"/>
      <c r="Z10" s="1073"/>
      <c r="AA10" s="1073">
        <v>3</v>
      </c>
      <c r="AB10" s="1073"/>
      <c r="AC10" s="1073"/>
      <c r="AD10" s="1073"/>
      <c r="AE10" s="1074"/>
      <c r="AF10" s="1048">
        <v>3</v>
      </c>
      <c r="AG10" s="1049"/>
      <c r="AH10" s="1049"/>
      <c r="AI10" s="1049"/>
      <c r="AJ10" s="1050"/>
      <c r="AK10" s="1115">
        <v>41</v>
      </c>
      <c r="AL10" s="1116"/>
      <c r="AM10" s="1116"/>
      <c r="AN10" s="1116"/>
      <c r="AO10" s="1116"/>
      <c r="AP10" s="1116" t="s">
        <v>541</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546</v>
      </c>
      <c r="BT10" s="1044"/>
      <c r="BU10" s="1044"/>
      <c r="BV10" s="1044"/>
      <c r="BW10" s="1044"/>
      <c r="BX10" s="1044"/>
      <c r="BY10" s="1044"/>
      <c r="BZ10" s="1044"/>
      <c r="CA10" s="1044"/>
      <c r="CB10" s="1044"/>
      <c r="CC10" s="1044"/>
      <c r="CD10" s="1044"/>
      <c r="CE10" s="1044"/>
      <c r="CF10" s="1044"/>
      <c r="CG10" s="1045"/>
      <c r="CH10" s="1018">
        <v>11</v>
      </c>
      <c r="CI10" s="1019"/>
      <c r="CJ10" s="1019"/>
      <c r="CK10" s="1019"/>
      <c r="CL10" s="1020"/>
      <c r="CM10" s="1018">
        <v>66</v>
      </c>
      <c r="CN10" s="1019"/>
      <c r="CO10" s="1019"/>
      <c r="CP10" s="1019"/>
      <c r="CQ10" s="1020"/>
      <c r="CR10" s="1018">
        <v>6</v>
      </c>
      <c r="CS10" s="1019"/>
      <c r="CT10" s="1019"/>
      <c r="CU10" s="1019"/>
      <c r="CV10" s="1020"/>
      <c r="CW10" s="1018">
        <v>8</v>
      </c>
      <c r="CX10" s="1019"/>
      <c r="CY10" s="1019"/>
      <c r="CZ10" s="1019"/>
      <c r="DA10" s="1020"/>
      <c r="DB10" s="1018" t="s">
        <v>541</v>
      </c>
      <c r="DC10" s="1019"/>
      <c r="DD10" s="1019"/>
      <c r="DE10" s="1019"/>
      <c r="DF10" s="1020"/>
      <c r="DG10" s="1018" t="s">
        <v>549</v>
      </c>
      <c r="DH10" s="1019"/>
      <c r="DI10" s="1019"/>
      <c r="DJ10" s="1019"/>
      <c r="DK10" s="1020"/>
      <c r="DL10" s="1018" t="s">
        <v>550</v>
      </c>
      <c r="DM10" s="1019"/>
      <c r="DN10" s="1019"/>
      <c r="DO10" s="1019"/>
      <c r="DP10" s="1020"/>
      <c r="DQ10" s="1018" t="s">
        <v>541</v>
      </c>
      <c r="DR10" s="1019"/>
      <c r="DS10" s="1019"/>
      <c r="DT10" s="1019"/>
      <c r="DU10" s="1020"/>
      <c r="DV10" s="1021"/>
      <c r="DW10" s="1022"/>
      <c r="DX10" s="1022"/>
      <c r="DY10" s="1022"/>
      <c r="DZ10" s="1023"/>
      <c r="EA10" s="207"/>
    </row>
    <row r="11" spans="1:131" s="208" customFormat="1" ht="26.25" customHeight="1" x14ac:dyDescent="0.15">
      <c r="A11" s="214">
        <v>5</v>
      </c>
      <c r="B11" s="1066" t="s">
        <v>371</v>
      </c>
      <c r="C11" s="1067"/>
      <c r="D11" s="1067"/>
      <c r="E11" s="1067"/>
      <c r="F11" s="1067"/>
      <c r="G11" s="1067"/>
      <c r="H11" s="1067"/>
      <c r="I11" s="1067"/>
      <c r="J11" s="1067"/>
      <c r="K11" s="1067"/>
      <c r="L11" s="1067"/>
      <c r="M11" s="1067"/>
      <c r="N11" s="1067"/>
      <c r="O11" s="1067"/>
      <c r="P11" s="1068"/>
      <c r="Q11" s="1072">
        <v>133</v>
      </c>
      <c r="R11" s="1073"/>
      <c r="S11" s="1073"/>
      <c r="T11" s="1073"/>
      <c r="U11" s="1073"/>
      <c r="V11" s="1073">
        <v>100</v>
      </c>
      <c r="W11" s="1073"/>
      <c r="X11" s="1073"/>
      <c r="Y11" s="1073"/>
      <c r="Z11" s="1073"/>
      <c r="AA11" s="1073">
        <v>33</v>
      </c>
      <c r="AB11" s="1073"/>
      <c r="AC11" s="1073"/>
      <c r="AD11" s="1073"/>
      <c r="AE11" s="1074"/>
      <c r="AF11" s="1048">
        <v>33</v>
      </c>
      <c r="AG11" s="1049"/>
      <c r="AH11" s="1049"/>
      <c r="AI11" s="1049"/>
      <c r="AJ11" s="1050"/>
      <c r="AK11" s="1115">
        <v>30</v>
      </c>
      <c r="AL11" s="1116"/>
      <c r="AM11" s="1116"/>
      <c r="AN11" s="1116"/>
      <c r="AO11" s="1116"/>
      <c r="AP11" s="1116" t="s">
        <v>541</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7">
        <v>71304</v>
      </c>
      <c r="R23" s="1098"/>
      <c r="S23" s="1098"/>
      <c r="T23" s="1098"/>
      <c r="U23" s="1098"/>
      <c r="V23" s="1098">
        <v>69340</v>
      </c>
      <c r="W23" s="1098"/>
      <c r="X23" s="1098"/>
      <c r="Y23" s="1098"/>
      <c r="Z23" s="1098"/>
      <c r="AA23" s="1098">
        <v>1964</v>
      </c>
      <c r="AB23" s="1098"/>
      <c r="AC23" s="1098"/>
      <c r="AD23" s="1098"/>
      <c r="AE23" s="1099"/>
      <c r="AF23" s="1100">
        <v>1773</v>
      </c>
      <c r="AG23" s="1098"/>
      <c r="AH23" s="1098"/>
      <c r="AI23" s="1098"/>
      <c r="AJ23" s="1101"/>
      <c r="AK23" s="1102"/>
      <c r="AL23" s="1103"/>
      <c r="AM23" s="1103"/>
      <c r="AN23" s="1103"/>
      <c r="AO23" s="1103"/>
      <c r="AP23" s="1098">
        <v>68370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8" t="s">
        <v>380</v>
      </c>
      <c r="AG26" s="1037"/>
      <c r="AH26" s="1037"/>
      <c r="AI26" s="1037"/>
      <c r="AJ26" s="1089"/>
      <c r="AK26" s="1031" t="s">
        <v>381</v>
      </c>
      <c r="AL26" s="1031"/>
      <c r="AM26" s="1031"/>
      <c r="AN26" s="1031"/>
      <c r="AO26" s="1032"/>
      <c r="AP26" s="1030" t="s">
        <v>382</v>
      </c>
      <c r="AQ26" s="1031"/>
      <c r="AR26" s="1031"/>
      <c r="AS26" s="1031"/>
      <c r="AT26" s="1032"/>
      <c r="AU26" s="1030" t="s">
        <v>383</v>
      </c>
      <c r="AV26" s="1031"/>
      <c r="AW26" s="1031"/>
      <c r="AX26" s="1031"/>
      <c r="AY26" s="1032"/>
      <c r="AZ26" s="1030" t="s">
        <v>384</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385</v>
      </c>
      <c r="C28" s="1080"/>
      <c r="D28" s="1080"/>
      <c r="E28" s="1080"/>
      <c r="F28" s="1080"/>
      <c r="G28" s="1080"/>
      <c r="H28" s="1080"/>
      <c r="I28" s="1080"/>
      <c r="J28" s="1080"/>
      <c r="K28" s="1080"/>
      <c r="L28" s="1080"/>
      <c r="M28" s="1080"/>
      <c r="N28" s="1080"/>
      <c r="O28" s="1080"/>
      <c r="P28" s="1081"/>
      <c r="Q28" s="1082">
        <v>18238</v>
      </c>
      <c r="R28" s="1083"/>
      <c r="S28" s="1083"/>
      <c r="T28" s="1083"/>
      <c r="U28" s="1083"/>
      <c r="V28" s="1083">
        <v>17710</v>
      </c>
      <c r="W28" s="1083"/>
      <c r="X28" s="1083"/>
      <c r="Y28" s="1083"/>
      <c r="Z28" s="1083"/>
      <c r="AA28" s="1083">
        <v>529</v>
      </c>
      <c r="AB28" s="1083"/>
      <c r="AC28" s="1083"/>
      <c r="AD28" s="1083"/>
      <c r="AE28" s="1084"/>
      <c r="AF28" s="1085">
        <v>529</v>
      </c>
      <c r="AG28" s="1083"/>
      <c r="AH28" s="1083"/>
      <c r="AI28" s="1083"/>
      <c r="AJ28" s="1086"/>
      <c r="AK28" s="1087">
        <v>1351</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386</v>
      </c>
      <c r="C29" s="1067"/>
      <c r="D29" s="1067"/>
      <c r="E29" s="1067"/>
      <c r="F29" s="1067"/>
      <c r="G29" s="1067"/>
      <c r="H29" s="1067"/>
      <c r="I29" s="1067"/>
      <c r="J29" s="1067"/>
      <c r="K29" s="1067"/>
      <c r="L29" s="1067"/>
      <c r="M29" s="1067"/>
      <c r="N29" s="1067"/>
      <c r="O29" s="1067"/>
      <c r="P29" s="1068"/>
      <c r="Q29" s="1072">
        <v>15086</v>
      </c>
      <c r="R29" s="1073"/>
      <c r="S29" s="1073"/>
      <c r="T29" s="1073"/>
      <c r="U29" s="1073"/>
      <c r="V29" s="1073">
        <v>14851</v>
      </c>
      <c r="W29" s="1073"/>
      <c r="X29" s="1073"/>
      <c r="Y29" s="1073"/>
      <c r="Z29" s="1073"/>
      <c r="AA29" s="1073">
        <v>235</v>
      </c>
      <c r="AB29" s="1073"/>
      <c r="AC29" s="1073"/>
      <c r="AD29" s="1073"/>
      <c r="AE29" s="1074"/>
      <c r="AF29" s="1048">
        <v>235</v>
      </c>
      <c r="AG29" s="1049"/>
      <c r="AH29" s="1049"/>
      <c r="AI29" s="1049"/>
      <c r="AJ29" s="1050"/>
      <c r="AK29" s="1009">
        <v>2135</v>
      </c>
      <c r="AL29" s="1000"/>
      <c r="AM29" s="1000"/>
      <c r="AN29" s="1000"/>
      <c r="AO29" s="1000"/>
      <c r="AP29" s="1000" t="s">
        <v>541</v>
      </c>
      <c r="AQ29" s="1000"/>
      <c r="AR29" s="1000"/>
      <c r="AS29" s="1000"/>
      <c r="AT29" s="1000"/>
      <c r="AU29" s="1000" t="s">
        <v>541</v>
      </c>
      <c r="AV29" s="1000"/>
      <c r="AW29" s="1000"/>
      <c r="AX29" s="1000"/>
      <c r="AY29" s="1000"/>
      <c r="AZ29" s="1071" t="s">
        <v>486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387</v>
      </c>
      <c r="C30" s="1067"/>
      <c r="D30" s="1067"/>
      <c r="E30" s="1067"/>
      <c r="F30" s="1067"/>
      <c r="G30" s="1067"/>
      <c r="H30" s="1067"/>
      <c r="I30" s="1067"/>
      <c r="J30" s="1067"/>
      <c r="K30" s="1067"/>
      <c r="L30" s="1067"/>
      <c r="M30" s="1067"/>
      <c r="N30" s="1067"/>
      <c r="O30" s="1067"/>
      <c r="P30" s="1068"/>
      <c r="Q30" s="1072">
        <v>189</v>
      </c>
      <c r="R30" s="1073"/>
      <c r="S30" s="1073"/>
      <c r="T30" s="1073"/>
      <c r="U30" s="1073"/>
      <c r="V30" s="1073">
        <v>189</v>
      </c>
      <c r="W30" s="1073"/>
      <c r="X30" s="1073"/>
      <c r="Y30" s="1073"/>
      <c r="Z30" s="1073"/>
      <c r="AA30" s="1073">
        <v>0</v>
      </c>
      <c r="AB30" s="1073"/>
      <c r="AC30" s="1073"/>
      <c r="AD30" s="1073"/>
      <c r="AE30" s="1074"/>
      <c r="AF30" s="1048">
        <v>0</v>
      </c>
      <c r="AG30" s="1049"/>
      <c r="AH30" s="1049"/>
      <c r="AI30" s="1049"/>
      <c r="AJ30" s="1050"/>
      <c r="AK30" s="1009">
        <v>45</v>
      </c>
      <c r="AL30" s="1000"/>
      <c r="AM30" s="1000"/>
      <c r="AN30" s="1000"/>
      <c r="AO30" s="1000"/>
      <c r="AP30" s="1000">
        <v>384</v>
      </c>
      <c r="AQ30" s="1000"/>
      <c r="AR30" s="1000"/>
      <c r="AS30" s="1000"/>
      <c r="AT30" s="1000"/>
      <c r="AU30" s="1000">
        <v>98</v>
      </c>
      <c r="AV30" s="1000"/>
      <c r="AW30" s="1000"/>
      <c r="AX30" s="1000"/>
      <c r="AY30" s="1000"/>
      <c r="AZ30" s="1071" t="s">
        <v>486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388</v>
      </c>
      <c r="C31" s="1067"/>
      <c r="D31" s="1067"/>
      <c r="E31" s="1067"/>
      <c r="F31" s="1067"/>
      <c r="G31" s="1067"/>
      <c r="H31" s="1067"/>
      <c r="I31" s="1067"/>
      <c r="J31" s="1067"/>
      <c r="K31" s="1067"/>
      <c r="L31" s="1067"/>
      <c r="M31" s="1067"/>
      <c r="N31" s="1067"/>
      <c r="O31" s="1067"/>
      <c r="P31" s="1068"/>
      <c r="Q31" s="1072">
        <v>1828</v>
      </c>
      <c r="R31" s="1073"/>
      <c r="S31" s="1073"/>
      <c r="T31" s="1073"/>
      <c r="U31" s="1073"/>
      <c r="V31" s="1073">
        <v>1826</v>
      </c>
      <c r="W31" s="1073"/>
      <c r="X31" s="1073"/>
      <c r="Y31" s="1073"/>
      <c r="Z31" s="1073"/>
      <c r="AA31" s="1073">
        <v>2</v>
      </c>
      <c r="AB31" s="1073"/>
      <c r="AC31" s="1073"/>
      <c r="AD31" s="1073"/>
      <c r="AE31" s="1074"/>
      <c r="AF31" s="1048">
        <v>2</v>
      </c>
      <c r="AG31" s="1049"/>
      <c r="AH31" s="1049"/>
      <c r="AI31" s="1049"/>
      <c r="AJ31" s="1050"/>
      <c r="AK31" s="1009">
        <v>398</v>
      </c>
      <c r="AL31" s="1000"/>
      <c r="AM31" s="1000"/>
      <c r="AN31" s="1000"/>
      <c r="AO31" s="1000"/>
      <c r="AP31" s="1000" t="s">
        <v>541</v>
      </c>
      <c r="AQ31" s="1000"/>
      <c r="AR31" s="1000"/>
      <c r="AS31" s="1000"/>
      <c r="AT31" s="1000"/>
      <c r="AU31" s="1000" t="s">
        <v>541</v>
      </c>
      <c r="AV31" s="1000"/>
      <c r="AW31" s="1000"/>
      <c r="AX31" s="1000"/>
      <c r="AY31" s="1000"/>
      <c r="AZ31" s="1071" t="s">
        <v>486</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389</v>
      </c>
      <c r="C32" s="1067"/>
      <c r="D32" s="1067"/>
      <c r="E32" s="1067"/>
      <c r="F32" s="1067"/>
      <c r="G32" s="1067"/>
      <c r="H32" s="1067"/>
      <c r="I32" s="1067"/>
      <c r="J32" s="1067"/>
      <c r="K32" s="1067"/>
      <c r="L32" s="1067"/>
      <c r="M32" s="1067"/>
      <c r="N32" s="1067"/>
      <c r="O32" s="1067"/>
      <c r="P32" s="1068"/>
      <c r="Q32" s="1072">
        <v>615</v>
      </c>
      <c r="R32" s="1073"/>
      <c r="S32" s="1073"/>
      <c r="T32" s="1073"/>
      <c r="U32" s="1073"/>
      <c r="V32" s="1073">
        <v>596</v>
      </c>
      <c r="W32" s="1073"/>
      <c r="X32" s="1073"/>
      <c r="Y32" s="1073"/>
      <c r="Z32" s="1073"/>
      <c r="AA32" s="1073">
        <v>19</v>
      </c>
      <c r="AB32" s="1073"/>
      <c r="AC32" s="1073"/>
      <c r="AD32" s="1073"/>
      <c r="AE32" s="1074"/>
      <c r="AF32" s="1048">
        <v>280</v>
      </c>
      <c r="AG32" s="1049"/>
      <c r="AH32" s="1049"/>
      <c r="AI32" s="1049"/>
      <c r="AJ32" s="1050"/>
      <c r="AK32" s="1009">
        <v>399</v>
      </c>
      <c r="AL32" s="1000"/>
      <c r="AM32" s="1000"/>
      <c r="AN32" s="1000"/>
      <c r="AO32" s="1000"/>
      <c r="AP32" s="1000">
        <v>234</v>
      </c>
      <c r="AQ32" s="1000"/>
      <c r="AR32" s="1000"/>
      <c r="AS32" s="1000"/>
      <c r="AT32" s="1000"/>
      <c r="AU32" s="1000">
        <v>117</v>
      </c>
      <c r="AV32" s="1000"/>
      <c r="AW32" s="1000"/>
      <c r="AX32" s="1000"/>
      <c r="AY32" s="1000"/>
      <c r="AZ32" s="1071" t="s">
        <v>486</v>
      </c>
      <c r="BA32" s="1071"/>
      <c r="BB32" s="1071"/>
      <c r="BC32" s="1071"/>
      <c r="BD32" s="1071"/>
      <c r="BE32" s="1061" t="s">
        <v>390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391</v>
      </c>
      <c r="C33" s="1067"/>
      <c r="D33" s="1067"/>
      <c r="E33" s="1067"/>
      <c r="F33" s="1067"/>
      <c r="G33" s="1067"/>
      <c r="H33" s="1067"/>
      <c r="I33" s="1067"/>
      <c r="J33" s="1067"/>
      <c r="K33" s="1067"/>
      <c r="L33" s="1067"/>
      <c r="M33" s="1067"/>
      <c r="N33" s="1067"/>
      <c r="O33" s="1067"/>
      <c r="P33" s="1068"/>
      <c r="Q33" s="1072">
        <v>48</v>
      </c>
      <c r="R33" s="1073"/>
      <c r="S33" s="1073"/>
      <c r="T33" s="1073"/>
      <c r="U33" s="1073"/>
      <c r="V33" s="1073">
        <v>34</v>
      </c>
      <c r="W33" s="1073"/>
      <c r="X33" s="1073"/>
      <c r="Y33" s="1073"/>
      <c r="Z33" s="1073"/>
      <c r="AA33" s="1073">
        <v>14</v>
      </c>
      <c r="AB33" s="1073"/>
      <c r="AC33" s="1073"/>
      <c r="AD33" s="1073"/>
      <c r="AE33" s="1074"/>
      <c r="AF33" s="1048">
        <v>389</v>
      </c>
      <c r="AG33" s="1049"/>
      <c r="AH33" s="1049"/>
      <c r="AI33" s="1049"/>
      <c r="AJ33" s="1050"/>
      <c r="AK33" s="1009" t="s">
        <v>542</v>
      </c>
      <c r="AL33" s="1000"/>
      <c r="AM33" s="1000"/>
      <c r="AN33" s="1000"/>
      <c r="AO33" s="1000"/>
      <c r="AP33" s="1000" t="s">
        <v>541</v>
      </c>
      <c r="AQ33" s="1000"/>
      <c r="AR33" s="1000"/>
      <c r="AS33" s="1000"/>
      <c r="AT33" s="1000"/>
      <c r="AU33" s="1000" t="s">
        <v>541</v>
      </c>
      <c r="AV33" s="1000"/>
      <c r="AW33" s="1000"/>
      <c r="AX33" s="1000"/>
      <c r="AY33" s="1000"/>
      <c r="AZ33" s="1071" t="s">
        <v>486</v>
      </c>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392</v>
      </c>
      <c r="C34" s="1067"/>
      <c r="D34" s="1067"/>
      <c r="E34" s="1067"/>
      <c r="F34" s="1067"/>
      <c r="G34" s="1067"/>
      <c r="H34" s="1067"/>
      <c r="I34" s="1067"/>
      <c r="J34" s="1067"/>
      <c r="K34" s="1067"/>
      <c r="L34" s="1067"/>
      <c r="M34" s="1067"/>
      <c r="N34" s="1067"/>
      <c r="O34" s="1067"/>
      <c r="P34" s="1068"/>
      <c r="Q34" s="1072">
        <v>2748</v>
      </c>
      <c r="R34" s="1073"/>
      <c r="S34" s="1073"/>
      <c r="T34" s="1073"/>
      <c r="U34" s="1073"/>
      <c r="V34" s="1073">
        <v>2276</v>
      </c>
      <c r="W34" s="1073"/>
      <c r="X34" s="1073"/>
      <c r="Y34" s="1073"/>
      <c r="Z34" s="1073"/>
      <c r="AA34" s="1073">
        <v>473</v>
      </c>
      <c r="AB34" s="1073"/>
      <c r="AC34" s="1073"/>
      <c r="AD34" s="1073"/>
      <c r="AE34" s="1074"/>
      <c r="AF34" s="1048">
        <v>3698</v>
      </c>
      <c r="AG34" s="1049"/>
      <c r="AH34" s="1049"/>
      <c r="AI34" s="1049"/>
      <c r="AJ34" s="1050"/>
      <c r="AK34" s="1009">
        <v>112</v>
      </c>
      <c r="AL34" s="1000"/>
      <c r="AM34" s="1000"/>
      <c r="AN34" s="1000"/>
      <c r="AO34" s="1000"/>
      <c r="AP34" s="1000">
        <v>7737</v>
      </c>
      <c r="AQ34" s="1000"/>
      <c r="AR34" s="1000"/>
      <c r="AS34" s="1000"/>
      <c r="AT34" s="1000"/>
      <c r="AU34" s="1000">
        <v>1006</v>
      </c>
      <c r="AV34" s="1000"/>
      <c r="AW34" s="1000"/>
      <c r="AX34" s="1000"/>
      <c r="AY34" s="1000"/>
      <c r="AZ34" s="1071" t="s">
        <v>486</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570</v>
      </c>
      <c r="C35" s="1067"/>
      <c r="D35" s="1067"/>
      <c r="E35" s="1067"/>
      <c r="F35" s="1067"/>
      <c r="G35" s="1067"/>
      <c r="H35" s="1067"/>
      <c r="I35" s="1067"/>
      <c r="J35" s="1067"/>
      <c r="K35" s="1067"/>
      <c r="L35" s="1067"/>
      <c r="M35" s="1067"/>
      <c r="N35" s="1067"/>
      <c r="O35" s="1067"/>
      <c r="P35" s="1068"/>
      <c r="Q35" s="1072">
        <v>4476</v>
      </c>
      <c r="R35" s="1073"/>
      <c r="S35" s="1073"/>
      <c r="T35" s="1073"/>
      <c r="U35" s="1073"/>
      <c r="V35" s="1073">
        <v>3945</v>
      </c>
      <c r="W35" s="1073"/>
      <c r="X35" s="1073"/>
      <c r="Y35" s="1073"/>
      <c r="Z35" s="1073"/>
      <c r="AA35" s="1073">
        <v>531</v>
      </c>
      <c r="AB35" s="1073"/>
      <c r="AC35" s="1073"/>
      <c r="AD35" s="1073"/>
      <c r="AE35" s="1074"/>
      <c r="AF35" s="1048">
        <v>612</v>
      </c>
      <c r="AG35" s="1049"/>
      <c r="AH35" s="1049"/>
      <c r="AI35" s="1049"/>
      <c r="AJ35" s="1050"/>
      <c r="AK35" s="1009">
        <v>1768</v>
      </c>
      <c r="AL35" s="1000"/>
      <c r="AM35" s="1000"/>
      <c r="AN35" s="1000"/>
      <c r="AO35" s="1000"/>
      <c r="AP35" s="1000">
        <v>32804</v>
      </c>
      <c r="AQ35" s="1000"/>
      <c r="AR35" s="1000"/>
      <c r="AS35" s="1000"/>
      <c r="AT35" s="1000"/>
      <c r="AU35" s="1000">
        <v>20240</v>
      </c>
      <c r="AV35" s="1000"/>
      <c r="AW35" s="1000"/>
      <c r="AX35" s="1000"/>
      <c r="AY35" s="1000"/>
      <c r="AZ35" s="1071" t="s">
        <v>486</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571</v>
      </c>
      <c r="C36" s="1067"/>
      <c r="D36" s="1067"/>
      <c r="E36" s="1067"/>
      <c r="F36" s="1067"/>
      <c r="G36" s="1067"/>
      <c r="H36" s="1067"/>
      <c r="I36" s="1067"/>
      <c r="J36" s="1067"/>
      <c r="K36" s="1067"/>
      <c r="L36" s="1067"/>
      <c r="M36" s="1067"/>
      <c r="N36" s="1067"/>
      <c r="O36" s="1067"/>
      <c r="P36" s="1068"/>
      <c r="Q36" s="1072">
        <v>1670</v>
      </c>
      <c r="R36" s="1073"/>
      <c r="S36" s="1073"/>
      <c r="T36" s="1073"/>
      <c r="U36" s="1073"/>
      <c r="V36" s="1073">
        <v>1403</v>
      </c>
      <c r="W36" s="1073"/>
      <c r="X36" s="1073"/>
      <c r="Y36" s="1073"/>
      <c r="Z36" s="1073"/>
      <c r="AA36" s="1073">
        <v>267</v>
      </c>
      <c r="AB36" s="1073"/>
      <c r="AC36" s="1073"/>
      <c r="AD36" s="1073"/>
      <c r="AE36" s="1074"/>
      <c r="AF36" s="1048">
        <v>3816</v>
      </c>
      <c r="AG36" s="1049"/>
      <c r="AH36" s="1049"/>
      <c r="AI36" s="1049"/>
      <c r="AJ36" s="1050"/>
      <c r="AK36" s="1009">
        <v>842</v>
      </c>
      <c r="AL36" s="1000"/>
      <c r="AM36" s="1000"/>
      <c r="AN36" s="1000"/>
      <c r="AO36" s="1000"/>
      <c r="AP36" s="1000">
        <v>13137</v>
      </c>
      <c r="AQ36" s="1000"/>
      <c r="AR36" s="1000"/>
      <c r="AS36" s="1000"/>
      <c r="AT36" s="1000"/>
      <c r="AU36" s="1000">
        <v>8106</v>
      </c>
      <c r="AV36" s="1000"/>
      <c r="AW36" s="1000"/>
      <c r="AX36" s="1000"/>
      <c r="AY36" s="1000"/>
      <c r="AZ36" s="1071" t="s">
        <v>486</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572</v>
      </c>
      <c r="C37" s="1067"/>
      <c r="D37" s="1067"/>
      <c r="E37" s="1067"/>
      <c r="F37" s="1067"/>
      <c r="G37" s="1067"/>
      <c r="H37" s="1067"/>
      <c r="I37" s="1067"/>
      <c r="J37" s="1067"/>
      <c r="K37" s="1067"/>
      <c r="L37" s="1067"/>
      <c r="M37" s="1067"/>
      <c r="N37" s="1067"/>
      <c r="O37" s="1067"/>
      <c r="P37" s="1068"/>
      <c r="Q37" s="1072">
        <v>1501</v>
      </c>
      <c r="R37" s="1073"/>
      <c r="S37" s="1073"/>
      <c r="T37" s="1073"/>
      <c r="U37" s="1073"/>
      <c r="V37" s="1073">
        <v>1358</v>
      </c>
      <c r="W37" s="1073"/>
      <c r="X37" s="1073"/>
      <c r="Y37" s="1073"/>
      <c r="Z37" s="1073"/>
      <c r="AA37" s="1073">
        <v>143</v>
      </c>
      <c r="AB37" s="1073"/>
      <c r="AC37" s="1073"/>
      <c r="AD37" s="1073"/>
      <c r="AE37" s="1074"/>
      <c r="AF37" s="1048">
        <v>1163</v>
      </c>
      <c r="AG37" s="1049"/>
      <c r="AH37" s="1049"/>
      <c r="AI37" s="1049"/>
      <c r="AJ37" s="1050"/>
      <c r="AK37" s="1009">
        <v>943</v>
      </c>
      <c r="AL37" s="1000"/>
      <c r="AM37" s="1000"/>
      <c r="AN37" s="1000"/>
      <c r="AO37" s="1000"/>
      <c r="AP37" s="1000">
        <v>9540</v>
      </c>
      <c r="AQ37" s="1000"/>
      <c r="AR37" s="1000"/>
      <c r="AS37" s="1000"/>
      <c r="AT37" s="1000"/>
      <c r="AU37" s="1000">
        <v>8271</v>
      </c>
      <c r="AV37" s="1000"/>
      <c r="AW37" s="1000"/>
      <c r="AX37" s="1000"/>
      <c r="AY37" s="1000"/>
      <c r="AZ37" s="1071" t="s">
        <v>486</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573</v>
      </c>
      <c r="C38" s="1067"/>
      <c r="D38" s="1067"/>
      <c r="E38" s="1067"/>
      <c r="F38" s="1067"/>
      <c r="G38" s="1067"/>
      <c r="H38" s="1067"/>
      <c r="I38" s="1067"/>
      <c r="J38" s="1067"/>
      <c r="K38" s="1067"/>
      <c r="L38" s="1067"/>
      <c r="M38" s="1067"/>
      <c r="N38" s="1067"/>
      <c r="O38" s="1067"/>
      <c r="P38" s="1068"/>
      <c r="Q38" s="1072">
        <v>7</v>
      </c>
      <c r="R38" s="1073"/>
      <c r="S38" s="1073"/>
      <c r="T38" s="1073"/>
      <c r="U38" s="1073"/>
      <c r="V38" s="1073">
        <v>6</v>
      </c>
      <c r="W38" s="1073"/>
      <c r="X38" s="1073"/>
      <c r="Y38" s="1073"/>
      <c r="Z38" s="1073"/>
      <c r="AA38" s="1073">
        <v>1</v>
      </c>
      <c r="AB38" s="1073"/>
      <c r="AC38" s="1073"/>
      <c r="AD38" s="1073"/>
      <c r="AE38" s="1074"/>
      <c r="AF38" s="1048">
        <v>77</v>
      </c>
      <c r="AG38" s="1049"/>
      <c r="AH38" s="1049"/>
      <c r="AI38" s="1049"/>
      <c r="AJ38" s="1050"/>
      <c r="AK38" s="1009">
        <v>5</v>
      </c>
      <c r="AL38" s="1000"/>
      <c r="AM38" s="1000"/>
      <c r="AN38" s="1000"/>
      <c r="AO38" s="1000"/>
      <c r="AP38" s="1000">
        <v>41</v>
      </c>
      <c r="AQ38" s="1000"/>
      <c r="AR38" s="1000"/>
      <c r="AS38" s="1000"/>
      <c r="AT38" s="1000"/>
      <c r="AU38" s="1000">
        <v>35</v>
      </c>
      <c r="AV38" s="1000"/>
      <c r="AW38" s="1000"/>
      <c r="AX38" s="1000"/>
      <c r="AY38" s="1000"/>
      <c r="AZ38" s="1071" t="s">
        <v>486</v>
      </c>
      <c r="BA38" s="1071"/>
      <c r="BB38" s="1071"/>
      <c r="BC38" s="1071"/>
      <c r="BD38" s="1071"/>
      <c r="BE38" s="1061" t="s">
        <v>390</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10801</v>
      </c>
      <c r="AG63" s="988"/>
      <c r="AH63" s="988"/>
      <c r="AI63" s="988"/>
      <c r="AJ63" s="1059"/>
      <c r="AK63" s="1060"/>
      <c r="AL63" s="992"/>
      <c r="AM63" s="992"/>
      <c r="AN63" s="992"/>
      <c r="AO63" s="992"/>
      <c r="AP63" s="988">
        <v>63878</v>
      </c>
      <c r="AQ63" s="988"/>
      <c r="AR63" s="988"/>
      <c r="AS63" s="988"/>
      <c r="AT63" s="988"/>
      <c r="AU63" s="988">
        <v>37874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398</v>
      </c>
      <c r="B66" s="1025"/>
      <c r="C66" s="1025"/>
      <c r="D66" s="1025"/>
      <c r="E66" s="1025"/>
      <c r="F66" s="1025"/>
      <c r="G66" s="1025"/>
      <c r="H66" s="1025"/>
      <c r="I66" s="1025"/>
      <c r="J66" s="1025"/>
      <c r="K66" s="1025"/>
      <c r="L66" s="1025"/>
      <c r="M66" s="1025"/>
      <c r="N66" s="1025"/>
      <c r="O66" s="1025"/>
      <c r="P66" s="1026"/>
      <c r="Q66" s="1030" t="s">
        <v>377</v>
      </c>
      <c r="R66" s="1031"/>
      <c r="S66" s="1031"/>
      <c r="T66" s="1031"/>
      <c r="U66" s="1032"/>
      <c r="V66" s="1030" t="s">
        <v>378</v>
      </c>
      <c r="W66" s="1031"/>
      <c r="X66" s="1031"/>
      <c r="Y66" s="1031"/>
      <c r="Z66" s="1032"/>
      <c r="AA66" s="1030" t="s">
        <v>379</v>
      </c>
      <c r="AB66" s="1031"/>
      <c r="AC66" s="1031"/>
      <c r="AD66" s="1031"/>
      <c r="AE66" s="1032"/>
      <c r="AF66" s="1036" t="s">
        <v>380</v>
      </c>
      <c r="AG66" s="1037"/>
      <c r="AH66" s="1037"/>
      <c r="AI66" s="1037"/>
      <c r="AJ66" s="1038"/>
      <c r="AK66" s="1030" t="s">
        <v>381</v>
      </c>
      <c r="AL66" s="1025"/>
      <c r="AM66" s="1025"/>
      <c r="AN66" s="1025"/>
      <c r="AO66" s="1026"/>
      <c r="AP66" s="1030" t="s">
        <v>382</v>
      </c>
      <c r="AQ66" s="1031"/>
      <c r="AR66" s="1031"/>
      <c r="AS66" s="1031"/>
      <c r="AT66" s="1032"/>
      <c r="AU66" s="1030" t="s">
        <v>399</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551</v>
      </c>
      <c r="C68" s="1015"/>
      <c r="D68" s="1015"/>
      <c r="E68" s="1015"/>
      <c r="F68" s="1015"/>
      <c r="G68" s="1015"/>
      <c r="H68" s="1015"/>
      <c r="I68" s="1015"/>
      <c r="J68" s="1015"/>
      <c r="K68" s="1015"/>
      <c r="L68" s="1015"/>
      <c r="M68" s="1015"/>
      <c r="N68" s="1015"/>
      <c r="O68" s="1015"/>
      <c r="P68" s="1016"/>
      <c r="Q68" s="1017">
        <v>2087</v>
      </c>
      <c r="R68" s="1011"/>
      <c r="S68" s="1011"/>
      <c r="T68" s="1011"/>
      <c r="U68" s="1011"/>
      <c r="V68" s="1011">
        <v>1968</v>
      </c>
      <c r="W68" s="1011"/>
      <c r="X68" s="1011"/>
      <c r="Y68" s="1011"/>
      <c r="Z68" s="1011"/>
      <c r="AA68" s="1011">
        <v>119</v>
      </c>
      <c r="AB68" s="1011"/>
      <c r="AC68" s="1011"/>
      <c r="AD68" s="1011"/>
      <c r="AE68" s="1011"/>
      <c r="AF68" s="1011">
        <v>119</v>
      </c>
      <c r="AG68" s="1011"/>
      <c r="AH68" s="1011"/>
      <c r="AI68" s="1011"/>
      <c r="AJ68" s="1011"/>
      <c r="AK68" s="1011">
        <v>1</v>
      </c>
      <c r="AL68" s="1011"/>
      <c r="AM68" s="1011"/>
      <c r="AN68" s="1011"/>
      <c r="AO68" s="1011"/>
      <c r="AP68" s="1011">
        <v>181</v>
      </c>
      <c r="AQ68" s="1011"/>
      <c r="AR68" s="1011"/>
      <c r="AS68" s="1011"/>
      <c r="AT68" s="1011"/>
      <c r="AU68" s="1011">
        <v>130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552</v>
      </c>
      <c r="C69" s="1004"/>
      <c r="D69" s="1004"/>
      <c r="E69" s="1004"/>
      <c r="F69" s="1004"/>
      <c r="G69" s="1004"/>
      <c r="H69" s="1004"/>
      <c r="I69" s="1004"/>
      <c r="J69" s="1004"/>
      <c r="K69" s="1004"/>
      <c r="L69" s="1004"/>
      <c r="M69" s="1004"/>
      <c r="N69" s="1004"/>
      <c r="O69" s="1004"/>
      <c r="P69" s="1005"/>
      <c r="Q69" s="1006">
        <v>109</v>
      </c>
      <c r="R69" s="1000"/>
      <c r="S69" s="1000"/>
      <c r="T69" s="1000"/>
      <c r="U69" s="1000"/>
      <c r="V69" s="1000">
        <v>39</v>
      </c>
      <c r="W69" s="1000"/>
      <c r="X69" s="1000"/>
      <c r="Y69" s="1000"/>
      <c r="Z69" s="1000"/>
      <c r="AA69" s="1000">
        <v>70</v>
      </c>
      <c r="AB69" s="1000"/>
      <c r="AC69" s="1000"/>
      <c r="AD69" s="1000"/>
      <c r="AE69" s="1000"/>
      <c r="AF69" s="1000">
        <v>70</v>
      </c>
      <c r="AG69" s="1000"/>
      <c r="AH69" s="1000"/>
      <c r="AI69" s="1000"/>
      <c r="AJ69" s="1000"/>
      <c r="AK69" s="1000">
        <v>90</v>
      </c>
      <c r="AL69" s="1000"/>
      <c r="AM69" s="1000"/>
      <c r="AN69" s="1000"/>
      <c r="AO69" s="1000"/>
      <c r="AP69" s="1000" t="s">
        <v>548</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553</v>
      </c>
      <c r="C70" s="1004"/>
      <c r="D70" s="1004"/>
      <c r="E70" s="1004"/>
      <c r="F70" s="1004"/>
      <c r="G70" s="1004"/>
      <c r="H70" s="1004"/>
      <c r="I70" s="1004"/>
      <c r="J70" s="1004"/>
      <c r="K70" s="1004"/>
      <c r="L70" s="1004"/>
      <c r="M70" s="1004"/>
      <c r="N70" s="1004"/>
      <c r="O70" s="1004"/>
      <c r="P70" s="1005"/>
      <c r="Q70" s="1006">
        <v>224</v>
      </c>
      <c r="R70" s="1000"/>
      <c r="S70" s="1000"/>
      <c r="T70" s="1000"/>
      <c r="U70" s="1000"/>
      <c r="V70" s="1000">
        <v>216</v>
      </c>
      <c r="W70" s="1000"/>
      <c r="X70" s="1000"/>
      <c r="Y70" s="1000"/>
      <c r="Z70" s="1000"/>
      <c r="AA70" s="1000">
        <v>8</v>
      </c>
      <c r="AB70" s="1000"/>
      <c r="AC70" s="1000"/>
      <c r="AD70" s="1000"/>
      <c r="AE70" s="1000"/>
      <c r="AF70" s="1000">
        <v>8</v>
      </c>
      <c r="AG70" s="1000"/>
      <c r="AH70" s="1000"/>
      <c r="AI70" s="1000"/>
      <c r="AJ70" s="1000"/>
      <c r="AK70" s="1000" t="s">
        <v>486</v>
      </c>
      <c r="AL70" s="1000"/>
      <c r="AM70" s="1000"/>
      <c r="AN70" s="1000"/>
      <c r="AO70" s="1000"/>
      <c r="AP70" s="1000" t="s">
        <v>548</v>
      </c>
      <c r="AQ70" s="1000"/>
      <c r="AR70" s="1000"/>
      <c r="AS70" s="1000"/>
      <c r="AT70" s="1000"/>
      <c r="AU70" s="1000" t="s">
        <v>569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554</v>
      </c>
      <c r="C71" s="1004"/>
      <c r="D71" s="1004"/>
      <c r="E71" s="1004"/>
      <c r="F71" s="1004"/>
      <c r="G71" s="1004"/>
      <c r="H71" s="1004"/>
      <c r="I71" s="1004"/>
      <c r="J71" s="1004"/>
      <c r="K71" s="1004"/>
      <c r="L71" s="1004"/>
      <c r="M71" s="1004"/>
      <c r="N71" s="1004"/>
      <c r="O71" s="1004"/>
      <c r="P71" s="1005"/>
      <c r="Q71" s="1006">
        <v>2236</v>
      </c>
      <c r="R71" s="1000"/>
      <c r="S71" s="1000"/>
      <c r="T71" s="1000"/>
      <c r="U71" s="1000"/>
      <c r="V71" s="1000">
        <v>2200</v>
      </c>
      <c r="W71" s="1000"/>
      <c r="X71" s="1000"/>
      <c r="Y71" s="1000"/>
      <c r="Z71" s="1000"/>
      <c r="AA71" s="1000">
        <v>35</v>
      </c>
      <c r="AB71" s="1000"/>
      <c r="AC71" s="1000"/>
      <c r="AD71" s="1000"/>
      <c r="AE71" s="1000"/>
      <c r="AF71" s="1000">
        <v>35</v>
      </c>
      <c r="AG71" s="1000"/>
      <c r="AH71" s="1000"/>
      <c r="AI71" s="1000"/>
      <c r="AJ71" s="1000"/>
      <c r="AK71" s="1000" t="s">
        <v>486</v>
      </c>
      <c r="AL71" s="1000"/>
      <c r="AM71" s="1000"/>
      <c r="AN71" s="1000"/>
      <c r="AO71" s="1000"/>
      <c r="AP71" s="1000">
        <v>1843</v>
      </c>
      <c r="AQ71" s="1000"/>
      <c r="AR71" s="1000"/>
      <c r="AS71" s="1000"/>
      <c r="AT71" s="1000"/>
      <c r="AU71" s="1000">
        <v>1344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555</v>
      </c>
      <c r="C72" s="1004"/>
      <c r="D72" s="1004"/>
      <c r="E72" s="1004"/>
      <c r="F72" s="1004"/>
      <c r="G72" s="1004"/>
      <c r="H72" s="1004"/>
      <c r="I72" s="1004"/>
      <c r="J72" s="1004"/>
      <c r="K72" s="1004"/>
      <c r="L72" s="1004"/>
      <c r="M72" s="1004"/>
      <c r="N72" s="1004"/>
      <c r="O72" s="1004"/>
      <c r="P72" s="1005"/>
      <c r="Q72" s="1006">
        <v>29</v>
      </c>
      <c r="R72" s="1000"/>
      <c r="S72" s="1000"/>
      <c r="T72" s="1000"/>
      <c r="U72" s="1000"/>
      <c r="V72" s="1000">
        <v>23</v>
      </c>
      <c r="W72" s="1000"/>
      <c r="X72" s="1000"/>
      <c r="Y72" s="1000"/>
      <c r="Z72" s="1000"/>
      <c r="AA72" s="1000">
        <v>6</v>
      </c>
      <c r="AB72" s="1000"/>
      <c r="AC72" s="1000"/>
      <c r="AD72" s="1000"/>
      <c r="AE72" s="1000"/>
      <c r="AF72" s="1000">
        <v>6</v>
      </c>
      <c r="AG72" s="1000"/>
      <c r="AH72" s="1000"/>
      <c r="AI72" s="1000"/>
      <c r="AJ72" s="1000"/>
      <c r="AK72" s="1000" t="s">
        <v>486</v>
      </c>
      <c r="AL72" s="1000"/>
      <c r="AM72" s="1000"/>
      <c r="AN72" s="1000"/>
      <c r="AO72" s="1000"/>
      <c r="AP72" s="1000" t="s">
        <v>548</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556</v>
      </c>
      <c r="C73" s="1004"/>
      <c r="D73" s="1004"/>
      <c r="E73" s="1004"/>
      <c r="F73" s="1004"/>
      <c r="G73" s="1004"/>
      <c r="H73" s="1004"/>
      <c r="I73" s="1004"/>
      <c r="J73" s="1004"/>
      <c r="K73" s="1004"/>
      <c r="L73" s="1004"/>
      <c r="M73" s="1004"/>
      <c r="N73" s="1004"/>
      <c r="O73" s="1004"/>
      <c r="P73" s="1005"/>
      <c r="Q73" s="1006">
        <v>117</v>
      </c>
      <c r="R73" s="1000"/>
      <c r="S73" s="1000"/>
      <c r="T73" s="1000"/>
      <c r="U73" s="1000"/>
      <c r="V73" s="1000">
        <v>114</v>
      </c>
      <c r="W73" s="1000"/>
      <c r="X73" s="1000"/>
      <c r="Y73" s="1000"/>
      <c r="Z73" s="1000"/>
      <c r="AA73" s="1000">
        <v>3</v>
      </c>
      <c r="AB73" s="1000"/>
      <c r="AC73" s="1000"/>
      <c r="AD73" s="1000"/>
      <c r="AE73" s="1000"/>
      <c r="AF73" s="1000">
        <v>3</v>
      </c>
      <c r="AG73" s="1000"/>
      <c r="AH73" s="1000"/>
      <c r="AI73" s="1000"/>
      <c r="AJ73" s="1000"/>
      <c r="AK73" s="1000" t="s">
        <v>486</v>
      </c>
      <c r="AL73" s="1000"/>
      <c r="AM73" s="1000"/>
      <c r="AN73" s="1000"/>
      <c r="AO73" s="1000"/>
      <c r="AP73" s="1000">
        <v>128</v>
      </c>
      <c r="AQ73" s="1000"/>
      <c r="AR73" s="1000"/>
      <c r="AS73" s="1000"/>
      <c r="AT73" s="1000"/>
      <c r="AU73" s="1000">
        <v>66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557</v>
      </c>
      <c r="C74" s="1004"/>
      <c r="D74" s="1004"/>
      <c r="E74" s="1004"/>
      <c r="F74" s="1004"/>
      <c r="G74" s="1004"/>
      <c r="H74" s="1004"/>
      <c r="I74" s="1004"/>
      <c r="J74" s="1004"/>
      <c r="K74" s="1004"/>
      <c r="L74" s="1004"/>
      <c r="M74" s="1004"/>
      <c r="N74" s="1004"/>
      <c r="O74" s="1004"/>
      <c r="P74" s="1005"/>
      <c r="Q74" s="1006">
        <v>2125</v>
      </c>
      <c r="R74" s="1000"/>
      <c r="S74" s="1000"/>
      <c r="T74" s="1000"/>
      <c r="U74" s="1000"/>
      <c r="V74" s="1000">
        <v>2067</v>
      </c>
      <c r="W74" s="1000"/>
      <c r="X74" s="1000"/>
      <c r="Y74" s="1000"/>
      <c r="Z74" s="1000"/>
      <c r="AA74" s="1000">
        <v>58</v>
      </c>
      <c r="AB74" s="1000"/>
      <c r="AC74" s="1000"/>
      <c r="AD74" s="1000"/>
      <c r="AE74" s="1000"/>
      <c r="AF74" s="1000">
        <v>58</v>
      </c>
      <c r="AG74" s="1000"/>
      <c r="AH74" s="1000"/>
      <c r="AI74" s="1000"/>
      <c r="AJ74" s="1000"/>
      <c r="AK74" s="1000">
        <v>125</v>
      </c>
      <c r="AL74" s="1000"/>
      <c r="AM74" s="1000"/>
      <c r="AN74" s="1000"/>
      <c r="AO74" s="1000"/>
      <c r="AP74" s="1000" t="s">
        <v>548</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558</v>
      </c>
      <c r="C75" s="1004"/>
      <c r="D75" s="1004"/>
      <c r="E75" s="1004"/>
      <c r="F75" s="1004"/>
      <c r="G75" s="1004"/>
      <c r="H75" s="1004"/>
      <c r="I75" s="1004"/>
      <c r="J75" s="1004"/>
      <c r="K75" s="1004"/>
      <c r="L75" s="1004"/>
      <c r="M75" s="1004"/>
      <c r="N75" s="1004"/>
      <c r="O75" s="1004"/>
      <c r="P75" s="1005"/>
      <c r="Q75" s="1007">
        <v>273707</v>
      </c>
      <c r="R75" s="1008"/>
      <c r="S75" s="1008"/>
      <c r="T75" s="1008"/>
      <c r="U75" s="1009"/>
      <c r="V75" s="1010">
        <v>260942</v>
      </c>
      <c r="W75" s="1008"/>
      <c r="X75" s="1008"/>
      <c r="Y75" s="1008"/>
      <c r="Z75" s="1009"/>
      <c r="AA75" s="1010">
        <v>12765</v>
      </c>
      <c r="AB75" s="1008"/>
      <c r="AC75" s="1008"/>
      <c r="AD75" s="1008"/>
      <c r="AE75" s="1009"/>
      <c r="AF75" s="1010">
        <v>12765</v>
      </c>
      <c r="AG75" s="1008"/>
      <c r="AH75" s="1008"/>
      <c r="AI75" s="1008"/>
      <c r="AJ75" s="1009"/>
      <c r="AK75" s="1010">
        <v>1788</v>
      </c>
      <c r="AL75" s="1008"/>
      <c r="AM75" s="1008"/>
      <c r="AN75" s="1008"/>
      <c r="AO75" s="1009"/>
      <c r="AP75" s="1010" t="s">
        <v>548</v>
      </c>
      <c r="AQ75" s="1008"/>
      <c r="AR75" s="1008"/>
      <c r="AS75" s="1008"/>
      <c r="AT75" s="1009"/>
      <c r="AU75" s="1010" t="s">
        <v>548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559</v>
      </c>
      <c r="C76" s="1004"/>
      <c r="D76" s="1004"/>
      <c r="E76" s="1004"/>
      <c r="F76" s="1004"/>
      <c r="G76" s="1004"/>
      <c r="H76" s="1004"/>
      <c r="I76" s="1004"/>
      <c r="J76" s="1004"/>
      <c r="K76" s="1004"/>
      <c r="L76" s="1004"/>
      <c r="M76" s="1004"/>
      <c r="N76" s="1004"/>
      <c r="O76" s="1004"/>
      <c r="P76" s="1005"/>
      <c r="Q76" s="1007">
        <v>455</v>
      </c>
      <c r="R76" s="1008"/>
      <c r="S76" s="1008"/>
      <c r="T76" s="1008"/>
      <c r="U76" s="1009"/>
      <c r="V76" s="1010">
        <v>429</v>
      </c>
      <c r="W76" s="1008"/>
      <c r="X76" s="1008"/>
      <c r="Y76" s="1008"/>
      <c r="Z76" s="1009"/>
      <c r="AA76" s="1010">
        <v>26</v>
      </c>
      <c r="AB76" s="1008"/>
      <c r="AC76" s="1008"/>
      <c r="AD76" s="1008"/>
      <c r="AE76" s="1009"/>
      <c r="AF76" s="1010">
        <v>26</v>
      </c>
      <c r="AG76" s="1008"/>
      <c r="AH76" s="1008"/>
      <c r="AI76" s="1008"/>
      <c r="AJ76" s="1009"/>
      <c r="AK76" s="1010" t="s">
        <v>486</v>
      </c>
      <c r="AL76" s="1008"/>
      <c r="AM76" s="1008"/>
      <c r="AN76" s="1008"/>
      <c r="AO76" s="1009"/>
      <c r="AP76" s="1010" t="s">
        <v>550</v>
      </c>
      <c r="AQ76" s="1008"/>
      <c r="AR76" s="1008"/>
      <c r="AS76" s="1008"/>
      <c r="AT76" s="1009"/>
      <c r="AU76" s="1010" t="s">
        <v>569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560</v>
      </c>
      <c r="C77" s="1004"/>
      <c r="D77" s="1004"/>
      <c r="E77" s="1004"/>
      <c r="F77" s="1004"/>
      <c r="G77" s="1004"/>
      <c r="H77" s="1004"/>
      <c r="I77" s="1004"/>
      <c r="J77" s="1004"/>
      <c r="K77" s="1004"/>
      <c r="L77" s="1004"/>
      <c r="M77" s="1004"/>
      <c r="N77" s="1004"/>
      <c r="O77" s="1004"/>
      <c r="P77" s="1005"/>
      <c r="Q77" s="1007">
        <v>71</v>
      </c>
      <c r="R77" s="1008"/>
      <c r="S77" s="1008"/>
      <c r="T77" s="1008"/>
      <c r="U77" s="1009"/>
      <c r="V77" s="1010">
        <v>65</v>
      </c>
      <c r="W77" s="1008"/>
      <c r="X77" s="1008"/>
      <c r="Y77" s="1008"/>
      <c r="Z77" s="1009"/>
      <c r="AA77" s="1010">
        <v>6</v>
      </c>
      <c r="AB77" s="1008"/>
      <c r="AC77" s="1008"/>
      <c r="AD77" s="1008"/>
      <c r="AE77" s="1009"/>
      <c r="AF77" s="1010">
        <v>6</v>
      </c>
      <c r="AG77" s="1008"/>
      <c r="AH77" s="1008"/>
      <c r="AI77" s="1008"/>
      <c r="AJ77" s="1009"/>
      <c r="AK77" s="1010" t="s">
        <v>486</v>
      </c>
      <c r="AL77" s="1008"/>
      <c r="AM77" s="1008"/>
      <c r="AN77" s="1008"/>
      <c r="AO77" s="1009"/>
      <c r="AP77" s="1010" t="s">
        <v>568</v>
      </c>
      <c r="AQ77" s="1008"/>
      <c r="AR77" s="1008"/>
      <c r="AS77" s="1008"/>
      <c r="AT77" s="1009"/>
      <c r="AU77" s="1010" t="s">
        <v>549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561</v>
      </c>
      <c r="C78" s="1004"/>
      <c r="D78" s="1004"/>
      <c r="E78" s="1004"/>
      <c r="F78" s="1004"/>
      <c r="G78" s="1004"/>
      <c r="H78" s="1004"/>
      <c r="I78" s="1004"/>
      <c r="J78" s="1004"/>
      <c r="K78" s="1004"/>
      <c r="L78" s="1004"/>
      <c r="M78" s="1004"/>
      <c r="N78" s="1004"/>
      <c r="O78" s="1004"/>
      <c r="P78" s="1005"/>
      <c r="Q78" s="1006">
        <v>3100</v>
      </c>
      <c r="R78" s="1000"/>
      <c r="S78" s="1000"/>
      <c r="T78" s="1000"/>
      <c r="U78" s="1000"/>
      <c r="V78" s="1000">
        <v>2938</v>
      </c>
      <c r="W78" s="1000"/>
      <c r="X78" s="1000"/>
      <c r="Y78" s="1000"/>
      <c r="Z78" s="1000"/>
      <c r="AA78" s="1000">
        <v>162</v>
      </c>
      <c r="AB78" s="1000"/>
      <c r="AC78" s="1000"/>
      <c r="AD78" s="1000"/>
      <c r="AE78" s="1000"/>
      <c r="AF78" s="1000">
        <v>162</v>
      </c>
      <c r="AG78" s="1000"/>
      <c r="AH78" s="1000"/>
      <c r="AI78" s="1000"/>
      <c r="AJ78" s="1000"/>
      <c r="AK78" s="1000" t="s">
        <v>486</v>
      </c>
      <c r="AL78" s="1000"/>
      <c r="AM78" s="1000"/>
      <c r="AN78" s="1000"/>
      <c r="AO78" s="1000"/>
      <c r="AP78" s="1000">
        <v>2308</v>
      </c>
      <c r="AQ78" s="1000"/>
      <c r="AR78" s="1000"/>
      <c r="AS78" s="1000"/>
      <c r="AT78" s="1000"/>
      <c r="AU78" s="1000">
        <v>607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562</v>
      </c>
      <c r="C79" s="1004"/>
      <c r="D79" s="1004"/>
      <c r="E79" s="1004"/>
      <c r="F79" s="1004"/>
      <c r="G79" s="1004"/>
      <c r="H79" s="1004"/>
      <c r="I79" s="1004"/>
      <c r="J79" s="1004"/>
      <c r="K79" s="1004"/>
      <c r="L79" s="1004"/>
      <c r="M79" s="1004"/>
      <c r="N79" s="1004"/>
      <c r="O79" s="1004"/>
      <c r="P79" s="1005"/>
      <c r="Q79" s="1006">
        <v>502</v>
      </c>
      <c r="R79" s="1000"/>
      <c r="S79" s="1000"/>
      <c r="T79" s="1000"/>
      <c r="U79" s="1000"/>
      <c r="V79" s="1000">
        <v>462</v>
      </c>
      <c r="W79" s="1000"/>
      <c r="X79" s="1000"/>
      <c r="Y79" s="1000"/>
      <c r="Z79" s="1000"/>
      <c r="AA79" s="1000">
        <v>40</v>
      </c>
      <c r="AB79" s="1000"/>
      <c r="AC79" s="1000"/>
      <c r="AD79" s="1000"/>
      <c r="AE79" s="1000"/>
      <c r="AF79" s="1000">
        <v>40</v>
      </c>
      <c r="AG79" s="1000"/>
      <c r="AH79" s="1000"/>
      <c r="AI79" s="1000"/>
      <c r="AJ79" s="1000"/>
      <c r="AK79" s="1000" t="s">
        <v>486</v>
      </c>
      <c r="AL79" s="1000"/>
      <c r="AM79" s="1000"/>
      <c r="AN79" s="1000"/>
      <c r="AO79" s="1000"/>
      <c r="AP79" s="1000">
        <v>634</v>
      </c>
      <c r="AQ79" s="1000"/>
      <c r="AR79" s="1000"/>
      <c r="AS79" s="1000"/>
      <c r="AT79" s="1000"/>
      <c r="AU79" s="1000">
        <v>30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563</v>
      </c>
      <c r="C80" s="1004"/>
      <c r="D80" s="1004"/>
      <c r="E80" s="1004"/>
      <c r="F80" s="1004"/>
      <c r="G80" s="1004"/>
      <c r="H80" s="1004"/>
      <c r="I80" s="1004"/>
      <c r="J80" s="1004"/>
      <c r="K80" s="1004"/>
      <c r="L80" s="1004"/>
      <c r="M80" s="1004"/>
      <c r="N80" s="1004"/>
      <c r="O80" s="1004"/>
      <c r="P80" s="1005"/>
      <c r="Q80" s="1006">
        <v>40</v>
      </c>
      <c r="R80" s="1000"/>
      <c r="S80" s="1000"/>
      <c r="T80" s="1000"/>
      <c r="U80" s="1000"/>
      <c r="V80" s="1000">
        <v>37</v>
      </c>
      <c r="W80" s="1000"/>
      <c r="X80" s="1000"/>
      <c r="Y80" s="1000"/>
      <c r="Z80" s="1000"/>
      <c r="AA80" s="1000">
        <v>2</v>
      </c>
      <c r="AB80" s="1000"/>
      <c r="AC80" s="1000"/>
      <c r="AD80" s="1000"/>
      <c r="AE80" s="1000"/>
      <c r="AF80" s="1000">
        <v>2</v>
      </c>
      <c r="AG80" s="1000"/>
      <c r="AH80" s="1000"/>
      <c r="AI80" s="1000"/>
      <c r="AJ80" s="1000"/>
      <c r="AK80" s="1000">
        <v>7</v>
      </c>
      <c r="AL80" s="1000"/>
      <c r="AM80" s="1000"/>
      <c r="AN80" s="1000"/>
      <c r="AO80" s="1000"/>
      <c r="AP80" s="1000" t="s">
        <v>548</v>
      </c>
      <c r="AQ80" s="1000"/>
      <c r="AR80" s="1000"/>
      <c r="AS80" s="1000"/>
      <c r="AT80" s="1000"/>
      <c r="AU80" s="1000" t="s">
        <v>548</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564</v>
      </c>
      <c r="C81" s="1004"/>
      <c r="D81" s="1004"/>
      <c r="E81" s="1004"/>
      <c r="F81" s="1004"/>
      <c r="G81" s="1004"/>
      <c r="H81" s="1004"/>
      <c r="I81" s="1004"/>
      <c r="J81" s="1004"/>
      <c r="K81" s="1004"/>
      <c r="L81" s="1004"/>
      <c r="M81" s="1004"/>
      <c r="N81" s="1004"/>
      <c r="O81" s="1004"/>
      <c r="P81" s="1005"/>
      <c r="Q81" s="1006">
        <v>0</v>
      </c>
      <c r="R81" s="1000"/>
      <c r="S81" s="1000"/>
      <c r="T81" s="1000"/>
      <c r="U81" s="1000"/>
      <c r="V81" s="1000">
        <v>0</v>
      </c>
      <c r="W81" s="1000"/>
      <c r="X81" s="1000"/>
      <c r="Y81" s="1000"/>
      <c r="Z81" s="1000"/>
      <c r="AA81" s="1000">
        <v>0</v>
      </c>
      <c r="AB81" s="1000"/>
      <c r="AC81" s="1000"/>
      <c r="AD81" s="1000"/>
      <c r="AE81" s="1000"/>
      <c r="AF81" s="1000">
        <v>0</v>
      </c>
      <c r="AG81" s="1000"/>
      <c r="AH81" s="1000"/>
      <c r="AI81" s="1000"/>
      <c r="AJ81" s="1000"/>
      <c r="AK81" s="1000">
        <v>0</v>
      </c>
      <c r="AL81" s="1000"/>
      <c r="AM81" s="1000"/>
      <c r="AN81" s="1000"/>
      <c r="AO81" s="1000"/>
      <c r="AP81" s="1000" t="s">
        <v>548</v>
      </c>
      <c r="AQ81" s="1000"/>
      <c r="AR81" s="1000"/>
      <c r="AS81" s="1000"/>
      <c r="AT81" s="1000"/>
      <c r="AU81" s="1000" t="s">
        <v>548</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565</v>
      </c>
      <c r="C82" s="1004"/>
      <c r="D82" s="1004"/>
      <c r="E82" s="1004"/>
      <c r="F82" s="1004"/>
      <c r="G82" s="1004"/>
      <c r="H82" s="1004"/>
      <c r="I82" s="1004"/>
      <c r="J82" s="1004"/>
      <c r="K82" s="1004"/>
      <c r="L82" s="1004"/>
      <c r="M82" s="1004"/>
      <c r="N82" s="1004"/>
      <c r="O82" s="1004"/>
      <c r="P82" s="1005"/>
      <c r="Q82" s="1006">
        <v>28</v>
      </c>
      <c r="R82" s="1000"/>
      <c r="S82" s="1000"/>
      <c r="T82" s="1000"/>
      <c r="U82" s="1000"/>
      <c r="V82" s="1000">
        <v>27</v>
      </c>
      <c r="W82" s="1000"/>
      <c r="X82" s="1000"/>
      <c r="Y82" s="1000"/>
      <c r="Z82" s="1000"/>
      <c r="AA82" s="1000">
        <v>1</v>
      </c>
      <c r="AB82" s="1000"/>
      <c r="AC82" s="1000"/>
      <c r="AD82" s="1000"/>
      <c r="AE82" s="1000"/>
      <c r="AF82" s="1000">
        <v>1</v>
      </c>
      <c r="AG82" s="1000"/>
      <c r="AH82" s="1000"/>
      <c r="AI82" s="1000"/>
      <c r="AJ82" s="1000"/>
      <c r="AK82" s="1000">
        <v>4</v>
      </c>
      <c r="AL82" s="1000"/>
      <c r="AM82" s="1000"/>
      <c r="AN82" s="1000"/>
      <c r="AO82" s="1000"/>
      <c r="AP82" s="1000" t="s">
        <v>550</v>
      </c>
      <c r="AQ82" s="1000"/>
      <c r="AR82" s="1000"/>
      <c r="AS82" s="1000"/>
      <c r="AT82" s="1000"/>
      <c r="AU82" s="1000" t="s">
        <v>569</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566</v>
      </c>
      <c r="C83" s="1004"/>
      <c r="D83" s="1004"/>
      <c r="E83" s="1004"/>
      <c r="F83" s="1004"/>
      <c r="G83" s="1004"/>
      <c r="H83" s="1004"/>
      <c r="I83" s="1004"/>
      <c r="J83" s="1004"/>
      <c r="K83" s="1004"/>
      <c r="L83" s="1004"/>
      <c r="M83" s="1004"/>
      <c r="N83" s="1004"/>
      <c r="O83" s="1004"/>
      <c r="P83" s="1005"/>
      <c r="Q83" s="1006">
        <v>368</v>
      </c>
      <c r="R83" s="1000"/>
      <c r="S83" s="1000"/>
      <c r="T83" s="1000"/>
      <c r="U83" s="1000"/>
      <c r="V83" s="1000">
        <v>221</v>
      </c>
      <c r="W83" s="1000"/>
      <c r="X83" s="1000"/>
      <c r="Y83" s="1000"/>
      <c r="Z83" s="1000"/>
      <c r="AA83" s="1000">
        <v>146</v>
      </c>
      <c r="AB83" s="1000"/>
      <c r="AC83" s="1000"/>
      <c r="AD83" s="1000"/>
      <c r="AE83" s="1000"/>
      <c r="AF83" s="1000">
        <v>146</v>
      </c>
      <c r="AG83" s="1000"/>
      <c r="AH83" s="1000"/>
      <c r="AI83" s="1000"/>
      <c r="AJ83" s="1000"/>
      <c r="AK83" s="1000">
        <v>4</v>
      </c>
      <c r="AL83" s="1000"/>
      <c r="AM83" s="1000"/>
      <c r="AN83" s="1000"/>
      <c r="AO83" s="1000"/>
      <c r="AP83" s="1000" t="s">
        <v>550</v>
      </c>
      <c r="AQ83" s="1000"/>
      <c r="AR83" s="1000"/>
      <c r="AS83" s="1000"/>
      <c r="AT83" s="1000"/>
      <c r="AU83" s="1000" t="s">
        <v>569</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567</v>
      </c>
      <c r="C84" s="1004"/>
      <c r="D84" s="1004"/>
      <c r="E84" s="1004"/>
      <c r="F84" s="1004"/>
      <c r="G84" s="1004"/>
      <c r="H84" s="1004"/>
      <c r="I84" s="1004"/>
      <c r="J84" s="1004"/>
      <c r="K84" s="1004"/>
      <c r="L84" s="1004"/>
      <c r="M84" s="1004"/>
      <c r="N84" s="1004"/>
      <c r="O84" s="1004"/>
      <c r="P84" s="1005"/>
      <c r="Q84" s="1006">
        <v>193</v>
      </c>
      <c r="R84" s="1000"/>
      <c r="S84" s="1000"/>
      <c r="T84" s="1000"/>
      <c r="U84" s="1000"/>
      <c r="V84" s="1000">
        <v>181</v>
      </c>
      <c r="W84" s="1000"/>
      <c r="X84" s="1000"/>
      <c r="Y84" s="1000"/>
      <c r="Z84" s="1000"/>
      <c r="AA84" s="1000">
        <v>12</v>
      </c>
      <c r="AB84" s="1000"/>
      <c r="AC84" s="1000"/>
      <c r="AD84" s="1000"/>
      <c r="AE84" s="1000"/>
      <c r="AF84" s="1000">
        <v>12</v>
      </c>
      <c r="AG84" s="1000"/>
      <c r="AH84" s="1000"/>
      <c r="AI84" s="1000"/>
      <c r="AJ84" s="1000"/>
      <c r="AK84" s="1000" t="s">
        <v>486</v>
      </c>
      <c r="AL84" s="1000"/>
      <c r="AM84" s="1000"/>
      <c r="AN84" s="1000"/>
      <c r="AO84" s="1000"/>
      <c r="AP84" s="1000" t="s">
        <v>550</v>
      </c>
      <c r="AQ84" s="1000"/>
      <c r="AR84" s="1000"/>
      <c r="AS84" s="1000"/>
      <c r="AT84" s="1000"/>
      <c r="AU84" s="1000" t="s">
        <v>569</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13947</v>
      </c>
      <c r="AG88" s="988"/>
      <c r="AH88" s="988"/>
      <c r="AI88" s="988"/>
      <c r="AJ88" s="988"/>
      <c r="AK88" s="992"/>
      <c r="AL88" s="992"/>
      <c r="AM88" s="992"/>
      <c r="AN88" s="992"/>
      <c r="AO88" s="992"/>
      <c r="AP88" s="988">
        <v>5095</v>
      </c>
      <c r="AQ88" s="988"/>
      <c r="AR88" s="988"/>
      <c r="AS88" s="988"/>
      <c r="AT88" s="988"/>
      <c r="AU88" s="988">
        <v>2177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289</v>
      </c>
      <c r="AG109" s="923"/>
      <c r="AH109" s="923"/>
      <c r="AI109" s="923"/>
      <c r="AJ109" s="924"/>
      <c r="AK109" s="925" t="s">
        <v>288</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289</v>
      </c>
      <c r="BW109" s="923"/>
      <c r="BX109" s="923"/>
      <c r="BY109" s="923"/>
      <c r="BZ109" s="924"/>
      <c r="CA109" s="925" t="s">
        <v>288</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289</v>
      </c>
      <c r="DM109" s="923"/>
      <c r="DN109" s="923"/>
      <c r="DO109" s="923"/>
      <c r="DP109" s="924"/>
      <c r="DQ109" s="925" t="s">
        <v>288</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7424382</v>
      </c>
      <c r="AB110" s="916"/>
      <c r="AC110" s="916"/>
      <c r="AD110" s="916"/>
      <c r="AE110" s="917"/>
      <c r="AF110" s="918">
        <v>7348793</v>
      </c>
      <c r="AG110" s="916"/>
      <c r="AH110" s="916"/>
      <c r="AI110" s="916"/>
      <c r="AJ110" s="917"/>
      <c r="AK110" s="918">
        <v>7426760</v>
      </c>
      <c r="AL110" s="916"/>
      <c r="AM110" s="916"/>
      <c r="AN110" s="916"/>
      <c r="AO110" s="917"/>
      <c r="AP110" s="919">
        <v>23.7</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69549437</v>
      </c>
      <c r="BR110" s="863"/>
      <c r="BS110" s="863"/>
      <c r="BT110" s="863"/>
      <c r="BU110" s="863"/>
      <c r="BV110" s="863">
        <v>69435793</v>
      </c>
      <c r="BW110" s="863"/>
      <c r="BX110" s="863"/>
      <c r="BY110" s="863"/>
      <c r="BZ110" s="863"/>
      <c r="CA110" s="863">
        <v>68370442</v>
      </c>
      <c r="CB110" s="863"/>
      <c r="CC110" s="863"/>
      <c r="CD110" s="863"/>
      <c r="CE110" s="863"/>
      <c r="CF110" s="887">
        <v>218.2</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674773</v>
      </c>
      <c r="BR111" s="835"/>
      <c r="BS111" s="835"/>
      <c r="BT111" s="835"/>
      <c r="BU111" s="835"/>
      <c r="BV111" s="835">
        <v>593657</v>
      </c>
      <c r="BW111" s="835"/>
      <c r="BX111" s="835"/>
      <c r="BY111" s="835"/>
      <c r="BZ111" s="835"/>
      <c r="CA111" s="835">
        <v>176818</v>
      </c>
      <c r="CB111" s="835"/>
      <c r="CC111" s="835"/>
      <c r="CD111" s="835"/>
      <c r="CE111" s="835"/>
      <c r="CF111" s="896">
        <v>0.6</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16667</v>
      </c>
      <c r="AB112" s="798"/>
      <c r="AC112" s="798"/>
      <c r="AD112" s="798"/>
      <c r="AE112" s="799"/>
      <c r="AF112" s="800">
        <v>16667</v>
      </c>
      <c r="AG112" s="798"/>
      <c r="AH112" s="798"/>
      <c r="AI112" s="798"/>
      <c r="AJ112" s="799"/>
      <c r="AK112" s="800">
        <v>16667</v>
      </c>
      <c r="AL112" s="798"/>
      <c r="AM112" s="798"/>
      <c r="AN112" s="798"/>
      <c r="AO112" s="799"/>
      <c r="AP112" s="845">
        <v>0.1</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42738987</v>
      </c>
      <c r="BR112" s="835"/>
      <c r="BS112" s="835"/>
      <c r="BT112" s="835"/>
      <c r="BU112" s="835"/>
      <c r="BV112" s="835">
        <v>40785668</v>
      </c>
      <c r="BW112" s="835"/>
      <c r="BX112" s="835"/>
      <c r="BY112" s="835"/>
      <c r="BZ112" s="835"/>
      <c r="CA112" s="835">
        <v>37873416</v>
      </c>
      <c r="CB112" s="835"/>
      <c r="CC112" s="835"/>
      <c r="CD112" s="835"/>
      <c r="CE112" s="835"/>
      <c r="CF112" s="896">
        <v>120.9</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3514466</v>
      </c>
      <c r="AB113" s="944"/>
      <c r="AC113" s="944"/>
      <c r="AD113" s="944"/>
      <c r="AE113" s="945"/>
      <c r="AF113" s="946">
        <v>3540948</v>
      </c>
      <c r="AG113" s="944"/>
      <c r="AH113" s="944"/>
      <c r="AI113" s="944"/>
      <c r="AJ113" s="945"/>
      <c r="AK113" s="946">
        <v>3668839</v>
      </c>
      <c r="AL113" s="944"/>
      <c r="AM113" s="944"/>
      <c r="AN113" s="944"/>
      <c r="AO113" s="945"/>
      <c r="AP113" s="947">
        <v>11.7</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1946903</v>
      </c>
      <c r="BR113" s="835"/>
      <c r="BS113" s="835"/>
      <c r="BT113" s="835"/>
      <c r="BU113" s="835"/>
      <c r="BV113" s="835">
        <v>2272591</v>
      </c>
      <c r="BW113" s="835"/>
      <c r="BX113" s="835"/>
      <c r="BY113" s="835"/>
      <c r="BZ113" s="835"/>
      <c r="CA113" s="835">
        <v>2177172</v>
      </c>
      <c r="CB113" s="835"/>
      <c r="CC113" s="835"/>
      <c r="CD113" s="835"/>
      <c r="CE113" s="835"/>
      <c r="CF113" s="896">
        <v>6.9</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140572</v>
      </c>
      <c r="AB114" s="798"/>
      <c r="AC114" s="798"/>
      <c r="AD114" s="798"/>
      <c r="AE114" s="799"/>
      <c r="AF114" s="800">
        <v>150026</v>
      </c>
      <c r="AG114" s="798"/>
      <c r="AH114" s="798"/>
      <c r="AI114" s="798"/>
      <c r="AJ114" s="799"/>
      <c r="AK114" s="800">
        <v>213498</v>
      </c>
      <c r="AL114" s="798"/>
      <c r="AM114" s="798"/>
      <c r="AN114" s="798"/>
      <c r="AO114" s="799"/>
      <c r="AP114" s="845">
        <v>0.7</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11748679</v>
      </c>
      <c r="BR114" s="835"/>
      <c r="BS114" s="835"/>
      <c r="BT114" s="835"/>
      <c r="BU114" s="835"/>
      <c r="BV114" s="835">
        <v>10861827</v>
      </c>
      <c r="BW114" s="835"/>
      <c r="BX114" s="835"/>
      <c r="BY114" s="835"/>
      <c r="BZ114" s="835"/>
      <c r="CA114" s="835">
        <v>10512310</v>
      </c>
      <c r="CB114" s="835"/>
      <c r="CC114" s="835"/>
      <c r="CD114" s="835"/>
      <c r="CE114" s="835"/>
      <c r="CF114" s="896">
        <v>33.5</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77811</v>
      </c>
      <c r="AB115" s="944"/>
      <c r="AC115" s="944"/>
      <c r="AD115" s="944"/>
      <c r="AE115" s="945"/>
      <c r="AF115" s="946">
        <v>90868</v>
      </c>
      <c r="AG115" s="944"/>
      <c r="AH115" s="944"/>
      <c r="AI115" s="944"/>
      <c r="AJ115" s="945"/>
      <c r="AK115" s="946">
        <v>44385</v>
      </c>
      <c r="AL115" s="944"/>
      <c r="AM115" s="944"/>
      <c r="AN115" s="944"/>
      <c r="AO115" s="945"/>
      <c r="AP115" s="947">
        <v>0.1</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v>2577886</v>
      </c>
      <c r="BR115" s="835"/>
      <c r="BS115" s="835"/>
      <c r="BT115" s="835"/>
      <c r="BU115" s="835"/>
      <c r="BV115" s="835">
        <v>2395318</v>
      </c>
      <c r="BW115" s="835"/>
      <c r="BX115" s="835"/>
      <c r="BY115" s="835"/>
      <c r="BZ115" s="835"/>
      <c r="CA115" s="835">
        <v>2632253</v>
      </c>
      <c r="CB115" s="835"/>
      <c r="CC115" s="835"/>
      <c r="CD115" s="835"/>
      <c r="CE115" s="835"/>
      <c r="CF115" s="896">
        <v>8.4</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525790</v>
      </c>
      <c r="DH115" s="798"/>
      <c r="DI115" s="798"/>
      <c r="DJ115" s="798"/>
      <c r="DK115" s="799"/>
      <c r="DL115" s="800">
        <v>508690</v>
      </c>
      <c r="DM115" s="798"/>
      <c r="DN115" s="798"/>
      <c r="DO115" s="798"/>
      <c r="DP115" s="799"/>
      <c r="DQ115" s="800">
        <v>111429</v>
      </c>
      <c r="DR115" s="798"/>
      <c r="DS115" s="798"/>
      <c r="DT115" s="798"/>
      <c r="DU115" s="799"/>
      <c r="DV115" s="845">
        <v>0.4</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39905</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11173898</v>
      </c>
      <c r="AB117" s="930"/>
      <c r="AC117" s="930"/>
      <c r="AD117" s="930"/>
      <c r="AE117" s="931"/>
      <c r="AF117" s="932">
        <v>11147302</v>
      </c>
      <c r="AG117" s="930"/>
      <c r="AH117" s="930"/>
      <c r="AI117" s="930"/>
      <c r="AJ117" s="931"/>
      <c r="AK117" s="932">
        <v>11370149</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289</v>
      </c>
      <c r="AG118" s="923"/>
      <c r="AH118" s="923"/>
      <c r="AI118" s="923"/>
      <c r="AJ118" s="924"/>
      <c r="AK118" s="925" t="s">
        <v>288</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440</v>
      </c>
      <c r="BP119" s="899"/>
      <c r="BQ119" s="903">
        <v>129236665</v>
      </c>
      <c r="BR119" s="866"/>
      <c r="BS119" s="866"/>
      <c r="BT119" s="866"/>
      <c r="BU119" s="866"/>
      <c r="BV119" s="866">
        <v>126344854</v>
      </c>
      <c r="BW119" s="866"/>
      <c r="BX119" s="866"/>
      <c r="BY119" s="866"/>
      <c r="BZ119" s="866"/>
      <c r="CA119" s="866">
        <v>121742411</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109078</v>
      </c>
      <c r="DH119" s="781"/>
      <c r="DI119" s="781"/>
      <c r="DJ119" s="781"/>
      <c r="DK119" s="782"/>
      <c r="DL119" s="783">
        <v>84967</v>
      </c>
      <c r="DM119" s="781"/>
      <c r="DN119" s="781"/>
      <c r="DO119" s="781"/>
      <c r="DP119" s="782"/>
      <c r="DQ119" s="783">
        <v>65389</v>
      </c>
      <c r="DR119" s="781"/>
      <c r="DS119" s="781"/>
      <c r="DT119" s="781"/>
      <c r="DU119" s="782"/>
      <c r="DV119" s="869">
        <v>0.2</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18099232</v>
      </c>
      <c r="BR120" s="863"/>
      <c r="BS120" s="863"/>
      <c r="BT120" s="863"/>
      <c r="BU120" s="863"/>
      <c r="BV120" s="863">
        <v>18845861</v>
      </c>
      <c r="BW120" s="863"/>
      <c r="BX120" s="863"/>
      <c r="BY120" s="863"/>
      <c r="BZ120" s="863"/>
      <c r="CA120" s="863">
        <v>18715558</v>
      </c>
      <c r="CB120" s="863"/>
      <c r="CC120" s="863"/>
      <c r="CD120" s="863"/>
      <c r="CE120" s="863"/>
      <c r="CF120" s="887">
        <v>59.7</v>
      </c>
      <c r="CG120" s="888"/>
      <c r="CH120" s="888"/>
      <c r="CI120" s="888"/>
      <c r="CJ120" s="888"/>
      <c r="CK120" s="889" t="s">
        <v>444</v>
      </c>
      <c r="CL120" s="873"/>
      <c r="CM120" s="873"/>
      <c r="CN120" s="873"/>
      <c r="CO120" s="874"/>
      <c r="CP120" s="893" t="s">
        <v>393</v>
      </c>
      <c r="CQ120" s="894"/>
      <c r="CR120" s="894"/>
      <c r="CS120" s="894"/>
      <c r="CT120" s="894"/>
      <c r="CU120" s="894"/>
      <c r="CV120" s="894"/>
      <c r="CW120" s="894"/>
      <c r="CX120" s="894"/>
      <c r="CY120" s="894"/>
      <c r="CZ120" s="894"/>
      <c r="DA120" s="894"/>
      <c r="DB120" s="894"/>
      <c r="DC120" s="894"/>
      <c r="DD120" s="894"/>
      <c r="DE120" s="894"/>
      <c r="DF120" s="895"/>
      <c r="DG120" s="882">
        <v>31480477</v>
      </c>
      <c r="DH120" s="863"/>
      <c r="DI120" s="863"/>
      <c r="DJ120" s="863"/>
      <c r="DK120" s="863"/>
      <c r="DL120" s="863">
        <v>30344418</v>
      </c>
      <c r="DM120" s="863"/>
      <c r="DN120" s="863"/>
      <c r="DO120" s="863"/>
      <c r="DP120" s="863"/>
      <c r="DQ120" s="863">
        <v>28345993</v>
      </c>
      <c r="DR120" s="863"/>
      <c r="DS120" s="863"/>
      <c r="DT120" s="863"/>
      <c r="DU120" s="863"/>
      <c r="DV120" s="864">
        <v>90.5</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5645111</v>
      </c>
      <c r="BR121" s="835"/>
      <c r="BS121" s="835"/>
      <c r="BT121" s="835"/>
      <c r="BU121" s="835"/>
      <c r="BV121" s="835">
        <v>3240257</v>
      </c>
      <c r="BW121" s="835"/>
      <c r="BX121" s="835"/>
      <c r="BY121" s="835"/>
      <c r="BZ121" s="835"/>
      <c r="CA121" s="835">
        <v>2963991</v>
      </c>
      <c r="CB121" s="835"/>
      <c r="CC121" s="835"/>
      <c r="CD121" s="835"/>
      <c r="CE121" s="835"/>
      <c r="CF121" s="896">
        <v>9.5</v>
      </c>
      <c r="CG121" s="897"/>
      <c r="CH121" s="897"/>
      <c r="CI121" s="897"/>
      <c r="CJ121" s="897"/>
      <c r="CK121" s="890"/>
      <c r="CL121" s="876"/>
      <c r="CM121" s="876"/>
      <c r="CN121" s="876"/>
      <c r="CO121" s="877"/>
      <c r="CP121" s="856" t="s">
        <v>394</v>
      </c>
      <c r="CQ121" s="857"/>
      <c r="CR121" s="857"/>
      <c r="CS121" s="857"/>
      <c r="CT121" s="857"/>
      <c r="CU121" s="857"/>
      <c r="CV121" s="857"/>
      <c r="CW121" s="857"/>
      <c r="CX121" s="857"/>
      <c r="CY121" s="857"/>
      <c r="CZ121" s="857"/>
      <c r="DA121" s="857"/>
      <c r="DB121" s="857"/>
      <c r="DC121" s="857"/>
      <c r="DD121" s="857"/>
      <c r="DE121" s="857"/>
      <c r="DF121" s="858"/>
      <c r="DG121" s="834">
        <v>9443602</v>
      </c>
      <c r="DH121" s="835"/>
      <c r="DI121" s="835"/>
      <c r="DJ121" s="835"/>
      <c r="DK121" s="835"/>
      <c r="DL121" s="835">
        <v>8899588</v>
      </c>
      <c r="DM121" s="835"/>
      <c r="DN121" s="835"/>
      <c r="DO121" s="835"/>
      <c r="DP121" s="835"/>
      <c r="DQ121" s="835">
        <v>8306740</v>
      </c>
      <c r="DR121" s="835"/>
      <c r="DS121" s="835"/>
      <c r="DT121" s="835"/>
      <c r="DU121" s="835"/>
      <c r="DV121" s="812">
        <v>26.5</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90917405</v>
      </c>
      <c r="BR122" s="866"/>
      <c r="BS122" s="866"/>
      <c r="BT122" s="866"/>
      <c r="BU122" s="866"/>
      <c r="BV122" s="866">
        <v>89923115</v>
      </c>
      <c r="BW122" s="866"/>
      <c r="BX122" s="866"/>
      <c r="BY122" s="866"/>
      <c r="BZ122" s="866"/>
      <c r="CA122" s="866">
        <v>86825395</v>
      </c>
      <c r="CB122" s="866"/>
      <c r="CC122" s="866"/>
      <c r="CD122" s="866"/>
      <c r="CE122" s="866"/>
      <c r="CF122" s="867">
        <v>277.10000000000002</v>
      </c>
      <c r="CG122" s="868"/>
      <c r="CH122" s="868"/>
      <c r="CI122" s="868"/>
      <c r="CJ122" s="868"/>
      <c r="CK122" s="890"/>
      <c r="CL122" s="876"/>
      <c r="CM122" s="876"/>
      <c r="CN122" s="876"/>
      <c r="CO122" s="877"/>
      <c r="CP122" s="856" t="s">
        <v>392</v>
      </c>
      <c r="CQ122" s="857"/>
      <c r="CR122" s="857"/>
      <c r="CS122" s="857"/>
      <c r="CT122" s="857"/>
      <c r="CU122" s="857"/>
      <c r="CV122" s="857"/>
      <c r="CW122" s="857"/>
      <c r="CX122" s="857"/>
      <c r="CY122" s="857"/>
      <c r="CZ122" s="857"/>
      <c r="DA122" s="857"/>
      <c r="DB122" s="857"/>
      <c r="DC122" s="857"/>
      <c r="DD122" s="857"/>
      <c r="DE122" s="857"/>
      <c r="DF122" s="858"/>
      <c r="DG122" s="834">
        <v>1282819</v>
      </c>
      <c r="DH122" s="835"/>
      <c r="DI122" s="835"/>
      <c r="DJ122" s="835"/>
      <c r="DK122" s="835"/>
      <c r="DL122" s="835">
        <v>1079380</v>
      </c>
      <c r="DM122" s="835"/>
      <c r="DN122" s="835"/>
      <c r="DO122" s="835"/>
      <c r="DP122" s="835"/>
      <c r="DQ122" s="835">
        <v>1005835</v>
      </c>
      <c r="DR122" s="835"/>
      <c r="DS122" s="835"/>
      <c r="DT122" s="835"/>
      <c r="DU122" s="835"/>
      <c r="DV122" s="812">
        <v>3.2</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42230</v>
      </c>
      <c r="AB123" s="798"/>
      <c r="AC123" s="798"/>
      <c r="AD123" s="798"/>
      <c r="AE123" s="799"/>
      <c r="AF123" s="800">
        <v>40774</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448</v>
      </c>
      <c r="BP123" s="899"/>
      <c r="BQ123" s="853">
        <v>114661748</v>
      </c>
      <c r="BR123" s="854"/>
      <c r="BS123" s="854"/>
      <c r="BT123" s="854"/>
      <c r="BU123" s="854"/>
      <c r="BV123" s="854">
        <v>112009233</v>
      </c>
      <c r="BW123" s="854"/>
      <c r="BX123" s="854"/>
      <c r="BY123" s="854"/>
      <c r="BZ123" s="854"/>
      <c r="CA123" s="854">
        <v>108504944</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v>347683</v>
      </c>
      <c r="DH123" s="798"/>
      <c r="DI123" s="798"/>
      <c r="DJ123" s="798"/>
      <c r="DK123" s="799"/>
      <c r="DL123" s="800">
        <v>322265</v>
      </c>
      <c r="DM123" s="798"/>
      <c r="DN123" s="798"/>
      <c r="DO123" s="798"/>
      <c r="DP123" s="799"/>
      <c r="DQ123" s="800">
        <v>116933</v>
      </c>
      <c r="DR123" s="798"/>
      <c r="DS123" s="798"/>
      <c r="DT123" s="798"/>
      <c r="DU123" s="799"/>
      <c r="DV123" s="845">
        <v>0.4</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47.3</v>
      </c>
      <c r="BR124" s="852"/>
      <c r="BS124" s="852"/>
      <c r="BT124" s="852"/>
      <c r="BU124" s="852"/>
      <c r="BV124" s="852">
        <v>45.2</v>
      </c>
      <c r="BW124" s="852"/>
      <c r="BX124" s="852"/>
      <c r="BY124" s="852"/>
      <c r="BZ124" s="852"/>
      <c r="CA124" s="852">
        <v>42.2</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v>184406</v>
      </c>
      <c r="DH124" s="781"/>
      <c r="DI124" s="781"/>
      <c r="DJ124" s="781"/>
      <c r="DK124" s="782"/>
      <c r="DL124" s="783">
        <v>140017</v>
      </c>
      <c r="DM124" s="781"/>
      <c r="DN124" s="781"/>
      <c r="DO124" s="781"/>
      <c r="DP124" s="782"/>
      <c r="DQ124" s="783">
        <v>97915</v>
      </c>
      <c r="DR124" s="781"/>
      <c r="DS124" s="781"/>
      <c r="DT124" s="781"/>
      <c r="DU124" s="782"/>
      <c r="DV124" s="869">
        <v>0.3</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v>46953</v>
      </c>
      <c r="AG126" s="798"/>
      <c r="AH126" s="798"/>
      <c r="AI126" s="798"/>
      <c r="AJ126" s="799"/>
      <c r="AK126" s="800">
        <v>41758</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v>2577886</v>
      </c>
      <c r="DH126" s="835"/>
      <c r="DI126" s="835"/>
      <c r="DJ126" s="835"/>
      <c r="DK126" s="835"/>
      <c r="DL126" s="835">
        <v>2395318</v>
      </c>
      <c r="DM126" s="835"/>
      <c r="DN126" s="835"/>
      <c r="DO126" s="835"/>
      <c r="DP126" s="835"/>
      <c r="DQ126" s="835">
        <v>2632253</v>
      </c>
      <c r="DR126" s="835"/>
      <c r="DS126" s="835"/>
      <c r="DT126" s="835"/>
      <c r="DU126" s="835"/>
      <c r="DV126" s="812">
        <v>8.4</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35581</v>
      </c>
      <c r="AB127" s="798"/>
      <c r="AC127" s="798"/>
      <c r="AD127" s="798"/>
      <c r="AE127" s="799"/>
      <c r="AF127" s="800">
        <v>3141</v>
      </c>
      <c r="AG127" s="798"/>
      <c r="AH127" s="798"/>
      <c r="AI127" s="798"/>
      <c r="AJ127" s="799"/>
      <c r="AK127" s="800">
        <v>2627</v>
      </c>
      <c r="AL127" s="798"/>
      <c r="AM127" s="798"/>
      <c r="AN127" s="798"/>
      <c r="AO127" s="799"/>
      <c r="AP127" s="845">
        <v>0</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1290936</v>
      </c>
      <c r="AB128" s="819"/>
      <c r="AC128" s="819"/>
      <c r="AD128" s="819"/>
      <c r="AE128" s="820"/>
      <c r="AF128" s="821">
        <v>1163584</v>
      </c>
      <c r="AG128" s="819"/>
      <c r="AH128" s="819"/>
      <c r="AI128" s="819"/>
      <c r="AJ128" s="820"/>
      <c r="AK128" s="821">
        <v>1232857</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113</v>
      </c>
      <c r="BG128" s="805"/>
      <c r="BH128" s="805"/>
      <c r="BI128" s="805"/>
      <c r="BJ128" s="805"/>
      <c r="BK128" s="805"/>
      <c r="BL128" s="828"/>
      <c r="BM128" s="804">
        <v>11.46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39473779</v>
      </c>
      <c r="AB129" s="798"/>
      <c r="AC129" s="798"/>
      <c r="AD129" s="798"/>
      <c r="AE129" s="799"/>
      <c r="AF129" s="800">
        <v>40129577</v>
      </c>
      <c r="AG129" s="798"/>
      <c r="AH129" s="798"/>
      <c r="AI129" s="798"/>
      <c r="AJ129" s="799"/>
      <c r="AK129" s="800">
        <v>39768341</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113</v>
      </c>
      <c r="BG129" s="788"/>
      <c r="BH129" s="788"/>
      <c r="BI129" s="788"/>
      <c r="BJ129" s="788"/>
      <c r="BK129" s="788"/>
      <c r="BL129" s="789"/>
      <c r="BM129" s="787">
        <v>16.46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8676279</v>
      </c>
      <c r="AB130" s="798"/>
      <c r="AC130" s="798"/>
      <c r="AD130" s="798"/>
      <c r="AE130" s="799"/>
      <c r="AF130" s="800">
        <v>8448857</v>
      </c>
      <c r="AG130" s="798"/>
      <c r="AH130" s="798"/>
      <c r="AI130" s="798"/>
      <c r="AJ130" s="799"/>
      <c r="AK130" s="800">
        <v>8433009</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4.7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30797500</v>
      </c>
      <c r="AB131" s="781"/>
      <c r="AC131" s="781"/>
      <c r="AD131" s="781"/>
      <c r="AE131" s="782"/>
      <c r="AF131" s="783">
        <v>31680720</v>
      </c>
      <c r="AG131" s="781"/>
      <c r="AH131" s="781"/>
      <c r="AI131" s="781"/>
      <c r="AJ131" s="782"/>
      <c r="AK131" s="783">
        <v>31335332</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42.2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3.9181199769999999</v>
      </c>
      <c r="AB132" s="761"/>
      <c r="AC132" s="761"/>
      <c r="AD132" s="761"/>
      <c r="AE132" s="762"/>
      <c r="AF132" s="763">
        <v>4.8447794120000003</v>
      </c>
      <c r="AG132" s="761"/>
      <c r="AH132" s="761"/>
      <c r="AI132" s="761"/>
      <c r="AJ132" s="762"/>
      <c r="AK132" s="763">
        <v>5.4388541339999996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4.9000000000000004</v>
      </c>
      <c r="AB133" s="740"/>
      <c r="AC133" s="740"/>
      <c r="AD133" s="740"/>
      <c r="AE133" s="741"/>
      <c r="AF133" s="739">
        <v>4.3</v>
      </c>
      <c r="AG133" s="740"/>
      <c r="AH133" s="740"/>
      <c r="AI133" s="740"/>
      <c r="AJ133" s="741"/>
      <c r="AK133" s="739">
        <v>4.7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66" t="s">
        <v>481</v>
      </c>
      <c r="H9" s="1167"/>
      <c r="I9" s="1167"/>
      <c r="J9" s="1168"/>
      <c r="K9" s="265">
        <v>9632545</v>
      </c>
      <c r="L9" s="266">
        <v>60479</v>
      </c>
      <c r="M9" s="267">
        <v>59123</v>
      </c>
      <c r="N9" s="268">
        <v>2.2999999999999998</v>
      </c>
    </row>
    <row r="10" spans="1:16" x14ac:dyDescent="0.15">
      <c r="A10" s="250"/>
      <c r="B10" s="246"/>
      <c r="C10" s="246"/>
      <c r="D10" s="246"/>
      <c r="E10" s="246"/>
      <c r="F10" s="246"/>
      <c r="G10" s="1166" t="s">
        <v>482</v>
      </c>
      <c r="H10" s="1167"/>
      <c r="I10" s="1167"/>
      <c r="J10" s="1168"/>
      <c r="K10" s="269">
        <v>1000270</v>
      </c>
      <c r="L10" s="270">
        <v>6280</v>
      </c>
      <c r="M10" s="271">
        <v>3893</v>
      </c>
      <c r="N10" s="272">
        <v>61.3</v>
      </c>
    </row>
    <row r="11" spans="1:16" ht="13.5" customHeight="1" x14ac:dyDescent="0.15">
      <c r="A11" s="250"/>
      <c r="B11" s="246"/>
      <c r="C11" s="246"/>
      <c r="D11" s="246"/>
      <c r="E11" s="246"/>
      <c r="F11" s="246"/>
      <c r="G11" s="1166" t="s">
        <v>483</v>
      </c>
      <c r="H11" s="1167"/>
      <c r="I11" s="1167"/>
      <c r="J11" s="1168"/>
      <c r="K11" s="269">
        <v>1508727</v>
      </c>
      <c r="L11" s="270">
        <v>9473</v>
      </c>
      <c r="M11" s="271">
        <v>2316</v>
      </c>
      <c r="N11" s="272">
        <v>309</v>
      </c>
    </row>
    <row r="12" spans="1:16" ht="13.5" customHeight="1" x14ac:dyDescent="0.15">
      <c r="A12" s="250"/>
      <c r="B12" s="246"/>
      <c r="C12" s="246"/>
      <c r="D12" s="246"/>
      <c r="E12" s="246"/>
      <c r="F12" s="246"/>
      <c r="G12" s="1166" t="s">
        <v>484</v>
      </c>
      <c r="H12" s="1167"/>
      <c r="I12" s="1167"/>
      <c r="J12" s="1168"/>
      <c r="K12" s="269">
        <v>134398</v>
      </c>
      <c r="L12" s="270">
        <v>844</v>
      </c>
      <c r="M12" s="271">
        <v>531</v>
      </c>
      <c r="N12" s="272">
        <v>58.9</v>
      </c>
    </row>
    <row r="13" spans="1:16" ht="13.5" customHeight="1" x14ac:dyDescent="0.15">
      <c r="A13" s="250"/>
      <c r="B13" s="246"/>
      <c r="C13" s="246"/>
      <c r="D13" s="246"/>
      <c r="E13" s="246"/>
      <c r="F13" s="246"/>
      <c r="G13" s="1166" t="s">
        <v>485</v>
      </c>
      <c r="H13" s="1167"/>
      <c r="I13" s="1167"/>
      <c r="J13" s="1168"/>
      <c r="K13" s="269" t="s">
        <v>486</v>
      </c>
      <c r="L13" s="270" t="s">
        <v>486</v>
      </c>
      <c r="M13" s="271" t="s">
        <v>486</v>
      </c>
      <c r="N13" s="272" t="s">
        <v>486</v>
      </c>
    </row>
    <row r="14" spans="1:16" ht="13.5" customHeight="1" x14ac:dyDescent="0.15">
      <c r="A14" s="250"/>
      <c r="B14" s="246"/>
      <c r="C14" s="246"/>
      <c r="D14" s="246"/>
      <c r="E14" s="246"/>
      <c r="F14" s="246"/>
      <c r="G14" s="1166" t="s">
        <v>487</v>
      </c>
      <c r="H14" s="1167"/>
      <c r="I14" s="1167"/>
      <c r="J14" s="1168"/>
      <c r="K14" s="269">
        <v>355800</v>
      </c>
      <c r="L14" s="270">
        <v>2234</v>
      </c>
      <c r="M14" s="271">
        <v>1924</v>
      </c>
      <c r="N14" s="272">
        <v>16.100000000000001</v>
      </c>
    </row>
    <row r="15" spans="1:16" ht="13.5" customHeight="1" x14ac:dyDescent="0.15">
      <c r="A15" s="250"/>
      <c r="B15" s="246"/>
      <c r="C15" s="246"/>
      <c r="D15" s="246"/>
      <c r="E15" s="246"/>
      <c r="F15" s="246"/>
      <c r="G15" s="1166" t="s">
        <v>488</v>
      </c>
      <c r="H15" s="1167"/>
      <c r="I15" s="1167"/>
      <c r="J15" s="1168"/>
      <c r="K15" s="269">
        <v>247360</v>
      </c>
      <c r="L15" s="270">
        <v>1553</v>
      </c>
      <c r="M15" s="271">
        <v>1706</v>
      </c>
      <c r="N15" s="272">
        <v>-9</v>
      </c>
    </row>
    <row r="16" spans="1:16" x14ac:dyDescent="0.15">
      <c r="A16" s="250"/>
      <c r="B16" s="246"/>
      <c r="C16" s="246"/>
      <c r="D16" s="246"/>
      <c r="E16" s="246"/>
      <c r="F16" s="246"/>
      <c r="G16" s="1169" t="s">
        <v>489</v>
      </c>
      <c r="H16" s="1170"/>
      <c r="I16" s="1170"/>
      <c r="J16" s="1171"/>
      <c r="K16" s="270">
        <v>-1075767</v>
      </c>
      <c r="L16" s="270">
        <v>-6754</v>
      </c>
      <c r="M16" s="271">
        <v>-5771</v>
      </c>
      <c r="N16" s="272">
        <v>17</v>
      </c>
    </row>
    <row r="17" spans="1:16" x14ac:dyDescent="0.15">
      <c r="A17" s="250"/>
      <c r="B17" s="246"/>
      <c r="C17" s="246"/>
      <c r="D17" s="246"/>
      <c r="E17" s="246"/>
      <c r="F17" s="246"/>
      <c r="G17" s="1169" t="s">
        <v>172</v>
      </c>
      <c r="H17" s="1170"/>
      <c r="I17" s="1170"/>
      <c r="J17" s="1171"/>
      <c r="K17" s="270">
        <v>11803333</v>
      </c>
      <c r="L17" s="270">
        <v>74108</v>
      </c>
      <c r="M17" s="271">
        <v>63723</v>
      </c>
      <c r="N17" s="272">
        <v>16.3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3" t="s">
        <v>494</v>
      </c>
      <c r="H21" s="1164"/>
      <c r="I21" s="1164"/>
      <c r="J21" s="1165"/>
      <c r="K21" s="282">
        <v>6.77</v>
      </c>
      <c r="L21" s="283">
        <v>6.58</v>
      </c>
      <c r="M21" s="284">
        <v>0.19</v>
      </c>
      <c r="N21" s="251"/>
      <c r="O21" s="285"/>
      <c r="P21" s="281"/>
    </row>
    <row r="22" spans="1:16" s="286" customFormat="1" x14ac:dyDescent="0.15">
      <c r="A22" s="281"/>
      <c r="B22" s="251"/>
      <c r="C22" s="251"/>
      <c r="D22" s="251"/>
      <c r="E22" s="251"/>
      <c r="F22" s="251"/>
      <c r="G22" s="1163" t="s">
        <v>495</v>
      </c>
      <c r="H22" s="1164"/>
      <c r="I22" s="1164"/>
      <c r="J22" s="1165"/>
      <c r="K22" s="287">
        <v>99.5</v>
      </c>
      <c r="L22" s="288">
        <v>99.5</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54" t="s">
        <v>499</v>
      </c>
      <c r="H32" s="1155"/>
      <c r="I32" s="1155"/>
      <c r="J32" s="1156"/>
      <c r="K32" s="296">
        <v>7426760</v>
      </c>
      <c r="L32" s="296">
        <v>46630</v>
      </c>
      <c r="M32" s="297">
        <v>36761</v>
      </c>
      <c r="N32" s="298">
        <v>26.8</v>
      </c>
    </row>
    <row r="33" spans="1:16" ht="13.5" customHeight="1" x14ac:dyDescent="0.15">
      <c r="A33" s="250"/>
      <c r="B33" s="246"/>
      <c r="C33" s="246"/>
      <c r="D33" s="246"/>
      <c r="E33" s="246"/>
      <c r="F33" s="246"/>
      <c r="G33" s="1154" t="s">
        <v>500</v>
      </c>
      <c r="H33" s="1155"/>
      <c r="I33" s="1155"/>
      <c r="J33" s="1156"/>
      <c r="K33" s="296" t="s">
        <v>486</v>
      </c>
      <c r="L33" s="296" t="s">
        <v>486</v>
      </c>
      <c r="M33" s="297" t="s">
        <v>486</v>
      </c>
      <c r="N33" s="298" t="s">
        <v>486</v>
      </c>
    </row>
    <row r="34" spans="1:16" ht="27" customHeight="1" x14ac:dyDescent="0.15">
      <c r="A34" s="250"/>
      <c r="B34" s="246"/>
      <c r="C34" s="246"/>
      <c r="D34" s="246"/>
      <c r="E34" s="246"/>
      <c r="F34" s="246"/>
      <c r="G34" s="1154" t="s">
        <v>501</v>
      </c>
      <c r="H34" s="1155"/>
      <c r="I34" s="1155"/>
      <c r="J34" s="1156"/>
      <c r="K34" s="296">
        <v>16667</v>
      </c>
      <c r="L34" s="296">
        <v>105</v>
      </c>
      <c r="M34" s="297">
        <v>32</v>
      </c>
      <c r="N34" s="298">
        <v>228.1</v>
      </c>
    </row>
    <row r="35" spans="1:16" ht="27" customHeight="1" x14ac:dyDescent="0.15">
      <c r="A35" s="250"/>
      <c r="B35" s="246"/>
      <c r="C35" s="246"/>
      <c r="D35" s="246"/>
      <c r="E35" s="246"/>
      <c r="F35" s="246"/>
      <c r="G35" s="1154" t="s">
        <v>502</v>
      </c>
      <c r="H35" s="1155"/>
      <c r="I35" s="1155"/>
      <c r="J35" s="1156"/>
      <c r="K35" s="296">
        <v>3668839</v>
      </c>
      <c r="L35" s="296">
        <v>23035</v>
      </c>
      <c r="M35" s="297">
        <v>11976</v>
      </c>
      <c r="N35" s="298">
        <v>92.3</v>
      </c>
    </row>
    <row r="36" spans="1:16" ht="27" customHeight="1" x14ac:dyDescent="0.15">
      <c r="A36" s="250"/>
      <c r="B36" s="246"/>
      <c r="C36" s="246"/>
      <c r="D36" s="246"/>
      <c r="E36" s="246"/>
      <c r="F36" s="246"/>
      <c r="G36" s="1154" t="s">
        <v>503</v>
      </c>
      <c r="H36" s="1155"/>
      <c r="I36" s="1155"/>
      <c r="J36" s="1156"/>
      <c r="K36" s="296">
        <v>213498</v>
      </c>
      <c r="L36" s="296">
        <v>1340</v>
      </c>
      <c r="M36" s="297">
        <v>629</v>
      </c>
      <c r="N36" s="298">
        <v>113</v>
      </c>
    </row>
    <row r="37" spans="1:16" ht="13.5" customHeight="1" x14ac:dyDescent="0.15">
      <c r="A37" s="250"/>
      <c r="B37" s="246"/>
      <c r="C37" s="246"/>
      <c r="D37" s="246"/>
      <c r="E37" s="246"/>
      <c r="F37" s="246"/>
      <c r="G37" s="1154" t="s">
        <v>504</v>
      </c>
      <c r="H37" s="1155"/>
      <c r="I37" s="1155"/>
      <c r="J37" s="1156"/>
      <c r="K37" s="296">
        <v>44385</v>
      </c>
      <c r="L37" s="296">
        <v>279</v>
      </c>
      <c r="M37" s="297">
        <v>959</v>
      </c>
      <c r="N37" s="298">
        <v>-70.900000000000006</v>
      </c>
    </row>
    <row r="38" spans="1:16" ht="27" customHeight="1" x14ac:dyDescent="0.15">
      <c r="A38" s="250"/>
      <c r="B38" s="246"/>
      <c r="C38" s="246"/>
      <c r="D38" s="246"/>
      <c r="E38" s="246"/>
      <c r="F38" s="246"/>
      <c r="G38" s="1157" t="s">
        <v>505</v>
      </c>
      <c r="H38" s="1158"/>
      <c r="I38" s="1158"/>
      <c r="J38" s="1159"/>
      <c r="K38" s="299" t="s">
        <v>486</v>
      </c>
      <c r="L38" s="299" t="s">
        <v>486</v>
      </c>
      <c r="M38" s="300">
        <v>1</v>
      </c>
      <c r="N38" s="301" t="s">
        <v>486</v>
      </c>
      <c r="O38" s="295"/>
    </row>
    <row r="39" spans="1:16" x14ac:dyDescent="0.15">
      <c r="A39" s="250"/>
      <c r="B39" s="246"/>
      <c r="C39" s="246"/>
      <c r="D39" s="246"/>
      <c r="E39" s="246"/>
      <c r="F39" s="246"/>
      <c r="G39" s="1157" t="s">
        <v>506</v>
      </c>
      <c r="H39" s="1158"/>
      <c r="I39" s="1158"/>
      <c r="J39" s="1159"/>
      <c r="K39" s="302">
        <v>-1232857</v>
      </c>
      <c r="L39" s="302">
        <v>-7741</v>
      </c>
      <c r="M39" s="303">
        <v>-6628</v>
      </c>
      <c r="N39" s="304">
        <v>16.8</v>
      </c>
      <c r="O39" s="295"/>
    </row>
    <row r="40" spans="1:16" ht="27" customHeight="1" x14ac:dyDescent="0.15">
      <c r="A40" s="250"/>
      <c r="B40" s="246"/>
      <c r="C40" s="246"/>
      <c r="D40" s="246"/>
      <c r="E40" s="246"/>
      <c r="F40" s="246"/>
      <c r="G40" s="1154" t="s">
        <v>507</v>
      </c>
      <c r="H40" s="1155"/>
      <c r="I40" s="1155"/>
      <c r="J40" s="1156"/>
      <c r="K40" s="302">
        <v>-8433009</v>
      </c>
      <c r="L40" s="302">
        <v>-52948</v>
      </c>
      <c r="M40" s="303">
        <v>-33128</v>
      </c>
      <c r="N40" s="304">
        <v>59.8</v>
      </c>
      <c r="O40" s="295"/>
    </row>
    <row r="41" spans="1:16" x14ac:dyDescent="0.15">
      <c r="A41" s="250"/>
      <c r="B41" s="246"/>
      <c r="C41" s="246"/>
      <c r="D41" s="246"/>
      <c r="E41" s="246"/>
      <c r="F41" s="246"/>
      <c r="G41" s="1160" t="s">
        <v>283</v>
      </c>
      <c r="H41" s="1161"/>
      <c r="I41" s="1161"/>
      <c r="J41" s="1162"/>
      <c r="K41" s="296">
        <v>1704283</v>
      </c>
      <c r="L41" s="302">
        <v>10701</v>
      </c>
      <c r="M41" s="303">
        <v>10602</v>
      </c>
      <c r="N41" s="304">
        <v>0.9</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7" t="s">
        <v>476</v>
      </c>
      <c r="J49" s="1149" t="s">
        <v>511</v>
      </c>
      <c r="K49" s="1150"/>
      <c r="L49" s="1150"/>
      <c r="M49" s="1150"/>
      <c r="N49" s="1151"/>
    </row>
    <row r="50" spans="1:14" x14ac:dyDescent="0.15">
      <c r="A50" s="250"/>
      <c r="B50" s="246"/>
      <c r="C50" s="246"/>
      <c r="D50" s="246"/>
      <c r="E50" s="246"/>
      <c r="F50" s="246"/>
      <c r="G50" s="314"/>
      <c r="H50" s="315"/>
      <c r="I50" s="1148"/>
      <c r="J50" s="316" t="s">
        <v>512</v>
      </c>
      <c r="K50" s="317" t="s">
        <v>513</v>
      </c>
      <c r="L50" s="318" t="s">
        <v>514</v>
      </c>
      <c r="M50" s="319" t="s">
        <v>515</v>
      </c>
      <c r="N50" s="320" t="s">
        <v>516</v>
      </c>
    </row>
    <row r="51" spans="1:14" x14ac:dyDescent="0.15">
      <c r="A51" s="250"/>
      <c r="B51" s="246"/>
      <c r="C51" s="246"/>
      <c r="D51" s="246"/>
      <c r="E51" s="246"/>
      <c r="F51" s="246"/>
      <c r="G51" s="312" t="s">
        <v>517</v>
      </c>
      <c r="H51" s="313"/>
      <c r="I51" s="321">
        <v>7199240</v>
      </c>
      <c r="J51" s="322">
        <v>44622</v>
      </c>
      <c r="K51" s="323">
        <v>-19.399999999999999</v>
      </c>
      <c r="L51" s="324">
        <v>39425</v>
      </c>
      <c r="M51" s="325">
        <v>2.1</v>
      </c>
      <c r="N51" s="326">
        <v>-21.5</v>
      </c>
    </row>
    <row r="52" spans="1:14" x14ac:dyDescent="0.15">
      <c r="A52" s="250"/>
      <c r="B52" s="246"/>
      <c r="C52" s="246"/>
      <c r="D52" s="246"/>
      <c r="E52" s="246"/>
      <c r="F52" s="246"/>
      <c r="G52" s="327"/>
      <c r="H52" s="328" t="s">
        <v>518</v>
      </c>
      <c r="I52" s="329">
        <v>4643043</v>
      </c>
      <c r="J52" s="330">
        <v>28779</v>
      </c>
      <c r="K52" s="331">
        <v>-10.4</v>
      </c>
      <c r="L52" s="332">
        <v>22414</v>
      </c>
      <c r="M52" s="333">
        <v>-0.1</v>
      </c>
      <c r="N52" s="334">
        <v>-10.3</v>
      </c>
    </row>
    <row r="53" spans="1:14" x14ac:dyDescent="0.15">
      <c r="A53" s="250"/>
      <c r="B53" s="246"/>
      <c r="C53" s="246"/>
      <c r="D53" s="246"/>
      <c r="E53" s="246"/>
      <c r="F53" s="246"/>
      <c r="G53" s="312" t="s">
        <v>519</v>
      </c>
      <c r="H53" s="313"/>
      <c r="I53" s="321">
        <v>12834064</v>
      </c>
      <c r="J53" s="322">
        <v>79736</v>
      </c>
      <c r="K53" s="323">
        <v>78.7</v>
      </c>
      <c r="L53" s="324">
        <v>43141</v>
      </c>
      <c r="M53" s="325">
        <v>9.4</v>
      </c>
      <c r="N53" s="326">
        <v>69.3</v>
      </c>
    </row>
    <row r="54" spans="1:14" x14ac:dyDescent="0.15">
      <c r="A54" s="250"/>
      <c r="B54" s="246"/>
      <c r="C54" s="246"/>
      <c r="D54" s="246"/>
      <c r="E54" s="246"/>
      <c r="F54" s="246"/>
      <c r="G54" s="327"/>
      <c r="H54" s="328" t="s">
        <v>518</v>
      </c>
      <c r="I54" s="329">
        <v>6482112</v>
      </c>
      <c r="J54" s="330">
        <v>40272</v>
      </c>
      <c r="K54" s="331">
        <v>39.9</v>
      </c>
      <c r="L54" s="332">
        <v>21887</v>
      </c>
      <c r="M54" s="333">
        <v>-2.4</v>
      </c>
      <c r="N54" s="334">
        <v>42.3</v>
      </c>
    </row>
    <row r="55" spans="1:14" x14ac:dyDescent="0.15">
      <c r="A55" s="250"/>
      <c r="B55" s="246"/>
      <c r="C55" s="246"/>
      <c r="D55" s="246"/>
      <c r="E55" s="246"/>
      <c r="F55" s="246"/>
      <c r="G55" s="312" t="s">
        <v>520</v>
      </c>
      <c r="H55" s="313"/>
      <c r="I55" s="321">
        <v>12411588</v>
      </c>
      <c r="J55" s="322">
        <v>77443</v>
      </c>
      <c r="K55" s="323">
        <v>-2.9</v>
      </c>
      <c r="L55" s="324">
        <v>45117</v>
      </c>
      <c r="M55" s="325">
        <v>4.5999999999999996</v>
      </c>
      <c r="N55" s="326">
        <v>-7.5</v>
      </c>
    </row>
    <row r="56" spans="1:14" x14ac:dyDescent="0.15">
      <c r="A56" s="250"/>
      <c r="B56" s="246"/>
      <c r="C56" s="246"/>
      <c r="D56" s="246"/>
      <c r="E56" s="246"/>
      <c r="F56" s="246"/>
      <c r="G56" s="327"/>
      <c r="H56" s="328" t="s">
        <v>518</v>
      </c>
      <c r="I56" s="329">
        <v>7323037</v>
      </c>
      <c r="J56" s="330">
        <v>45693</v>
      </c>
      <c r="K56" s="331">
        <v>13.5</v>
      </c>
      <c r="L56" s="332">
        <v>25589</v>
      </c>
      <c r="M56" s="333">
        <v>16.899999999999999</v>
      </c>
      <c r="N56" s="334">
        <v>-3.4</v>
      </c>
    </row>
    <row r="57" spans="1:14" x14ac:dyDescent="0.15">
      <c r="A57" s="250"/>
      <c r="B57" s="246"/>
      <c r="C57" s="246"/>
      <c r="D57" s="246"/>
      <c r="E57" s="246"/>
      <c r="F57" s="246"/>
      <c r="G57" s="312" t="s">
        <v>521</v>
      </c>
      <c r="H57" s="313"/>
      <c r="I57" s="321">
        <v>8625665</v>
      </c>
      <c r="J57" s="322">
        <v>54032</v>
      </c>
      <c r="K57" s="323">
        <v>-30.2</v>
      </c>
      <c r="L57" s="324">
        <v>52496</v>
      </c>
      <c r="M57" s="325">
        <v>16.399999999999999</v>
      </c>
      <c r="N57" s="326">
        <v>-46.6</v>
      </c>
    </row>
    <row r="58" spans="1:14" x14ac:dyDescent="0.15">
      <c r="A58" s="250"/>
      <c r="B58" s="246"/>
      <c r="C58" s="246"/>
      <c r="D58" s="246"/>
      <c r="E58" s="246"/>
      <c r="F58" s="246"/>
      <c r="G58" s="327"/>
      <c r="H58" s="328" t="s">
        <v>518</v>
      </c>
      <c r="I58" s="329">
        <v>4620960</v>
      </c>
      <c r="J58" s="330">
        <v>28946</v>
      </c>
      <c r="K58" s="331">
        <v>-36.700000000000003</v>
      </c>
      <c r="L58" s="332">
        <v>29467</v>
      </c>
      <c r="M58" s="333">
        <v>15.2</v>
      </c>
      <c r="N58" s="334">
        <v>-51.9</v>
      </c>
    </row>
    <row r="59" spans="1:14" x14ac:dyDescent="0.15">
      <c r="A59" s="250"/>
      <c r="B59" s="246"/>
      <c r="C59" s="246"/>
      <c r="D59" s="246"/>
      <c r="E59" s="246"/>
      <c r="F59" s="246"/>
      <c r="G59" s="312" t="s">
        <v>522</v>
      </c>
      <c r="H59" s="313"/>
      <c r="I59" s="321">
        <v>7825078</v>
      </c>
      <c r="J59" s="322">
        <v>49131</v>
      </c>
      <c r="K59" s="323">
        <v>-9.1</v>
      </c>
      <c r="L59" s="324">
        <v>52619</v>
      </c>
      <c r="M59" s="325">
        <v>0.2</v>
      </c>
      <c r="N59" s="326">
        <v>-9.3000000000000007</v>
      </c>
    </row>
    <row r="60" spans="1:14" x14ac:dyDescent="0.15">
      <c r="A60" s="250"/>
      <c r="B60" s="246"/>
      <c r="C60" s="246"/>
      <c r="D60" s="246"/>
      <c r="E60" s="246"/>
      <c r="F60" s="246"/>
      <c r="G60" s="327"/>
      <c r="H60" s="328" t="s">
        <v>518</v>
      </c>
      <c r="I60" s="335">
        <v>4680761</v>
      </c>
      <c r="J60" s="330">
        <v>29389</v>
      </c>
      <c r="K60" s="331">
        <v>1.5</v>
      </c>
      <c r="L60" s="332">
        <v>31149</v>
      </c>
      <c r="M60" s="333">
        <v>5.7</v>
      </c>
      <c r="N60" s="334">
        <v>-4.2</v>
      </c>
    </row>
    <row r="61" spans="1:14" x14ac:dyDescent="0.15">
      <c r="A61" s="250"/>
      <c r="B61" s="246"/>
      <c r="C61" s="246"/>
      <c r="D61" s="246"/>
      <c r="E61" s="246"/>
      <c r="F61" s="246"/>
      <c r="G61" s="312" t="s">
        <v>523</v>
      </c>
      <c r="H61" s="336"/>
      <c r="I61" s="337">
        <v>9779127</v>
      </c>
      <c r="J61" s="338">
        <v>60993</v>
      </c>
      <c r="K61" s="339">
        <v>3.4</v>
      </c>
      <c r="L61" s="340">
        <v>46560</v>
      </c>
      <c r="M61" s="341">
        <v>6.5</v>
      </c>
      <c r="N61" s="326">
        <v>-3.1</v>
      </c>
    </row>
    <row r="62" spans="1:14" x14ac:dyDescent="0.15">
      <c r="A62" s="250"/>
      <c r="B62" s="246"/>
      <c r="C62" s="246"/>
      <c r="D62" s="246"/>
      <c r="E62" s="246"/>
      <c r="F62" s="246"/>
      <c r="G62" s="327"/>
      <c r="H62" s="328" t="s">
        <v>518</v>
      </c>
      <c r="I62" s="329">
        <v>5549983</v>
      </c>
      <c r="J62" s="330">
        <v>34616</v>
      </c>
      <c r="K62" s="331">
        <v>1.6</v>
      </c>
      <c r="L62" s="332">
        <v>26101</v>
      </c>
      <c r="M62" s="333">
        <v>7.1</v>
      </c>
      <c r="N62" s="334">
        <v>-5.5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9.93</v>
      </c>
      <c r="G47" s="12">
        <v>9.75</v>
      </c>
      <c r="H47" s="12">
        <v>9.9</v>
      </c>
      <c r="I47" s="12">
        <v>10.24</v>
      </c>
      <c r="J47" s="13">
        <v>10.33</v>
      </c>
    </row>
    <row r="48" spans="2:10" ht="57.75" customHeight="1" x14ac:dyDescent="0.15">
      <c r="B48" s="14"/>
      <c r="C48" s="1174" t="s">
        <v>4</v>
      </c>
      <c r="D48" s="1174"/>
      <c r="E48" s="1175"/>
      <c r="F48" s="15">
        <v>7.8</v>
      </c>
      <c r="G48" s="16">
        <v>6.37</v>
      </c>
      <c r="H48" s="16">
        <v>5.0599999999999996</v>
      </c>
      <c r="I48" s="16">
        <v>5.53</v>
      </c>
      <c r="J48" s="17">
        <v>4.46</v>
      </c>
    </row>
    <row r="49" spans="2:10" ht="57.75" customHeight="1" thickBot="1" x14ac:dyDescent="0.2">
      <c r="B49" s="18"/>
      <c r="C49" s="1176" t="s">
        <v>5</v>
      </c>
      <c r="D49" s="1176"/>
      <c r="E49" s="1177"/>
      <c r="F49" s="19">
        <v>3.14</v>
      </c>
      <c r="G49" s="20">
        <v>0.46</v>
      </c>
      <c r="H49" s="20">
        <v>0.39</v>
      </c>
      <c r="I49" s="20">
        <v>1.05</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2018-02-28T07:10:06Z</cp:lastPrinted>
  <dcterms:created xsi:type="dcterms:W3CDTF">2018-01-24T04:53:43Z</dcterms:created>
  <dcterms:modified xsi:type="dcterms:W3CDTF">2018-10-29T23:38:55Z</dcterms:modified>
</cp:coreProperties>
</file>