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8北アルプス\"/>
    </mc:Choice>
  </mc:AlternateContent>
  <bookViews>
    <workbookView xWindow="0" yWindow="0" windowWidth="26310" windowHeight="10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AO38" i="9"/>
  <c r="AO37" i="9"/>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U38" i="9"/>
  <c r="C38" i="9"/>
  <c r="CO37" i="9"/>
  <c r="BE37" i="9"/>
  <c r="U37" i="9"/>
  <c r="C37" i="9"/>
  <c r="CO36" i="9"/>
  <c r="BE36" i="9"/>
  <c r="U36" i="9"/>
  <c r="C36" i="9"/>
  <c r="CO35"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AM35" i="9" s="1"/>
  <c r="AM36" i="9" s="1"/>
  <c r="AM37" i="9" s="1"/>
  <c r="AM38" i="9" s="1"/>
  <c r="BE34" i="9"/>
  <c r="BW34" i="9" l="1"/>
  <c r="BW35" i="9" s="1"/>
  <c r="BW36" i="9" s="1"/>
  <c r="BW37" i="9" s="1"/>
  <c r="BW38" i="9" s="1"/>
  <c r="BW39" i="9" s="1"/>
  <c r="BW40" i="9" s="1"/>
  <c r="BW41" i="9" s="1"/>
  <c r="BW42" i="9" s="1"/>
  <c r="BW43" i="9" s="1"/>
  <c r="CO34" i="9" s="1"/>
</calcChain>
</file>

<file path=xl/sharedStrings.xml><?xml version="1.0" encoding="utf-8"?>
<sst xmlns="http://schemas.openxmlformats.org/spreadsheetml/2006/main" count="1046" uniqueCount="585">
  <si>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</si>
  <si>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</si>
  <si>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</si>
  <si>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</si>
  <si>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</si>
  <si>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</si>
  <si>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</si>
  <si>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</si>
  <si>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</si>
  <si>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</si>
  <si>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</si>
  <si>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</si>
  <si>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</si>
  <si>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</si>
  <si>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</si>
  <si>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</si>
  <si>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</si>
  <si>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</si>
  <si>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</si>
  <si>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</si>
  <si>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</si>
  <si>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</si>
  <si>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</si>
  <si>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</si>
  <si>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</si>
  <si>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</si>
  <si>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</si>
  <si>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</si>
  <si>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</si>
  <si>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</si>
  <si>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</si>
  <si>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</si>
  <si>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</si>
  <si>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</si>
  <si>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</si>
  <si>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</si>
  <si>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</si>
  <si>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</si>
  <si>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</si>
  <si>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</si>
  <si>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</si>
  <si>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</si>
  <si>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</si>
  <si>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</si>
  <si>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</si>
  <si>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</si>
  <si>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</si>
  <si>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</si>
  <si>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</si>
  <si>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</si>
  <si>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</si>
  <si>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</si>
  <si>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</si>
  <si>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</si>
  <si>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</si>
  <si>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</si>
  <si>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</si>
  <si>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</si>
  <si>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</si>
  <si>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</si>
  <si>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</si>
  <si>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</si>
  <si>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</si>
  <si>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</si>
  <si>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</si>
  <si>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</si>
  <si>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</si>
  <si>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</si>
  <si>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</si>
  <si>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</si>
  <si>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</si>
  <si>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</si>
  <si>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</si>
  <si>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</si>
  <si>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</si>
  <si>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</si>
  <si>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</si>
  <si>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</si>
  <si>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</si>
  <si>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</si>
  <si>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</si>
  <si>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</si>
  <si>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</si>
  <si>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</si>
  <si>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</si>
  <si>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</si>
  <si>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</si>
  <si>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</si>
  <si>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</si>
  <si>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</si>
  <si>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</si>
  <si>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</si>
  <si>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</si>
  <si>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</si>
  <si>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</si>
  <si>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</si>
  <si>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</si>
  <si>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</si>
  <si>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</si>
  <si>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</si>
  <si>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</si>
  <si>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</si>
  <si>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</si>
  <si>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</si>
  <si>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</si>
  <si>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</si>
  <si>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</si>
  <si>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</si>
  <si>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</si>
  <si>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</si>
  <si>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</si>
  <si>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</si>
  <si>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</si>
  <si>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</si>
  <si>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</si>
  <si>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</si>
  <si>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</si>
  <si>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</si>
  <si>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</si>
  <si>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</si>
  <si>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</si>
  <si>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</si>
  <si>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</si>
  <si>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</si>
  <si>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</si>
  <si>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</si>
  <si>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</si>
  <si>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</si>
  <si>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</si>
  <si>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</si>
  <si>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</si>
  <si>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</si>
  <si>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</si>
  <si>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</si>
  <si>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</si>
  <si>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</si>
  <si>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</si>
  <si>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</si>
  <si>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</si>
  <si>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病院事業会計</t>
    <phoneticPr fontId="5"/>
  </si>
  <si>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</si>
  <si>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</si>
  <si>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</si>
  <si>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</si>
  <si>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</si>
  <si>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</si>
  <si>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</si>
  <si>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</si>
  <si>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</si>
  <si>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</si>
  <si>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</si>
  <si>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</si>
  <si>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</si>
  <si>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</si>
  <si>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</si>
  <si>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</si>
  <si>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</si>
  <si>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</si>
  <si>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</si>
  <si>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</si>
  <si>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</si>
  <si>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</si>
  <si>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</si>
  <si>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</si>
  <si>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</si>
  <si>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</si>
  <si>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</si>
  <si>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</si>
  <si>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</si>
  <si>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</si>
  <si>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</si>
  <si>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</si>
  <si>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</si>
  <si>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</si>
  <si>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</si>
  <si>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</si>
  <si>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</si>
  <si>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</si>
  <si>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</si>
  <si>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</si>
  <si>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</si>
  <si>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</si>
  <si>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</si>
  <si>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</si>
  <si>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</si>
  <si>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</si>
  <si>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</si>
  <si>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</si>
  <si>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</si>
  <si>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</si>
  <si>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</si>
  <si>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</si>
  <si>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</si>
  <si>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</si>
  <si>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</si>
  <si>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</si>
  <si>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</si>
  <si>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</si>
  <si>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</si>
  <si>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</si>
  <si>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</si>
  <si>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長野県大町市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</si>
  <si>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</si>
  <si>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</si>
  <si>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</si>
  <si>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</si>
  <si>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</si>
  <si>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</si>
  <si>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</si>
  <si>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</si>
  <si>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</si>
  <si>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</si>
  <si>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</si>
  <si>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</si>
  <si>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</si>
  <si>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</si>
  <si>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</si>
  <si>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</si>
  <si>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</si>
  <si>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</si>
  <si>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</si>
  <si>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</si>
  <si>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</si>
  <si>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</si>
  <si>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</si>
  <si>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</si>
  <si>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</si>
  <si>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</si>
  <si>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</si>
  <si>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</si>
  <si>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</si>
  <si>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</si>
  <si>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</si>
  <si>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</si>
  <si>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</si>
  <si>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</si>
  <si>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</si>
  <si>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</si>
  <si>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</si>
  <si>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</si>
  <si>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</si>
  <si>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</si>
  <si>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</si>
  <si>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</si>
  <si>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</si>
  <si>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</si>
  <si>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</si>
  <si>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</si>
  <si>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</si>
  <si>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</si>
  <si>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</si>
  <si>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</si>
  <si>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</si>
  <si>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</si>
  <si>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</si>
  <si>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</si>
  <si>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</si>
  <si>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</si>
  <si>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</si>
  <si>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</si>
  <si>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</si>
  <si>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</si>
  <si>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</si>
  <si>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</si>
  <si>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</si>
  <si>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</si>
  <si>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</si>
  <si>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</si>
  <si>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</si>
  <si>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</si>
  <si>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</si>
  <si>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</si>
  <si>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</si>
  <si>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</si>
  <si>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</si>
  <si>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</si>
  <si>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</si>
  <si>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</si>
  <si>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</si>
  <si>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</si>
  <si>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</si>
  <si>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</si>
  <si>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</si>
  <si>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</si>
  <si>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</si>
  <si>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</si>
  <si>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</si>
  <si>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</si>
  <si>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</si>
  <si>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</si>
  <si>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</si>
  <si>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</si>
  <si>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</si>
  <si>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</si>
  <si>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</si>
  <si>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</si>
  <si>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</si>
  <si>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</si>
  <si>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</si>
  <si>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</si>
  <si>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</si>
  <si>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</si>
  <si>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</si>
  <si>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</si>
  <si>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</si>
  <si>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</si>
  <si>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</si>
  <si>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</si>
  <si>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</si>
  <si>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</si>
  <si>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</si>
  <si>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</si>
  <si>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</si>
  <si>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</si>
  <si>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</si>
  <si>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</si>
  <si>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</si>
  <si>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</si>
  <si>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</si>
  <si>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</si>
  <si>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</si>
  <si>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</si>
  <si>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</si>
  <si>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</si>
  <si>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</si>
  <si>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</si>
  <si>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</si>
  <si>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</si>
  <si>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</si>
  <si>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</si>
  <si>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</si>
  <si>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</si>
  <si>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</si>
  <si>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</si>
  <si>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</si>
  <si>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</si>
  <si>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</si>
  <si>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</si>
  <si>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</si>
  <si>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</si>
  <si>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</si>
  <si>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</si>
  <si>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</si>
  <si>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</si>
  <si>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</si>
  <si>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</si>
  <si>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</si>
  <si>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</si>
  <si>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</si>
  <si>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</si>
  <si>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長野県大町市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</si>
  <si>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</si>
  <si>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</si>
  <si>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</si>
  <si>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</si>
  <si>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</si>
  <si>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</si>
  <si>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</si>
  <si>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</si>
  <si>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</si>
  <si>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</si>
  <si>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</si>
  <si>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</si>
  <si>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</si>
  <si>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</si>
  <si>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</si>
  <si>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</si>
  <si>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</si>
  <si>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</si>
  <si>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</si>
  <si>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</si>
  <si>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</si>
  <si>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</si>
  <si>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</si>
  <si>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</si>
  <si>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</si>
  <si>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</si>
  <si>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</si>
  <si>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</si>
  <si>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</si>
  <si>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</si>
  <si>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</si>
  <si>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</si>
  <si>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</si>
  <si>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</si>
  <si>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</si>
  <si>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</si>
  <si>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</si>
  <si>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温泉引湯事業会計</t>
    <phoneticPr fontId="5"/>
  </si>
  <si>
    <t>公共下水道事業会計</t>
    <phoneticPr fontId="5"/>
  </si>
  <si>
    <t>農業集落排水事業会計</t>
    <phoneticPr fontId="5"/>
  </si>
  <si>
    <t>病院事業会計</t>
    <phoneticPr fontId="5"/>
  </si>
  <si>
    <t>公営簡易水道事業特別会計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</si>
  <si>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</si>
  <si>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</si>
  <si>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</si>
  <si>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</si>
  <si>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</si>
  <si>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</si>
  <si>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</si>
  <si>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</si>
  <si>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</si>
  <si>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</si>
  <si>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</si>
  <si>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</si>
  <si>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</si>
  <si>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</si>
  <si>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</si>
  <si>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</si>
  <si>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</si>
  <si>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</si>
  <si>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</si>
  <si>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</si>
  <si>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</si>
  <si>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</si>
  <si>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</si>
  <si>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</si>
  <si>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</si>
  <si>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</si>
  <si>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</si>
  <si>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</si>
  <si>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</si>
  <si>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</si>
  <si>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</si>
  <si>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</si>
  <si>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</si>
  <si>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</si>
  <si>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</si>
  <si>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</si>
  <si>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</si>
  <si>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</si>
  <si>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</si>
  <si>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</si>
  <si>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</si>
  <si>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</si>
  <si>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</si>
  <si>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</si>
  <si>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</si>
  <si>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</si>
  <si>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</si>
  <si>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</si>
  <si>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</si>
  <si>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</si>
  <si>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</si>
  <si>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</si>
  <si>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</si>
  <si>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</si>
  <si>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</si>
  <si>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</si>
  <si>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</si>
  <si>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</si>
  <si>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</si>
  <si>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</si>
  <si>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</si>
  <si>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</si>
  <si>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</si>
  <si>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</si>
  <si>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</si>
  <si>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</si>
  <si>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</si>
  <si>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</si>
  <si>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</si>
  <si>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</si>
  <si>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</si>
  <si>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</si>
  <si>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</si>
  <si>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</si>
  <si>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</si>
  <si>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</si>
  <si>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</si>
  <si>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</si>
  <si>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</si>
  <si>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</si>
  <si>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</si>
  <si>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</si>
  <si>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</si>
  <si>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</si>
  <si>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</si>
  <si>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</si>
  <si>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</si>
  <si>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</si>
  <si>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</si>
  <si>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</si>
  <si>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</si>
  <si>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</si>
  <si>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</si>
  <si>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</si>
  <si>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</si>
  <si>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</si>
  <si>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</si>
  <si>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</si>
  <si>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</si>
  <si>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</si>
  <si>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</si>
  <si>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</si>
  <si>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</si>
  <si>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</si>
  <si>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</si>
  <si>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</si>
  <si>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</si>
  <si>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</si>
  <si>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</si>
  <si>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</si>
  <si>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</si>
  <si>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</si>
  <si>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</si>
  <si>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</si>
  <si>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</si>
  <si>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</si>
  <si>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</si>
  <si>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</si>
  <si>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</si>
  <si>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</si>
  <si>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</si>
  <si>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</si>
  <si>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</si>
  <si>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</si>
  <si>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</si>
  <si>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</si>
  <si>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</si>
  <si>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</si>
  <si>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</si>
  <si>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</si>
  <si>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</si>
  <si>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</si>
  <si>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</si>
  <si>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</si>
  <si>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</si>
  <si>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</si>
  <si>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1.85</t>
  </si>
  <si>
    <t>▲ 1.51</t>
  </si>
  <si>
    <t>病院事業会計</t>
  </si>
  <si>
    <t>▲ 1.74</t>
  </si>
  <si>
    <t>▲ 4.07</t>
  </si>
  <si>
    <t>水道事業会計</t>
  </si>
  <si>
    <t>一般会計</t>
  </si>
  <si>
    <t>公共下水道事業会計</t>
  </si>
  <si>
    <t>温泉引湯事業会計</t>
  </si>
  <si>
    <t>国民健康保険特別会計</t>
  </si>
  <si>
    <t>農業集落排水事業会計</t>
  </si>
  <si>
    <t>公営簡易水道事業特別会計</t>
  </si>
  <si>
    <t>その他会計（赤字）</t>
  </si>
  <si>
    <t>その他会計（黒字）</t>
  </si>
  <si>
    <t>北アルプス広域連合</t>
    <rPh sb="0" eb="1">
      <t>キタ</t>
    </rPh>
    <rPh sb="5" eb="7">
      <t>コウイキ</t>
    </rPh>
    <rPh sb="7" eb="9">
      <t>レンゴウ</t>
    </rPh>
    <phoneticPr fontId="31"/>
  </si>
  <si>
    <t>（一般会計）</t>
    <rPh sb="1" eb="3">
      <t>イッパン</t>
    </rPh>
    <rPh sb="3" eb="5">
      <t>カイケイ</t>
    </rPh>
    <phoneticPr fontId="31"/>
  </si>
  <si>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</si>
  <si>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</si>
  <si>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</si>
  <si>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</si>
  <si>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</si>
  <si>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長野県後期高齢者事業特別会計</t>
    <rPh sb="0" eb="3">
      <t>ナガノケン</t>
    </rPh>
    <rPh sb="3" eb="5">
      <t>コウキ</t>
    </rPh>
    <rPh sb="5" eb="8">
      <t>コウレイシャ</t>
    </rPh>
    <rPh sb="8" eb="10">
      <t>ジギョウ</t>
    </rPh>
    <rPh sb="10" eb="12">
      <t>トクベツ</t>
    </rPh>
    <rPh sb="12" eb="14">
      <t>カイケイ</t>
    </rPh>
    <phoneticPr fontId="5"/>
  </si>
  <si>
    <t>（一般会計）</t>
    <rPh sb="1" eb="3">
      <t>イッパン</t>
    </rPh>
    <rPh sb="3" eb="5">
      <t>カイケイ</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</si>
  <si>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</si>
  <si>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高瀬広域水道企業団</t>
    <rPh sb="0" eb="2">
      <t>タカセ</t>
    </rPh>
    <rPh sb="2" eb="4">
      <t>コウイキ</t>
    </rPh>
    <rPh sb="4" eb="6">
      <t>スイドウ</t>
    </rPh>
    <rPh sb="6" eb="8">
      <t>キギョウ</t>
    </rPh>
    <rPh sb="8" eb="9">
      <t>ダン</t>
    </rPh>
    <phoneticPr fontId="5"/>
  </si>
  <si>
    <t>長野県民交通共済組合</t>
    <rPh sb="0" eb="4">
      <t>ナガノケンミン</t>
    </rPh>
    <rPh sb="4" eb="6">
      <t>コウツウ</t>
    </rPh>
    <rPh sb="6" eb="8">
      <t>キョウサイ</t>
    </rPh>
    <rPh sb="8" eb="10">
      <t>クミアイ</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</si>
  <si>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</si>
  <si>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</si>
  <si>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</si>
  <si>
    <t>-</t>
    <phoneticPr fontId="2"/>
  </si>
  <si>
    <t>大町市土地開発公社</t>
    <rPh sb="0" eb="3">
      <t>オオマチシ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</si>
  <si>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</si>
  <si>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</si>
  <si>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</si>
  <si>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</si>
  <si>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</si>
  <si>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</si>
  <si>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</si>
  <si>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資金剰余額
/不足額
（実質収支）</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</si>
  <si>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</si>
  <si>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</si>
  <si>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</si>
  <si>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</si>
  <si>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</si>
  <si>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</si>
  <si>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</si>
  <si>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</si>
  <si>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</si>
  <si>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</si>
  <si>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</si>
  <si>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</si>
  <si>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</si>
  <si>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</si>
  <si>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</si>
  <si>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有形固定資産減価償却率が比較的高水準でありながら、将来負担比率も低い数値であるとは言えないため、老朽化が進む市内施設の整備を厳選しながら、計画的に実施していく。</t>
    <phoneticPr fontId="2"/>
  </si>
  <si>
    <t>実質公債費比率は年々減少してきている一方で、将来負担比率は増加してきているため、市債に頼りすぎない方針を継続しながらも、より効率的な財政運営を目指していく。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</si>
</sst>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5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8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2" fillId="18"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3" fillId="0" borderId="0" applyNumberFormat="0" applyFill="0" applyBorder="0" applyAlignment="0" applyProtection="0">
      <alignment vertical="center"/>
    </xf>
    <xf numFmtId="0" fontId="34" fillId="26" borderId="188" applyNumberFormat="0" applyAlignment="0" applyProtection="0">
      <alignment vertical="center"/>
    </xf>
    <xf numFmtId="0" fontId="35" fillId="27" borderId="0" applyNumberFormat="0" applyBorder="0" applyAlignment="0" applyProtection="0">
      <alignment vertical="center"/>
    </xf>
    <xf numFmtId="0" fontId="14" fillId="28" borderId="189" applyNumberFormat="0" applyFont="0" applyAlignment="0" applyProtection="0">
      <alignment vertical="center"/>
    </xf>
    <xf numFmtId="0" fontId="36" fillId="0" borderId="190" applyNumberFormat="0" applyFill="0" applyAlignment="0" applyProtection="0">
      <alignment vertical="center"/>
    </xf>
    <xf numFmtId="0" fontId="37" fillId="9" borderId="0" applyNumberFormat="0" applyBorder="0" applyAlignment="0" applyProtection="0">
      <alignment vertical="center"/>
    </xf>
    <xf numFmtId="0" fontId="38" fillId="29" borderId="191" applyNumberFormat="0" applyAlignment="0" applyProtection="0">
      <alignment vertical="center"/>
    </xf>
    <xf numFmtId="0" fontId="39" fillId="0" borderId="0" applyNumberFormat="0" applyFill="0" applyBorder="0" applyAlignment="0" applyProtection="0">
      <alignment vertical="center"/>
    </xf>
    <xf numFmtId="0" fontId="40" fillId="0" borderId="192" applyNumberFormat="0" applyFill="0" applyAlignment="0" applyProtection="0">
      <alignment vertical="center"/>
    </xf>
    <xf numFmtId="0" fontId="41" fillId="0" borderId="193" applyNumberFormat="0" applyFill="0" applyAlignment="0" applyProtection="0">
      <alignment vertical="center"/>
    </xf>
    <xf numFmtId="0" fontId="42" fillId="0" borderId="194" applyNumberFormat="0" applyFill="0" applyAlignment="0" applyProtection="0">
      <alignment vertical="center"/>
    </xf>
    <xf numFmtId="0" fontId="42" fillId="0" borderId="0" applyNumberFormat="0" applyFill="0" applyBorder="0" applyAlignment="0" applyProtection="0">
      <alignment vertical="center"/>
    </xf>
    <xf numFmtId="0" fontId="43" fillId="0" borderId="195" applyNumberFormat="0" applyFill="0" applyAlignment="0" applyProtection="0">
      <alignment vertical="center"/>
    </xf>
    <xf numFmtId="0" fontId="44" fillId="29" borderId="196" applyNumberFormat="0" applyAlignment="0" applyProtection="0">
      <alignment vertical="center"/>
    </xf>
    <xf numFmtId="0" fontId="45" fillId="0" borderId="0" applyNumberFormat="0" applyFill="0" applyBorder="0" applyAlignment="0" applyProtection="0">
      <alignment vertical="center"/>
    </xf>
    <xf numFmtId="0" fontId="46" fillId="13" borderId="191" applyNumberFormat="0" applyAlignment="0" applyProtection="0">
      <alignment vertical="center"/>
    </xf>
    <xf numFmtId="0" fontId="1" fillId="0" borderId="0">
      <alignment vertical="center"/>
    </xf>
    <xf numFmtId="0" fontId="47" fillId="10" borderId="0" applyNumberFormat="0" applyBorder="0" applyAlignment="0" applyProtection="0">
      <alignment vertical="center"/>
    </xf>
    <xf numFmtId="0" fontId="49"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48"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49"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50" fillId="0" borderId="0" xfId="84"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7"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9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85">
    <cellStyle name="20% - アクセント 1 2" xfId="42"/>
    <cellStyle name="20% - アクセント 2 2" xfId="43"/>
    <cellStyle name="20% - アクセント 3 2" xfId="44"/>
    <cellStyle name="20% - アクセント 4 2" xfId="45"/>
    <cellStyle name="20% - アクセント 5 2" xfId="46"/>
    <cellStyle name="20% - アクセント 6 2" xfId="47"/>
    <cellStyle name="40% - アクセント 1 2" xfId="48"/>
    <cellStyle name="40% - アクセント 2 2" xfId="49"/>
    <cellStyle name="40% - アクセント 3 2" xfId="50"/>
    <cellStyle name="40% - アクセント 4 2" xfId="51"/>
    <cellStyle name="40% - アクセント 5 2" xfId="52"/>
    <cellStyle name="40% - アクセント 6 2" xfId="53"/>
    <cellStyle name="60% - アクセント 1 2" xfId="54"/>
    <cellStyle name="60% - アクセント 2 2" xfId="55"/>
    <cellStyle name="60% - アクセント 3 2" xfId="56"/>
    <cellStyle name="60% - アクセント 4 2" xfId="57"/>
    <cellStyle name="60% - アクセント 5 2" xfId="58"/>
    <cellStyle name="60% - アクセント 6 2" xfId="59"/>
    <cellStyle name="アクセント 1 2" xfId="60"/>
    <cellStyle name="アクセント 2 2" xfId="61"/>
    <cellStyle name="アクセント 3 2" xfId="62"/>
    <cellStyle name="アクセント 4 2" xfId="63"/>
    <cellStyle name="アクセント 5 2" xfId="64"/>
    <cellStyle name="アクセント 6 2" xfId="65"/>
    <cellStyle name="タイトル 2" xfId="66"/>
    <cellStyle name="チェック セル 2" xfId="67"/>
    <cellStyle name="どちらでもない 2" xfId="68"/>
    <cellStyle name="パーセント 2" xfId="6"/>
    <cellStyle name="メモ 2" xfId="69"/>
    <cellStyle name="リンク セル 2" xfId="70"/>
    <cellStyle name="悪い 2" xfId="71"/>
    <cellStyle name="計算 2" xfId="72"/>
    <cellStyle name="警告文 2" xfId="73"/>
    <cellStyle name="桁区切り 2" xfId="7"/>
    <cellStyle name="桁区切り 2 2" xfId="8"/>
    <cellStyle name="桁区切り 2 3" xfId="9"/>
    <cellStyle name="桁区切り 3" xfId="10"/>
    <cellStyle name="桁区切り 4" xfId="11"/>
    <cellStyle name="桁区切り 5" xfId="12"/>
    <cellStyle name="見出し 1 2" xfId="74"/>
    <cellStyle name="見出し 2 2" xfId="75"/>
    <cellStyle name="見出し 3 2" xfId="76"/>
    <cellStyle name="見出し 4 2" xfId="77"/>
    <cellStyle name="集計 2" xfId="78"/>
    <cellStyle name="出力 2" xfId="79"/>
    <cellStyle name="説明文 2" xfId="80"/>
    <cellStyle name="通貨 2" xfId="13"/>
    <cellStyle name="通貨 2 2" xfId="40"/>
    <cellStyle name="通貨 3" xfId="14"/>
    <cellStyle name="通貨 3 2" xfId="41"/>
    <cellStyle name="入力 2" xfId="81"/>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8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84"/>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26D2-4AB3-8E21-C3ABCBCA95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51518</c:v>
                </c:pt>
                <c:pt idx="1">
                  <c:v>53491</c:v>
                </c:pt>
                <c:pt idx="2">
                  <c:v>40292</c:v>
                </c:pt>
                <c:pt idx="3">
                  <c:v>54789</c:v>
                </c:pt>
                <c:pt idx="4">
                  <c:v>80879</c:v>
                </c:pt>
              </c:numCache>
            </c:numRef>
          </c:val>
          <c:smooth val="0"/>
          <c:extLst>
            <c:ext xmlns:c16="http://schemas.microsoft.com/office/drawing/2014/chart" uri="{C3380CC4-5D6E-409C-BE32-E72D297353CC}">
              <c16:uniqueId val="{00000001-26D2-4AB3-8E21-C3ABCBCA95DE}"/>
            </c:ext>
          </c:extLst>
        </c:ser>
        <c:dLbls>
          <c:showLegendKey val="0"/>
          <c:showVal val="0"/>
          <c:showCatName val="0"/>
          <c:showSerName val="0"/>
          <c:showPercent val="0"/>
          <c:showBubbleSize val="0"/>
        </c:dLbls>
        <c:marker val="1"/>
        <c:smooth val="0"/>
        <c:axId val="56587008"/>
        <c:axId val="56588928"/>
      </c:lineChart>
      <c:catAx>
        <c:axId val="56587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588928"/>
        <c:crosses val="autoZero"/>
        <c:auto val="1"/>
        <c:lblAlgn val="ctr"/>
        <c:lblOffset val="100"/>
        <c:tickLblSkip val="1"/>
        <c:tickMarkSkip val="1"/>
        <c:noMultiLvlLbl val="0"/>
      </c:catAx>
      <c:valAx>
        <c:axId val="565889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587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6.32</c:v>
                </c:pt>
                <c:pt idx="1">
                  <c:v>5.19</c:v>
                </c:pt>
                <c:pt idx="2">
                  <c:v>7.07</c:v>
                </c:pt>
                <c:pt idx="3">
                  <c:v>5.17</c:v>
                </c:pt>
                <c:pt idx="4">
                  <c:v>5.68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16.2</c:v>
                </c:pt>
                <c:pt idx="1">
                  <c:v>18.399999999999999</c:v>
                </c:pt>
                <c:pt idx="2">
                  <c:v>17.600000000000001</c:v>
                </c:pt>
                <c:pt idx="3">
                  <c:v>17.5</c:v>
                </c:pt>
                <c:pt idx="4">
                  <c:v>16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658112"/>
        <c:axId val="131660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0.22</c:v>
                </c:pt>
                <c:pt idx="1">
                  <c:v>0.98</c:v>
                </c:pt>
                <c:pt idx="2">
                  <c:v>0.84</c:v>
                </c:pt>
                <c:pt idx="3">
                  <c:v>-1.85</c:v>
                </c:pt>
                <c:pt idx="4">
                  <c:v>-1.51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658112"/>
        <c:axId val="131660032"/>
      </c:lineChart>
      <c:catAx>
        <c:axId val="13165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660032"/>
        <c:crosses val="autoZero"/>
        <c:auto val="1"/>
        <c:lblAlgn val="ctr"/>
        <c:lblOffset val="100"/>
        <c:tickLblSkip val="1"/>
        <c:tickMarkSkip val="1"/>
        <c:noMultiLvlLbl val="0"/>
      </c:catAx>
      <c:valAx>
        <c:axId val="13166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5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0.25</c:v>
                </c:pt>
                <c:pt idx="2">
                  <c:v>#N/A</c:v>
                </c:pt>
                <c:pt idx="3">
                  <c:v>0.89</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公営簡易水道事業特別会計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0.04</c:v>
                </c:pt>
                <c:pt idx="4">
                  <c:v>#N/A</c:v>
                </c:pt>
                <c:pt idx="5">
                  <c:v>0.12</c:v>
                </c:pt>
                <c:pt idx="6">
                  <c:v>#N/A</c:v>
                </c:pt>
                <c:pt idx="7">
                  <c:v>0.12</c:v>
                </c:pt>
                <c:pt idx="8">
                  <c:v>#N/A</c:v>
                </c:pt>
                <c:pt idx="9">
                  <c:v>0.09</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#N/A</c:v>
                </c:pt>
                <c:pt idx="5">
                  <c:v>0.08</c:v>
                </c:pt>
                <c:pt idx="6">
                  <c:v>#N/A</c:v>
                </c:pt>
                <c:pt idx="7">
                  <c:v>0.13</c:v>
                </c:pt>
                <c:pt idx="8">
                  <c:v>#N/A</c:v>
                </c:pt>
                <c:pt idx="9">
                  <c:v>0.25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0.76</c:v>
                </c:pt>
                <c:pt idx="2">
                  <c:v>#N/A</c:v>
                </c:pt>
                <c:pt idx="3">
                  <c:v>1.07</c:v>
                </c:pt>
                <c:pt idx="4">
                  <c:v>#N/A</c:v>
                </c:pt>
                <c:pt idx="5">
                  <c:v>0.77</c:v>
                </c:pt>
                <c:pt idx="6">
                  <c:v>#N/A</c:v>
                </c:pt>
                <c:pt idx="7">
                  <c:v>1.37</c:v>
                </c:pt>
                <c:pt idx="8">
                  <c:v>#N/A</c:v>
                </c:pt>
                <c:pt idx="9">
                  <c:v>1.33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温泉引湯事業会計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1.95</c:v>
                </c:pt>
                <c:pt idx="2">
                  <c:v>#N/A</c:v>
                </c:pt>
                <c:pt idx="3">
                  <c:v>1.97</c:v>
                </c:pt>
                <c:pt idx="4">
                  <c:v>#N/A</c:v>
                </c:pt>
                <c:pt idx="5">
                  <c:v>1.61</c:v>
                </c:pt>
                <c:pt idx="6">
                  <c:v>#N/A</c:v>
                </c:pt>
                <c:pt idx="7">
                  <c:v>1.65</c:v>
                </c:pt>
                <c:pt idx="8">
                  <c:v>#N/A</c:v>
                </c:pt>
                <c:pt idx="9">
                  <c:v>1.89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#N/A</c:v>
                </c:pt>
                <c:pt idx="5">
                  <c:v>1.27</c:v>
                </c:pt>
                <c:pt idx="6">
                  <c:v>#N/A</c:v>
                </c:pt>
                <c:pt idx="7">
                  <c:v>1.84</c:v>
                </c:pt>
                <c:pt idx="8">
                  <c:v>#N/A</c:v>
                </c:pt>
                <c:pt idx="9">
                  <c:v>3.06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6.31</c:v>
                </c:pt>
                <c:pt idx="2">
                  <c:v>#N/A</c:v>
                </c:pt>
                <c:pt idx="3">
                  <c:v>5.18</c:v>
                </c:pt>
                <c:pt idx="4">
                  <c:v>#N/A</c:v>
                </c:pt>
                <c:pt idx="5">
                  <c:v>7.06</c:v>
                </c:pt>
                <c:pt idx="6">
                  <c:v>#N/A</c:v>
                </c:pt>
                <c:pt idx="7">
                  <c:v>5.17</c:v>
                </c:pt>
                <c:pt idx="8">
                  <c:v>#N/A</c:v>
                </c:pt>
                <c:pt idx="9">
                  <c:v>5.67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6.14</c:v>
                </c:pt>
                <c:pt idx="2">
                  <c:v>#N/A</c:v>
                </c:pt>
                <c:pt idx="3">
                  <c:v>6.53</c:v>
                </c:pt>
                <c:pt idx="4">
                  <c:v>#N/A</c:v>
                </c:pt>
                <c:pt idx="5">
                  <c:v>7.31</c:v>
                </c:pt>
                <c:pt idx="6">
                  <c:v>#N/A</c:v>
                </c:pt>
                <c:pt idx="7">
                  <c:v>7.61</c:v>
                </c:pt>
                <c:pt idx="8">
                  <c:v>#N/A</c:v>
                </c:pt>
                <c:pt idx="9">
                  <c:v>8.09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6.12</c:v>
                </c:pt>
                <c:pt idx="2">
                  <c:v>#N/A</c:v>
                </c:pt>
                <c:pt idx="3">
                  <c:v>3.01</c:v>
                </c:pt>
                <c:pt idx="4">
                  <c:v>#N/A</c:v>
                </c:pt>
                <c:pt idx="5">
                  <c:v>0.55000000000000004</c:v>
                </c:pt>
                <c:pt idx="6">
                  <c:v>1.74</c:v>
                </c:pt>
                <c:pt idx="7">
                  <c:v>#N/A</c:v>
                </c:pt>
                <c:pt idx="8">
                  <c:v>4.07</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717632"/>
        <c:axId val="137719168"/>
      </c:barChart>
      <c:catAx>
        <c:axId val="1377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19168"/>
        <c:crosses val="autoZero"/>
        <c:auto val="1"/>
        <c:lblAlgn val="ctr"/>
        <c:lblOffset val="100"/>
        <c:tickLblSkip val="1"/>
        <c:tickMarkSkip val="1"/>
        <c:noMultiLvlLbl val="0"/>
      </c:catAx>
      <c:valAx>
        <c:axId val="13771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1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2439</c:v>
                </c:pt>
                <c:pt idx="5">
                  <c:v>2399</c:v>
                </c:pt>
                <c:pt idx="8">
                  <c:v>2447</c:v>
                </c:pt>
                <c:pt idx="11">
                  <c:v>2331</c:v>
                </c:pt>
                <c:pt idx="14">
                  <c:v>2243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c:v>
                </c:pt>
                <c:pt idx="3">
                  <c:v>16</c:v>
                </c:pt>
                <c:pt idx="6">
                  <c:v>14</c:v>
                </c:pt>
                <c:pt idx="9">
                  <c:v>13</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2</c:v>
                </c:pt>
                <c:pt idx="6">
                  <c:v>36</c:v>
                </c:pt>
                <c:pt idx="9">
                  <c:v>36</c:v>
                </c:pt>
                <c:pt idx="12">
                  <c:v>36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1031</c:v>
                </c:pt>
                <c:pt idx="3">
                  <c:v>1079</c:v>
                </c:pt>
                <c:pt idx="6">
                  <c:v>1135</c:v>
                </c:pt>
                <c:pt idx="9">
                  <c:v>1124</c:v>
                </c:pt>
                <c:pt idx="12">
                  <c:v>1207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2152</c:v>
                </c:pt>
                <c:pt idx="3">
                  <c:v>2075</c:v>
                </c:pt>
                <c:pt idx="6">
                  <c:v>1906</c:v>
                </c:pt>
                <c:pt idx="9">
                  <c:v>1749</c:v>
                </c:pt>
                <c:pt idx="12">
                  <c:v>1672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7779840"/>
        <c:axId val="13779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762</c:v>
                </c:pt>
                <c:pt idx="2">
                  <c:v>#N/A</c:v>
                </c:pt>
                <c:pt idx="3">
                  <c:v>#N/A</c:v>
                </c:pt>
                <c:pt idx="4">
                  <c:v>773</c:v>
                </c:pt>
                <c:pt idx="5">
                  <c:v>#N/A</c:v>
                </c:pt>
                <c:pt idx="6">
                  <c:v>#N/A</c:v>
                </c:pt>
                <c:pt idx="7">
                  <c:v>644</c:v>
                </c:pt>
                <c:pt idx="8">
                  <c:v>#N/A</c:v>
                </c:pt>
                <c:pt idx="9">
                  <c:v>#N/A</c:v>
                </c:pt>
                <c:pt idx="10">
                  <c:v>591</c:v>
                </c:pt>
                <c:pt idx="11">
                  <c:v>#N/A</c:v>
                </c:pt>
                <c:pt idx="12">
                  <c:v>#N/A</c:v>
                </c:pt>
                <c:pt idx="13">
                  <c:v>673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7779840"/>
        <c:axId val="137790208"/>
      </c:lineChart>
      <c:catAx>
        <c:axId val="1377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90208"/>
        <c:crosses val="autoZero"/>
        <c:auto val="1"/>
        <c:lblAlgn val="ctr"/>
        <c:lblOffset val="100"/>
        <c:tickLblSkip val="1"/>
        <c:tickMarkSkip val="1"/>
        <c:noMultiLvlLbl val="0"/>
      </c:catAx>
      <c:valAx>
        <c:axId val="13779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7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21168</c:v>
                </c:pt>
                <c:pt idx="5">
                  <c:v>20658</c:v>
                </c:pt>
                <c:pt idx="8">
                  <c:v>20169</c:v>
                </c:pt>
                <c:pt idx="11">
                  <c:v>19313</c:v>
                </c:pt>
                <c:pt idx="14">
                  <c:v>18982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1448</c:v>
                </c:pt>
                <c:pt idx="5">
                  <c:v>1351</c:v>
                </c:pt>
                <c:pt idx="8">
                  <c:v>1238</c:v>
                </c:pt>
                <c:pt idx="11">
                  <c:v>1087</c:v>
                </c:pt>
                <c:pt idx="14">
                  <c:v>1008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3280</c:v>
                </c:pt>
                <c:pt idx="5">
                  <c:v>4144</c:v>
                </c:pt>
                <c:pt idx="8">
                  <c:v>3996</c:v>
                </c:pt>
                <c:pt idx="11">
                  <c:v>4263</c:v>
                </c:pt>
                <c:pt idx="14">
                  <c:v>3648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3058</c:v>
                </c:pt>
                <c:pt idx="3">
                  <c:v>3101</c:v>
                </c:pt>
                <c:pt idx="6">
                  <c:v>2848</c:v>
                </c:pt>
                <c:pt idx="9">
                  <c:v>2868</c:v>
                </c:pt>
                <c:pt idx="12">
                  <c:v>3038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151</c:v>
                </c:pt>
                <c:pt idx="3">
                  <c:v>281</c:v>
                </c:pt>
                <c:pt idx="6">
                  <c:v>246</c:v>
                </c:pt>
                <c:pt idx="9">
                  <c:v>229</c:v>
                </c:pt>
                <c:pt idx="12">
                  <c:v>210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12592</c:v>
                </c:pt>
                <c:pt idx="3">
                  <c:v>12424</c:v>
                </c:pt>
                <c:pt idx="6">
                  <c:v>12527</c:v>
                </c:pt>
                <c:pt idx="9">
                  <c:v>12187</c:v>
                </c:pt>
                <c:pt idx="12">
                  <c:v>11829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79</c:v>
                </c:pt>
                <c:pt idx="3">
                  <c:v>32</c:v>
                </c:pt>
                <c:pt idx="6">
                  <c:v>87</c:v>
                </c:pt>
                <c:pt idx="9">
                  <c:v>5</c:v>
                </c:pt>
                <c:pt idx="12">
                  <c:v>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15599</c:v>
                </c:pt>
                <c:pt idx="3">
                  <c:v>14905</c:v>
                </c:pt>
                <c:pt idx="6">
                  <c:v>14143</c:v>
                </c:pt>
                <c:pt idx="9">
                  <c:v>13619</c:v>
                </c:pt>
                <c:pt idx="12">
                  <c:v>13827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848448"/>
        <c:axId val="13186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5582</c:v>
                </c:pt>
                <c:pt idx="2">
                  <c:v>#N/A</c:v>
                </c:pt>
                <c:pt idx="3">
                  <c:v>#N/A</c:v>
                </c:pt>
                <c:pt idx="4">
                  <c:v>4589</c:v>
                </c:pt>
                <c:pt idx="5">
                  <c:v>#N/A</c:v>
                </c:pt>
                <c:pt idx="6">
                  <c:v>#N/A</c:v>
                </c:pt>
                <c:pt idx="7">
                  <c:v>4448</c:v>
                </c:pt>
                <c:pt idx="8">
                  <c:v>#N/A</c:v>
                </c:pt>
                <c:pt idx="9">
                  <c:v>#N/A</c:v>
                </c:pt>
                <c:pt idx="10">
                  <c:v>4245</c:v>
                </c:pt>
                <c:pt idx="11">
                  <c:v>#N/A</c:v>
                </c:pt>
                <c:pt idx="12">
                  <c:v>#N/A</c:v>
                </c:pt>
                <c:pt idx="13">
                  <c:v>5270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848448"/>
        <c:axId val="131867008"/>
      </c:lineChart>
      <c:catAx>
        <c:axId val="13184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867008"/>
        <c:crosses val="autoZero"/>
        <c:auto val="1"/>
        <c:lblAlgn val="ctr"/>
        <c:lblOffset val="100"/>
        <c:tickLblSkip val="1"/>
        <c:tickMarkSkip val="1"/>
        <c:noMultiLvlLbl val="0"/>
      </c:catAx>
      <c:valAx>
        <c:axId val="13186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4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{9D3D6241-5347-4472-8044-4F8F56F8DCB8}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1C9-4A7B-83E2-013C052F4EB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{9BBC8266-76A2-4E0D-BF5E-D6F38B3D844E}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1C9-4A7B-83E2-013C052F4EB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{F072C881-3A27-4F82-8CC7-1C5F6E2806BB}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1C9-4A7B-83E2-013C052F4EB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{403728DF-C0CE-479C-A246-FB1FB13DD85F}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1C9-4A7B-83E2-013C052F4EB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{BD4FFC4B-7CD5-4C07-9647-D1C81F12A808}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1C9-4A7B-83E2-013C052F4E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61.8</c:v>
                </c:pt>
              </c:numCache>
            </c:numRef>
          </c:xVal>
          <c:yVal>
            <c:numRef>
              <c:f>公会計指標分析・財政指標組合せ分析表!$K$51:$O$51</c:f>
              <c:numCache>
                <c:formatCode>#,##0.0;"▲ "#,##0.0</c:formatCode>
                <c:ptCount val="5"/>
                <c:pt idx="3">
                  <c:v>49</c:v>
                </c:pt>
              </c:numCache>
            </c:numRef>
          </c:yVal>
          <c:smooth val="0"/>
          <c:extLst>
            <c:ext xmlns:c16="http://schemas.microsoft.com/office/drawing/2014/chart" uri="{C3380CC4-5D6E-409C-BE32-E72D297353CC}">
              <c16:uniqueId val="{00000005-21C9-4A7B-83E2-013C052F4EB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{EB6B0DA4-735D-45BD-9488-3A379FF43873}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1C9-4A7B-83E2-013C052F4EB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{A60EFFD8-AFFB-4830-95D5-E8D5DBB886ED}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1C9-4A7B-83E2-013C052F4EB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{55A4D2A8-D77A-4231-8C34-008A14C49CB2}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1C9-4A7B-83E2-013C052F4EB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{65EAD882-71B3-42E3-AE34-5C44F6E997C5}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1C9-4A7B-83E2-013C052F4EB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{04EB0184-67C8-4B7F-85A6-340F823E6DDB}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1C9-4A7B-83E2-013C052F4E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21C9-4A7B-83E2-013C052F4EB0}"/>
            </c:ext>
          </c:extLst>
        </c:ser>
        <c:dLbls>
          <c:showLegendKey val="0"/>
          <c:showVal val="0"/>
          <c:showCatName val="0"/>
          <c:showSerName val="0"/>
          <c:showPercent val="0"/>
          <c:showBubbleSize val="0"/>
        </c:dLbls>
        <c:axId val="73174400"/>
        <c:axId val="73225728"/>
      </c:scatterChart>
      <c:valAx>
        <c:axId val="73174400"/>
        <c:scaling>
          <c:orientation val="minMax"/>
          <c:max val="62.6"/>
          <c:min val="5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25728"/>
        <c:crosses val="autoZero"/>
        <c:crossBetween val="midCat"/>
      </c:valAx>
      <c:valAx>
        <c:axId val="73225728"/>
        <c:scaling>
          <c:orientation val="minMax"/>
          <c:max val="60.1"/>
          <c:min val="47.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74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{77ABE114-1E6F-4BD0-BCF2-9D1C943BD693}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949-4C3C-902E-D4E6022BEB1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{D2AAA493-C224-4A57-BC2F-ED7241D2F318}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949-4C3C-902E-D4E6022BEB1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{299D3A63-3D41-407C-A611-598B20750803}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949-4C3C-902E-D4E6022BEB1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{0485995C-CEFE-42E6-A887-2C59791DE1F1}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949-4C3C-902E-D4E6022BEB1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{714342BD-ABF8-4C19-AF02-7E2FBDA0A22A}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949-4C3C-902E-D4E6022BEB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10.6</c:v>
                </c:pt>
                <c:pt idx="2">
                  <c:v>8.4</c:v>
                </c:pt>
                <c:pt idx="3">
                  <c:v>7.7</c:v>
                </c:pt>
                <c:pt idx="4">
                  <c:v>7.4</c:v>
                </c:pt>
              </c:numCache>
            </c:numRef>
          </c:xVal>
          <c:yVal>
            <c:numRef>
              <c:f>公会計指標分析・財政指標組合せ分析表!$K$73:$O$73</c:f>
              <c:numCache>
                <c:formatCode>#,##0.0;"▲ "#,##0.0</c:formatCode>
                <c:ptCount val="5"/>
                <c:pt idx="0">
                  <c:v>64.2</c:v>
                </c:pt>
                <c:pt idx="1">
                  <c:v>52.9</c:v>
                </c:pt>
                <c:pt idx="2">
                  <c:v>52.3</c:v>
                </c:pt>
                <c:pt idx="3">
                  <c:v>49</c:v>
                </c:pt>
                <c:pt idx="4">
                  <c:v>61.8</c:v>
                </c:pt>
              </c:numCache>
            </c:numRef>
          </c:yVal>
          <c:smooth val="0"/>
          <c:extLst>
            <c:ext xmlns:c16="http://schemas.microsoft.com/office/drawing/2014/chart" uri="{C3380CC4-5D6E-409C-BE32-E72D297353CC}">
              <c16:uniqueId val="{00000005-2949-4C3C-902E-D4E6022BEB1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{1526142C-3625-4BDE-B1E2-DEADFC084686}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949-4C3C-902E-D4E6022BEB1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{ED163769-6AD4-49A3-BDC5-4ACFFEE6B1E9}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949-4C3C-902E-D4E6022BEB1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{31EFBFE7-72FE-47FE-AEDB-52027AA9E55A}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949-4C3C-902E-D4E6022BEB1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{DDDE7207-FBFA-4D18-8B28-FC1EA9D0E2C5}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949-4C3C-902E-D4E6022BEB1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{34C6B279-4F0F-4D04-AF36-70DF15D507CD}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949-4C3C-902E-D4E6022BEB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2949-4C3C-902E-D4E6022BEB18}"/>
            </c:ext>
          </c:extLst>
        </c:ser>
        <c:dLbls>
          <c:showLegendKey val="0"/>
          <c:showVal val="0"/>
          <c:showCatName val="0"/>
          <c:showSerName val="0"/>
          <c:showPercent val="0"/>
          <c:showBubbleSize val="0"/>
        </c:dLbls>
        <c:axId val="72887296"/>
        <c:axId val="73290880"/>
      </c:scatterChart>
      <c:valAx>
        <c:axId val="72887296"/>
        <c:scaling>
          <c:orientation val="minMax"/>
          <c:max val="13.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90880"/>
        <c:crosses val="autoZero"/>
        <c:crossBetween val="midCat"/>
      </c:valAx>
      <c:valAx>
        <c:axId val="73290880"/>
        <c:scaling>
          <c:orientation val="minMax"/>
          <c:max val="8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87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近年の大型事業に伴う元利償還金のピークが終わり、実質公債費比率の分子が減少傾向にある。</a:t>
          </a:r>
          <a:r>
            <a:rPr lang="ja-JP" altLang="en-US" sz="1100" b="0" i="0" baseline="0">
              <a:solidFill>
                <a:schemeClr val="dk1"/>
              </a:solidFill>
              <a:effectLst/>
              <a:latin typeface="+mn-lt"/>
              <a:ea typeface="+mn-ea"/>
              <a:cs typeface="+mn-cs"/>
            </a:rPr>
            <a:t>今後は広域ごみ処理場の建設に伴う起債償還が始まるため、一時的に増加することが見込まれる。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平成18年の合併以降、起債を活用する際は、交付税算入率において有利な合併特例債を積極的に活用していることなどから、算入公債費等の割合が</a:t>
          </a:r>
          <a:r>
            <a:rPr lang="ja-JP" altLang="en-US" sz="1100" b="0" i="0" baseline="0">
              <a:solidFill>
                <a:schemeClr val="dk1"/>
              </a:solidFill>
              <a:effectLst/>
              <a:latin typeface="+mn-lt"/>
              <a:ea typeface="+mn-ea"/>
              <a:cs typeface="+mn-cs"/>
            </a:rPr>
            <a:t>比較的高くなっている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一般会計等に係る地方債の現在高が年々減少していることを主な要因として、当市の将来負担比率は改善傾向となってい</a:t>
          </a:r>
          <a:r>
            <a:rPr lang="ja-JP" altLang="en-US" sz="1100" b="0" i="0" baseline="0">
              <a:solidFill>
                <a:schemeClr val="dk1"/>
              </a:solidFill>
              <a:effectLst/>
              <a:latin typeface="+mn-lt"/>
              <a:ea typeface="+mn-ea"/>
              <a:cs typeface="+mn-cs"/>
            </a:rPr>
            <a:t>たが、平成２８年度については、充当可能基金が減少したことにより、比率が上昇することとなった</a:t>
          </a:r>
          <a:r>
            <a:rPr lang="ja-JP" altLang="ja-JP" sz="1100" b="0" i="0" baseline="0">
              <a:solidFill>
                <a:schemeClr val="dk1"/>
              </a:solidFill>
              <a:effectLst/>
              <a:latin typeface="+mn-lt"/>
              <a:ea typeface="+mn-ea"/>
              <a:cs typeface="+mn-cs"/>
            </a:rPr>
            <a:t>。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厳しい財政状況の中、</a:t>
          </a:r>
          <a:r>
            <a:rPr lang="ja-JP" altLang="ja-JP" sz="1100" b="0" i="0" baseline="0">
              <a:solidFill>
                <a:schemeClr val="dk1"/>
              </a:solidFill>
              <a:effectLst/>
              <a:latin typeface="+mn-lt"/>
              <a:ea typeface="+mn-ea"/>
              <a:cs typeface="+mn-cs"/>
            </a:rPr>
            <a:t>大型の起債事業を厳選することで、新規発行債の抑制に努めながら、充当可能基金の残高</a:t>
          </a:r>
          <a:r>
            <a:rPr lang="ja-JP" altLang="en-US" sz="1100" b="0" i="0" baseline="0">
              <a:solidFill>
                <a:schemeClr val="dk1"/>
              </a:solidFill>
              <a:effectLst/>
              <a:latin typeface="+mn-lt"/>
              <a:ea typeface="+mn-ea"/>
              <a:cs typeface="+mn-cs"/>
            </a:rPr>
            <a:t>の減少を最小限にする</a:t>
          </a:r>
          <a:r>
            <a:rPr lang="ja-JP" altLang="ja-JP" sz="1100" b="0" i="0" baseline="0">
              <a:solidFill>
                <a:schemeClr val="dk1"/>
              </a:solidFill>
              <a:effectLst/>
              <a:latin typeface="+mn-lt"/>
              <a:ea typeface="+mn-ea"/>
              <a:cs typeface="+mn-cs"/>
            </a:rPr>
            <a:t>など、将来負担比率の低減に取り組んでいく。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28,476
28,018
565.15
18,256,984
17,502,831
605,819
10,669,723
13,827,261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市内の各施設やインフラで老朽化が進んでいることが顕著であり、今後の維持管理を適切に行っていく必要がある。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82127</xdr:rowOff>
    </xdr:from>
    <xdr:to>
      <xdr:col>3</xdr:col>
      <xdr:colOff>511175</xdr:colOff>
      <xdr:row>28</xdr:row>
      <xdr:rowOff>12277</xdr:rowOff>
    </xdr:to>
    <xdr:sp macro="" textlink="">
      <xdr:nvSpPr>
        <xdr:cNvPr id="77" name="円/楕円 76"/>
        <xdr:cNvSpPr/>
      </xdr:nvSpPr>
      <xdr:spPr>
        <a:xfrm>
          <a:off x="4000500" y="5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28804</xdr:rowOff>
    </xdr:from>
    <xdr:ext cx="405111" cy="259045"/>
    <xdr:sp macro="" textlink="">
      <xdr:nvSpPr>
        <xdr:cNvPr id="79" name="n_1mainValue有形固定資産減価償却率"/>
        <xdr:cNvSpPr txBox="1"/>
      </xdr:nvSpPr>
      <xdr:spPr>
        <a:xfrm>
          <a:off x="3836043" y="526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28,476
28,018
565.15
18,256,984
17,502,831
605,819
10,669,723
13,827,261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57150</xdr:rowOff>
    </xdr:from>
    <xdr:to>
      <xdr:col>6</xdr:col>
      <xdr:colOff>510540</xdr:colOff>
      <xdr:row>41</xdr:row>
      <xdr:rowOff>144780</xdr:rowOff>
    </xdr:to>
    <xdr:cxnSp macro="">
      <xdr:nvCxnSpPr>
        <xdr:cNvPr id="57" name="直線コネクタ 56"/>
        <xdr:cNvCxnSpPr/>
      </xdr:nvCxnSpPr>
      <xdr:spPr>
        <a:xfrm flipV="1">
          <a:off x="4634865" y="6400800"/>
          <a:ext cx="0" cy="77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148607</xdr:rowOff>
    </xdr:from>
    <xdr:ext cx="405111" cy="259045"/>
    <xdr:sp macro="" textlink="">
      <xdr:nvSpPr>
        <xdr:cNvPr id="58" name="【道路】&#10;有形固定資産減価償却率最小値テキスト"/>
        <xdr:cNvSpPr txBox="1"/>
      </xdr:nvSpPr>
      <xdr:spPr>
        <a:xfrm>
          <a:off x="47244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41</xdr:row>
      <xdr:rowOff>144780</xdr:rowOff>
    </xdr:from>
    <xdr:to>
      <xdr:col>6</xdr:col>
      <xdr:colOff>600075</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3827</xdr:rowOff>
    </xdr:from>
    <xdr:ext cx="405111" cy="259045"/>
    <xdr:sp macro="" textlink="">
      <xdr:nvSpPr>
        <xdr:cNvPr id="60" name="【道路】&#10;有形固定資産減価償却率最大値テキスト"/>
        <xdr:cNvSpPr txBox="1"/>
      </xdr:nvSpPr>
      <xdr:spPr>
        <a:xfrm>
          <a:off x="47244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37</xdr:row>
      <xdr:rowOff>57150</xdr:rowOff>
    </xdr:from>
    <xdr:to>
      <xdr:col>6</xdr:col>
      <xdr:colOff>600075</xdr:colOff>
      <xdr:row>37</xdr:row>
      <xdr:rowOff>57150</xdr:rowOff>
    </xdr:to>
    <xdr:cxnSp macro="">
      <xdr:nvCxnSpPr>
        <xdr:cNvPr id="61" name="直線コネクタ 60"/>
        <xdr:cNvCxnSpPr/>
      </xdr:nvCxnSpPr>
      <xdr:spPr>
        <a:xfrm>
          <a:off x="4546600" y="640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106697</xdr:rowOff>
    </xdr:from>
    <xdr:ext cx="405111" cy="259045"/>
    <xdr:sp macro="" textlink="">
      <xdr:nvSpPr>
        <xdr:cNvPr id="62" name="【道路】&#10;有形固定資産減価償却率平均値テキスト"/>
        <xdr:cNvSpPr txBox="1"/>
      </xdr:nvSpPr>
      <xdr:spPr>
        <a:xfrm>
          <a:off x="47244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128270</xdr:rowOff>
    </xdr:from>
    <xdr:to>
      <xdr:col>6</xdr:col>
      <xdr:colOff>561975</xdr:colOff>
      <xdr:row>39</xdr:row>
      <xdr:rowOff>58420</xdr:rowOff>
    </xdr:to>
    <xdr:sp macro="" textlink="">
      <xdr:nvSpPr>
        <xdr:cNvPr id="63" name="フローチャート : 判断 62"/>
        <xdr:cNvSpPr/>
      </xdr:nvSpPr>
      <xdr:spPr>
        <a:xfrm>
          <a:off x="4584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132080</xdr:rowOff>
    </xdr:from>
    <xdr:to>
      <xdr:col>5</xdr:col>
      <xdr:colOff>409575</xdr:colOff>
      <xdr:row>40</xdr:row>
      <xdr:rowOff>62230</xdr:rowOff>
    </xdr:to>
    <xdr:sp macro="" textlink="">
      <xdr:nvSpPr>
        <xdr:cNvPr id="64" name="フローチャート : 判断 63"/>
        <xdr:cNvSpPr/>
      </xdr:nvSpPr>
      <xdr:spPr>
        <a:xfrm>
          <a:off x="37465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105410</xdr:rowOff>
    </xdr:from>
    <xdr:to>
      <xdr:col>5</xdr:col>
      <xdr:colOff>409575</xdr:colOff>
      <xdr:row>33</xdr:row>
      <xdr:rowOff>35560</xdr:rowOff>
    </xdr:to>
    <xdr:sp macro="" textlink="">
      <xdr:nvSpPr>
        <xdr:cNvPr id="70" name="円/楕円 69"/>
        <xdr:cNvSpPr/>
      </xdr:nvSpPr>
      <xdr:spPr>
        <a:xfrm>
          <a:off x="3746500" y="55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53357</xdr:rowOff>
    </xdr:from>
    <xdr:ext cx="405111" cy="259045"/>
    <xdr:sp macro="" textlink="">
      <xdr:nvSpPr>
        <xdr:cNvPr id="71" name="n_1aveValue【道路】&#10;有形固定資産減価償却率"/>
        <xdr:cNvSpPr txBox="1"/>
      </xdr:nvSpPr>
      <xdr:spPr>
        <a:xfrm>
          <a:off x="3582043"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52087</xdr:rowOff>
    </xdr:from>
    <xdr:ext cx="405111" cy="259045"/>
    <xdr:sp macro="" textlink="">
      <xdr:nvSpPr>
        <xdr:cNvPr id="72" name="n_1mainValue【道路】&#10;有形固定資産減価償却率"/>
        <xdr:cNvSpPr txBox="1"/>
      </xdr:nvSpPr>
      <xdr:spPr>
        <a:xfrm>
          <a:off x="3582043" y="53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4" name="直線コネクタ 93"/>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5"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6" name="直線コネクタ 95"/>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7"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8" name="直線コネクタ 97"/>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9"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100" name="フローチャート : 判断 99"/>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1" name="フローチャート : 判断 100"/>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141826</xdr:rowOff>
    </xdr:from>
    <xdr:to>
      <xdr:col>14</xdr:col>
      <xdr:colOff>79375</xdr:colOff>
      <xdr:row>37</xdr:row>
      <xdr:rowOff>71976</xdr:rowOff>
    </xdr:to>
    <xdr:sp macro="" textlink="">
      <xdr:nvSpPr>
        <xdr:cNvPr id="107" name="円/楕円 106"/>
        <xdr:cNvSpPr/>
      </xdr:nvSpPr>
      <xdr:spPr>
        <a:xfrm>
          <a:off x="9588500" y="63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8"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88503</xdr:rowOff>
    </xdr:from>
    <xdr:ext cx="534377" cy="259045"/>
    <xdr:sp macro="" textlink="">
      <xdr:nvSpPr>
        <xdr:cNvPr id="109" name="n_1mainValue【道路】&#10;一人当たり延長"/>
        <xdr:cNvSpPr txBox="1"/>
      </xdr:nvSpPr>
      <xdr:spPr>
        <a:xfrm>
          <a:off x="9359410" y="60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4" name="直線コネクタ 133"/>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5"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6" name="直線コネクタ 135"/>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7"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8" name="直線コネクタ 137"/>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9"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0" name="フローチャート : 判断 139"/>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1" name="フローチャート : 判断 140"/>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78740</xdr:rowOff>
    </xdr:from>
    <xdr:to>
      <xdr:col>5</xdr:col>
      <xdr:colOff>409575</xdr:colOff>
      <xdr:row>58</xdr:row>
      <xdr:rowOff>8890</xdr:rowOff>
    </xdr:to>
    <xdr:sp macro="" textlink="">
      <xdr:nvSpPr>
        <xdr:cNvPr id="147" name="円/楕円 146"/>
        <xdr:cNvSpPr/>
      </xdr:nvSpPr>
      <xdr:spPr>
        <a:xfrm>
          <a:off x="3746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8"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25417</xdr:rowOff>
    </xdr:from>
    <xdr:ext cx="405111" cy="259045"/>
    <xdr:sp macro="" textlink="">
      <xdr:nvSpPr>
        <xdr:cNvPr id="149" name="n_1mainValue【橋りょう・トンネル】&#10;有形固定資産減価償却率"/>
        <xdr:cNvSpPr txBox="1"/>
      </xdr:nvSpPr>
      <xdr:spPr>
        <a:xfrm>
          <a:off x="3582043"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3" name="直線コネクタ 172"/>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4"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5" name="直線コネクタ 174"/>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6"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7" name="直線コネクタ 176"/>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8"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9" name="フローチャート : 判断 178"/>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0" name="フローチャート : 判断 179"/>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140969</xdr:rowOff>
    </xdr:from>
    <xdr:to>
      <xdr:col>14</xdr:col>
      <xdr:colOff>79375</xdr:colOff>
      <xdr:row>64</xdr:row>
      <xdr:rowOff>71119</xdr:rowOff>
    </xdr:to>
    <xdr:sp macro="" textlink="">
      <xdr:nvSpPr>
        <xdr:cNvPr id="186" name="円/楕円 185"/>
        <xdr:cNvSpPr/>
      </xdr:nvSpPr>
      <xdr:spPr>
        <a:xfrm>
          <a:off x="9588500" y="109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7"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62246</xdr:rowOff>
    </xdr:from>
    <xdr:ext cx="534377" cy="259045"/>
    <xdr:sp macro="" textlink="">
      <xdr:nvSpPr>
        <xdr:cNvPr id="188" name="n_1mainValue【橋りょう・トンネル】&#10;一人当たり有形固定資産（償却資産）額"/>
        <xdr:cNvSpPr txBox="1"/>
      </xdr:nvSpPr>
      <xdr:spPr>
        <a:xfrm>
          <a:off x="9359411" y="110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1" name="直線コネクタ 210"/>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2"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3" name="直線コネクタ 212"/>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5" name="直線コネクタ 21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6"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7" name="フローチャート : 判断 216"/>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8" name="フローチャート : 判断 217"/>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119887</xdr:rowOff>
    </xdr:from>
    <xdr:to>
      <xdr:col>5</xdr:col>
      <xdr:colOff>409575</xdr:colOff>
      <xdr:row>83</xdr:row>
      <xdr:rowOff>50037</xdr:rowOff>
    </xdr:to>
    <xdr:sp macro="" textlink="">
      <xdr:nvSpPr>
        <xdr:cNvPr id="224" name="円/楕円 223"/>
        <xdr:cNvSpPr/>
      </xdr:nvSpPr>
      <xdr:spPr>
        <a:xfrm>
          <a:off x="3746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5"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66564</xdr:rowOff>
    </xdr:from>
    <xdr:ext cx="405111" cy="259045"/>
    <xdr:sp macro="" textlink="">
      <xdr:nvSpPr>
        <xdr:cNvPr id="226" name="n_1mainValue【公営住宅】&#10;有形固定資産減価償却率"/>
        <xdr:cNvSpPr txBox="1"/>
      </xdr:nvSpPr>
      <xdr:spPr>
        <a:xfrm>
          <a:off x="3582043"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8" name="直線コネクタ 247"/>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9"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50" name="直線コネクタ 249"/>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51"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2" name="直線コネクタ 251"/>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3"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4" name="フローチャート : 判断 253"/>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5" name="フローチャート : 判断 254"/>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160122</xdr:rowOff>
    </xdr:from>
    <xdr:to>
      <xdr:col>14</xdr:col>
      <xdr:colOff>79375</xdr:colOff>
      <xdr:row>83</xdr:row>
      <xdr:rowOff>90272</xdr:rowOff>
    </xdr:to>
    <xdr:sp macro="" textlink="">
      <xdr:nvSpPr>
        <xdr:cNvPr id="261" name="円/楕円 260"/>
        <xdr:cNvSpPr/>
      </xdr:nvSpPr>
      <xdr:spPr>
        <a:xfrm>
          <a:off x="9588500" y="142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62"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106799</xdr:rowOff>
    </xdr:from>
    <xdr:ext cx="469744" cy="259045"/>
    <xdr:sp macro="" textlink="">
      <xdr:nvSpPr>
        <xdr:cNvPr id="263" name="n_1mainValue【公営住宅】&#10;一人当たり面積"/>
        <xdr:cNvSpPr txBox="1"/>
      </xdr:nvSpPr>
      <xdr:spPr>
        <a:xfrm>
          <a:off x="9391727" y="1399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0" name="テキスト ボックス 28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2" name="テキスト ボックス 2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0" name="テキスト ボックス 2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4" name="直線コネクタ 303"/>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5"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6" name="直線コネクタ 305"/>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8" name="直線コネクタ 30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9"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10" name="フローチャート : 判断 309"/>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11" name="フローチャート : 判断 31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113030</xdr:rowOff>
    </xdr:from>
    <xdr:to>
      <xdr:col>22</xdr:col>
      <xdr:colOff>415925</xdr:colOff>
      <xdr:row>39</xdr:row>
      <xdr:rowOff>43180</xdr:rowOff>
    </xdr:to>
    <xdr:sp macro="" textlink="">
      <xdr:nvSpPr>
        <xdr:cNvPr id="317" name="円/楕円 316"/>
        <xdr:cNvSpPr/>
      </xdr:nvSpPr>
      <xdr:spPr>
        <a:xfrm>
          <a:off x="15430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318"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34307</xdr:rowOff>
    </xdr:from>
    <xdr:ext cx="405111" cy="259045"/>
    <xdr:sp macro="" textlink="">
      <xdr:nvSpPr>
        <xdr:cNvPr id="319" name="n_1mainValue【認定こども園・幼稚園・保育所】&#10;有形固定資産減価償却率"/>
        <xdr:cNvSpPr txBox="1"/>
      </xdr:nvSpPr>
      <xdr:spPr>
        <a:xfrm>
          <a:off x="15266043"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1" name="テキスト ボックス 3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3" name="テキスト ボックス 3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5" name="テキスト ボックス 3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7" name="テキスト ボックス 3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41" name="直線コネクタ 340"/>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2"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3" name="直線コネクタ 342"/>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4"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5" name="直線コネクタ 344"/>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6"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7" name="フローチャート : 判断 346"/>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8" name="フローチャート : 判断 347"/>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109982</xdr:rowOff>
    </xdr:from>
    <xdr:to>
      <xdr:col>31</xdr:col>
      <xdr:colOff>85725</xdr:colOff>
      <xdr:row>38</xdr:row>
      <xdr:rowOff>40132</xdr:rowOff>
    </xdr:to>
    <xdr:sp macro="" textlink="">
      <xdr:nvSpPr>
        <xdr:cNvPr id="354" name="円/楕円 353"/>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355"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56659</xdr:rowOff>
    </xdr:from>
    <xdr:ext cx="469744" cy="259045"/>
    <xdr:sp macro="" textlink="">
      <xdr:nvSpPr>
        <xdr:cNvPr id="356" name="n_1mainValue【認定こども園・幼稚園・保育所】&#10;一人当たり面積"/>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7" name="テキスト ボックス 3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8" name="直線コネクタ 36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9" name="テキスト ボックス 36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0" name="直線コネクタ 36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1" name="テキスト ボックス 37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2" name="直線コネクタ 37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3" name="テキスト ボックス 37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4" name="直線コネクタ 37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5" name="テキスト ボックス 37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7" name="テキスト ボックス 3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9" name="直線コネクタ 37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8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81" name="直線コネクタ 38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3" name="直線コネクタ 38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4"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5" name="フローチャート : 判断 38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6" name="フローチャート : 判断 385"/>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33782</xdr:rowOff>
    </xdr:from>
    <xdr:to>
      <xdr:col>22</xdr:col>
      <xdr:colOff>415925</xdr:colOff>
      <xdr:row>59</xdr:row>
      <xdr:rowOff>135382</xdr:rowOff>
    </xdr:to>
    <xdr:sp macro="" textlink="">
      <xdr:nvSpPr>
        <xdr:cNvPr id="392" name="円/楕円 391"/>
        <xdr:cNvSpPr/>
      </xdr:nvSpPr>
      <xdr:spPr>
        <a:xfrm>
          <a:off x="15430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393"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126509</xdr:rowOff>
    </xdr:from>
    <xdr:ext cx="405111" cy="259045"/>
    <xdr:sp macro="" textlink="">
      <xdr:nvSpPr>
        <xdr:cNvPr id="394" name="n_1mainValue【学校施設】&#10;有形固定資産減価償却率"/>
        <xdr:cNvSpPr txBox="1"/>
      </xdr:nvSpPr>
      <xdr:spPr>
        <a:xfrm>
          <a:off x="15266043"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5" name="直線コネクタ 4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6" name="テキスト ボックス 4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7" name="直線コネクタ 4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8" name="テキスト ボックス 4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9" name="直線コネクタ 4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0" name="テキスト ボックス 4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1" name="直線コネクタ 4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2" name="テキスト ボックス 4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3" name="直線コネクタ 4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4" name="テキスト ボックス 4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6" name="テキスト ボックス 41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8" name="直線コネクタ 417"/>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9"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20" name="直線コネクタ 419"/>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21"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2" name="直線コネクタ 421"/>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3"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4" name="フローチャート : 判断 423"/>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5" name="フローチャート : 判断 424"/>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94170</xdr:rowOff>
    </xdr:from>
    <xdr:to>
      <xdr:col>31</xdr:col>
      <xdr:colOff>85725</xdr:colOff>
      <xdr:row>62</xdr:row>
      <xdr:rowOff>24320</xdr:rowOff>
    </xdr:to>
    <xdr:sp macro="" textlink="">
      <xdr:nvSpPr>
        <xdr:cNvPr id="431" name="円/楕円 430"/>
        <xdr:cNvSpPr/>
      </xdr:nvSpPr>
      <xdr:spPr>
        <a:xfrm>
          <a:off x="21272500" y="105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32"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40847</xdr:rowOff>
    </xdr:from>
    <xdr:ext cx="469744" cy="259045"/>
    <xdr:sp macro="" textlink="">
      <xdr:nvSpPr>
        <xdr:cNvPr id="433" name="n_1mainValue【学校施設】&#10;一人当たり面積"/>
        <xdr:cNvSpPr txBox="1"/>
      </xdr:nvSpPr>
      <xdr:spPr>
        <a:xfrm>
          <a:off x="21075727" y="103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2" name="テキスト ボックス 4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3" name="直線コネクタ 4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4" name="テキスト ボックス 4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5" name="直線コネクタ 4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6" name="テキスト ボックス 4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7" name="直線コネクタ 4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8" name="テキスト ボックス 4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9" name="直線コネクタ 4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0" name="テキスト ボックス 4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1" name="直線コネクタ 4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2" name="テキスト ボックス 4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3" name="直線コネクタ 4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4" name="テキスト ボックス 4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58" name="直線コネクタ 457"/>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59"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60" name="直線コネクタ 459"/>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1"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2" name="直線コネクタ 4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63"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64" name="フローチャート : 判断 463"/>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65" name="フローチャート : 判断 464"/>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25400</xdr:rowOff>
    </xdr:from>
    <xdr:to>
      <xdr:col>22</xdr:col>
      <xdr:colOff>415925</xdr:colOff>
      <xdr:row>81</xdr:row>
      <xdr:rowOff>127000</xdr:rowOff>
    </xdr:to>
    <xdr:sp macro="" textlink="">
      <xdr:nvSpPr>
        <xdr:cNvPr id="471" name="円/楕円 470"/>
        <xdr:cNvSpPr/>
      </xdr:nvSpPr>
      <xdr:spPr>
        <a:xfrm>
          <a:off x="15430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472"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143527</xdr:rowOff>
    </xdr:from>
    <xdr:ext cx="405111" cy="259045"/>
    <xdr:sp macro="" textlink="">
      <xdr:nvSpPr>
        <xdr:cNvPr id="473" name="n_1mainValue【児童館】&#10;有形固定資産減価償却率"/>
        <xdr:cNvSpPr txBox="1"/>
      </xdr:nvSpPr>
      <xdr:spPr>
        <a:xfrm>
          <a:off x="15266043"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1" name="正方形/長方形 4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2" name="テキスト ボックス 4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3" name="直線コネクタ 4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4" name="直線コネクタ 4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5" name="テキスト ボックス 4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6" name="直線コネクタ 4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7" name="テキスト ボックス 4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8" name="直線コネクタ 4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9" name="テキスト ボックス 4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0" name="直線コネクタ 4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1" name="テキスト ボックス 4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3" name="テキスト ボックス 4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5" name="直線コネクタ 494"/>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6"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7" name="直線コネクタ 496"/>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8"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9" name="直線コネクタ 498"/>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00"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01" name="フローチャート : 判断 500"/>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02" name="フローチャート : 判断 501"/>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3" name="テキスト ボックス 5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4" name="テキスト ボックス 5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5" name="テキスト ボックス 5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6" name="テキスト ボックス 5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7" name="テキスト ボックス 5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508" name="円/楕円 507"/>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09"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510"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1" name="テキスト ボックス 52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3" name="テキスト ボックス 52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3" name="テキスト ボックス 53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7" name="直線コネクタ 536"/>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8"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9" name="直線コネクタ 53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40"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41" name="直線コネクタ 540"/>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42"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3" name="フローチャート : 判断 542"/>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4" name="フローチャート : 判断 543"/>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125005</xdr:rowOff>
    </xdr:from>
    <xdr:to>
      <xdr:col>22</xdr:col>
      <xdr:colOff>415925</xdr:colOff>
      <xdr:row>104</xdr:row>
      <xdr:rowOff>55155</xdr:rowOff>
    </xdr:to>
    <xdr:sp macro="" textlink="">
      <xdr:nvSpPr>
        <xdr:cNvPr id="550" name="円/楕円 549"/>
        <xdr:cNvSpPr/>
      </xdr:nvSpPr>
      <xdr:spPr>
        <a:xfrm>
          <a:off x="15430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51"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71682</xdr:rowOff>
    </xdr:from>
    <xdr:ext cx="405111" cy="259045"/>
    <xdr:sp macro="" textlink="">
      <xdr:nvSpPr>
        <xdr:cNvPr id="552" name="n_1mainValue【公民館】&#10;有形固定資産減価償却率"/>
        <xdr:cNvSpPr txBox="1"/>
      </xdr:nvSpPr>
      <xdr:spPr>
        <a:xfrm>
          <a:off x="15266043"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3" name="直線コネクタ 5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4" name="テキスト ボックス 5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5" name="直線コネクタ 5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6" name="テキスト ボックス 5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7" name="直線コネクタ 5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8" name="テキスト ボックス 5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9" name="直線コネクタ 5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0" name="テキスト ボックス 5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4" name="直線コネクタ 573"/>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5"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6" name="直線コネクタ 57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7"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8" name="直線コネクタ 577"/>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9"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80" name="フローチャート : 判断 579"/>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81" name="フローチャート : 判断 580"/>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27687</xdr:rowOff>
    </xdr:from>
    <xdr:to>
      <xdr:col>31</xdr:col>
      <xdr:colOff>85725</xdr:colOff>
      <xdr:row>105</xdr:row>
      <xdr:rowOff>129287</xdr:rowOff>
    </xdr:to>
    <xdr:sp macro="" textlink="">
      <xdr:nvSpPr>
        <xdr:cNvPr id="587" name="円/楕円 586"/>
        <xdr:cNvSpPr/>
      </xdr:nvSpPr>
      <xdr:spPr>
        <a:xfrm>
          <a:off x="2127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588"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145814</xdr:rowOff>
    </xdr:from>
    <xdr:ext cx="469744" cy="259045"/>
    <xdr:sp macro="" textlink="">
      <xdr:nvSpPr>
        <xdr:cNvPr id="589" name="n_1mainValue【公民館】&#10;一人当たり面積"/>
        <xdr:cNvSpPr txBox="1"/>
      </xdr:nvSpPr>
      <xdr:spPr>
        <a:xfrm>
          <a:off x="210757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0" name="正方形/長方形 5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1" name="正方形/長方形 5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2" name="テキスト ボックス 5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当市は面積が広く、人口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人当たりの道路延長が比較的長いことから、老朽化した道路の更新整備が必要となるも、十分に実施できていない状況となっており、減価償却率が高い数値となっている。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道路以外にも老朽化が進んでいる公共施設が多いことから、長期的な視点を持ち、施設の総合的な維持管理に努めていく。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28,476
28,018
565.15
18,256,984
17,502,831
605,819
10,669,723
13,827,261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907</xdr:rowOff>
    </xdr:from>
    <xdr:to>
      <xdr:col>5</xdr:col>
      <xdr:colOff>409575</xdr:colOff>
      <xdr:row>39</xdr:row>
      <xdr:rowOff>102507</xdr:rowOff>
    </xdr:to>
    <xdr:sp macro="" textlink="">
      <xdr:nvSpPr>
        <xdr:cNvPr id="72" name="円/楕円 71"/>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93634</xdr:rowOff>
    </xdr:from>
    <xdr:ext cx="405111" cy="259045"/>
    <xdr:sp macro="" textlink="">
      <xdr:nvSpPr>
        <xdr:cNvPr id="73" name="n_1mainValue【図書館】&#10;有形固定資産減価償却率"/>
        <xdr:cNvSpPr txBox="1"/>
      </xdr:nvSpPr>
      <xdr:spPr>
        <a:xfrm>
          <a:off x="3582043"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82550</xdr:rowOff>
    </xdr:from>
    <xdr:to>
      <xdr:col>14</xdr:col>
      <xdr:colOff>79375</xdr:colOff>
      <xdr:row>38</xdr:row>
      <xdr:rowOff>12700</xdr:rowOff>
    </xdr:to>
    <xdr:sp macro="" textlink="">
      <xdr:nvSpPr>
        <xdr:cNvPr id="112" name="円/楕円 111"/>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29227</xdr:rowOff>
    </xdr:from>
    <xdr:ext cx="469744" cy="259045"/>
    <xdr:sp macro="" textlink="">
      <xdr:nvSpPr>
        <xdr:cNvPr id="113"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53975</xdr:rowOff>
    </xdr:from>
    <xdr:to>
      <xdr:col>5</xdr:col>
      <xdr:colOff>409575</xdr:colOff>
      <xdr:row>59</xdr:row>
      <xdr:rowOff>155575</xdr:rowOff>
    </xdr:to>
    <xdr:sp macro="" textlink="">
      <xdr:nvSpPr>
        <xdr:cNvPr id="152" name="円/楕円 151"/>
        <xdr:cNvSpPr/>
      </xdr:nvSpPr>
      <xdr:spPr>
        <a:xfrm>
          <a:off x="3746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652</xdr:rowOff>
    </xdr:from>
    <xdr:ext cx="405111" cy="259045"/>
    <xdr:sp macro="" textlink="">
      <xdr:nvSpPr>
        <xdr:cNvPr id="153" name="n_1mainValue【体育館・プール】&#10;有形固定資産減価償却率"/>
        <xdr:cNvSpPr txBox="1"/>
      </xdr:nvSpPr>
      <xdr:spPr>
        <a:xfrm>
          <a:off x="3582043"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65405</xdr:rowOff>
    </xdr:from>
    <xdr:to>
      <xdr:col>14</xdr:col>
      <xdr:colOff>79375</xdr:colOff>
      <xdr:row>60</xdr:row>
      <xdr:rowOff>167005</xdr:rowOff>
    </xdr:to>
    <xdr:sp macro="" textlink="">
      <xdr:nvSpPr>
        <xdr:cNvPr id="191" name="円/楕円 190"/>
        <xdr:cNvSpPr/>
      </xdr:nvSpPr>
      <xdr:spPr>
        <a:xfrm>
          <a:off x="958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12082</xdr:rowOff>
    </xdr:from>
    <xdr:ext cx="469744" cy="259045"/>
    <xdr:sp macro="" textlink="">
      <xdr:nvSpPr>
        <xdr:cNvPr id="192" name="n_1mainValue【体育館・プール】&#10;一人当たり面積"/>
        <xdr:cNvSpPr txBox="1"/>
      </xdr:nvSpPr>
      <xdr:spPr>
        <a:xfrm>
          <a:off x="9391727" y="1012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8" name="正方形/長方形 20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0" name="テキスト ボックス 21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0" name="テキスト ボックス 22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34" name="直線コネクタ 233"/>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35"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36" name="直線コネクタ 235"/>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37"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38" name="直線コネクタ 23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39"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40" name="フローチャート : 判断 239"/>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41" name="フローチャート : 判断 24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242"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107043</xdr:rowOff>
    </xdr:from>
    <xdr:to>
      <xdr:col>5</xdr:col>
      <xdr:colOff>409575</xdr:colOff>
      <xdr:row>103</xdr:row>
      <xdr:rowOff>37193</xdr:rowOff>
    </xdr:to>
    <xdr:sp macro="" textlink="">
      <xdr:nvSpPr>
        <xdr:cNvPr id="248" name="円/楕円 247"/>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53720</xdr:rowOff>
    </xdr:from>
    <xdr:ext cx="405111" cy="259045"/>
    <xdr:sp macro="" textlink="">
      <xdr:nvSpPr>
        <xdr:cNvPr id="249" name="n_1mainValue【市民会館】&#10;有形固定資産減価償却率"/>
        <xdr:cNvSpPr txBox="1"/>
      </xdr:nvSpPr>
      <xdr:spPr>
        <a:xfrm>
          <a:off x="3582043"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0" name="直線コネクタ 2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1" name="テキスト ボックス 2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2" name="直線コネクタ 2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3" name="テキスト ボックス 2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6" name="直線コネクタ 2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7" name="テキスト ボックス 2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8" name="直線コネクタ 2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9" name="テキスト ボックス 2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73" name="直線コネクタ 272"/>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74"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75" name="直線コネクタ 274"/>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76"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77" name="直線コネクタ 276"/>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78"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79" name="フローチャート : 判断 278"/>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80" name="フローチャート : 判断 279"/>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281"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116839</xdr:rowOff>
    </xdr:from>
    <xdr:to>
      <xdr:col>14</xdr:col>
      <xdr:colOff>79375</xdr:colOff>
      <xdr:row>107</xdr:row>
      <xdr:rowOff>46989</xdr:rowOff>
    </xdr:to>
    <xdr:sp macro="" textlink="">
      <xdr:nvSpPr>
        <xdr:cNvPr id="287" name="円/楕円 286"/>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288" name="n_1main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9" name="テキスト ボックス 2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1" name="テキスト ボックス 3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9" name="テキスト ボックス 3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3" name="直線コネクタ 312"/>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4"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5" name="直線コネクタ 314"/>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6"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7" name="直線コネクタ 316"/>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8"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19" name="フローチャート : 判断 318"/>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20" name="フローチャート : 判断 319"/>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21"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166370</xdr:rowOff>
    </xdr:from>
    <xdr:to>
      <xdr:col>22</xdr:col>
      <xdr:colOff>415925</xdr:colOff>
      <xdr:row>37</xdr:row>
      <xdr:rowOff>96520</xdr:rowOff>
    </xdr:to>
    <xdr:sp macro="" textlink="">
      <xdr:nvSpPr>
        <xdr:cNvPr id="327" name="円/楕円 326"/>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113047</xdr:rowOff>
    </xdr:from>
    <xdr:ext cx="405111" cy="259045"/>
    <xdr:sp macro="" textlink="">
      <xdr:nvSpPr>
        <xdr:cNvPr id="328" name="n_1mainValue【一般廃棄物処理施設】&#10;有形固定資産減価償却率"/>
        <xdr:cNvSpPr txBox="1"/>
      </xdr:nvSpPr>
      <xdr:spPr>
        <a:xfrm>
          <a:off x="15266043"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0" name="テキスト ボックス 3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2" name="テキスト ボックス 3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4" name="テキスト ボックス 3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6" name="テキスト ボックス 3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8" name="テキスト ボックス 3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0" name="直線コネクタ 349"/>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1"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2" name="直線コネクタ 351"/>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3"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4" name="直線コネクタ 353"/>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5"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6" name="フローチャート : 判断 355"/>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57" name="フローチャート : 判断 356"/>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358"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15113</xdr:rowOff>
    </xdr:from>
    <xdr:to>
      <xdr:col>31</xdr:col>
      <xdr:colOff>85725</xdr:colOff>
      <xdr:row>41</xdr:row>
      <xdr:rowOff>116713</xdr:rowOff>
    </xdr:to>
    <xdr:sp macro="" textlink="">
      <xdr:nvSpPr>
        <xdr:cNvPr id="364" name="円/楕円 363"/>
        <xdr:cNvSpPr/>
      </xdr:nvSpPr>
      <xdr:spPr>
        <a:xfrm>
          <a:off x="21272500" y="70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107840</xdr:rowOff>
    </xdr:from>
    <xdr:ext cx="534377" cy="259045"/>
    <xdr:sp macro="" textlink="">
      <xdr:nvSpPr>
        <xdr:cNvPr id="365" name="n_1mainValue【一般廃棄物処理施設】&#10;一人当たり有形固定資産（償却資産）額"/>
        <xdr:cNvSpPr txBox="1"/>
      </xdr:nvSpPr>
      <xdr:spPr>
        <a:xfrm>
          <a:off x="21043411" y="713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6" name="テキスト ボックス 3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8" name="テキスト ボックス 3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0" name="テキスト ボックス 3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2" name="テキスト ボックス 3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4" name="テキスト ボックス 3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6" name="テキスト ボックス 38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8" name="テキスト ボックス 3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0" name="直線コネクタ 389"/>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1"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2" name="直線コネクタ 391"/>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3"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4" name="直線コネクタ 393"/>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5"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96" name="フローチャート : 判断 395"/>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397" name="フローチャート : 判断 396"/>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398"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404" name="円/楕円 403"/>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67327</xdr:rowOff>
    </xdr:from>
    <xdr:ext cx="405111" cy="259045"/>
    <xdr:sp macro="" textlink="">
      <xdr:nvSpPr>
        <xdr:cNvPr id="405" name="n_1mainValue【保健センター・保健所】&#10;有形固定資産減価償却率"/>
        <xdr:cNvSpPr txBox="1"/>
      </xdr:nvSpPr>
      <xdr:spPr>
        <a:xfrm>
          <a:off x="15266043"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1" name="直線コネクタ 430"/>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3" name="直線コネクタ 43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4"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5" name="直線コネクタ 434"/>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6"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7" name="フローチャート : 判断 436"/>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38" name="フローチャート : 判断 437"/>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39"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85272</xdr:rowOff>
    </xdr:from>
    <xdr:to>
      <xdr:col>31</xdr:col>
      <xdr:colOff>85725</xdr:colOff>
      <xdr:row>63</xdr:row>
      <xdr:rowOff>15422</xdr:rowOff>
    </xdr:to>
    <xdr:sp macro="" textlink="">
      <xdr:nvSpPr>
        <xdr:cNvPr id="445" name="円/楕円 444"/>
        <xdr:cNvSpPr/>
      </xdr:nvSpPr>
      <xdr:spPr>
        <a:xfrm>
          <a:off x="21272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6549</xdr:rowOff>
    </xdr:from>
    <xdr:ext cx="469744" cy="259045"/>
    <xdr:sp macro="" textlink="">
      <xdr:nvSpPr>
        <xdr:cNvPr id="446" name="n_1mainValue【保健センター・保健所】&#10;一人当たり面積"/>
        <xdr:cNvSpPr txBox="1"/>
      </xdr:nvSpPr>
      <xdr:spPr>
        <a:xfrm>
          <a:off x="210757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8" name="テキスト ボックス 4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6" name="テキスト ボックス 46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0" name="直線コネクタ 469"/>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1"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2" name="直線コネクタ 471"/>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3"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4" name="直線コネクタ 473"/>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5"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6" name="フローチャート : 判断 47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7" name="フローチャート : 判断 47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78"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42545</xdr:rowOff>
    </xdr:from>
    <xdr:to>
      <xdr:col>22</xdr:col>
      <xdr:colOff>415925</xdr:colOff>
      <xdr:row>78</xdr:row>
      <xdr:rowOff>144145</xdr:rowOff>
    </xdr:to>
    <xdr:sp macro="" textlink="">
      <xdr:nvSpPr>
        <xdr:cNvPr id="484" name="円/楕円 483"/>
        <xdr:cNvSpPr/>
      </xdr:nvSpPr>
      <xdr:spPr>
        <a:xfrm>
          <a:off x="15430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160672</xdr:rowOff>
    </xdr:from>
    <xdr:ext cx="405111" cy="259045"/>
    <xdr:sp macro="" textlink="">
      <xdr:nvSpPr>
        <xdr:cNvPr id="485" name="n_1mainValue【消防施設】&#10;有形固定資産減価償却率"/>
        <xdr:cNvSpPr txBox="1"/>
      </xdr:nvSpPr>
      <xdr:spPr>
        <a:xfrm>
          <a:off x="15266043"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6" name="直線コネクタ 4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7" name="テキスト ボックス 4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8" name="直線コネクタ 4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9" name="テキスト ボックス 4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0" name="直線コネクタ 4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1" name="テキスト ボックス 5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2" name="直線コネクタ 5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3" name="テキスト ボックス 5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4" name="直線コネクタ 5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5" name="テキスト ボックス 5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6" name="直線コネクタ 5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7" name="テキスト ボックス 5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1" name="直線コネクタ 510"/>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2"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3" name="直線コネクタ 512"/>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4"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5" name="直線コネクタ 514"/>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6"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7" name="フローチャート : 判断 516"/>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8" name="フローチャート : 判断 517"/>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19"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160382</xdr:rowOff>
    </xdr:from>
    <xdr:to>
      <xdr:col>31</xdr:col>
      <xdr:colOff>85725</xdr:colOff>
      <xdr:row>85</xdr:row>
      <xdr:rowOff>90532</xdr:rowOff>
    </xdr:to>
    <xdr:sp macro="" textlink="">
      <xdr:nvSpPr>
        <xdr:cNvPr id="525" name="円/楕円 524"/>
        <xdr:cNvSpPr/>
      </xdr:nvSpPr>
      <xdr:spPr>
        <a:xfrm>
          <a:off x="21272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81659</xdr:rowOff>
    </xdr:from>
    <xdr:ext cx="469744" cy="259045"/>
    <xdr:sp macro="" textlink="">
      <xdr:nvSpPr>
        <xdr:cNvPr id="526" name="n_1mainValue【消防施設】&#10;一人当たり面積"/>
        <xdr:cNvSpPr txBox="1"/>
      </xdr:nvSpPr>
      <xdr:spPr>
        <a:xfrm>
          <a:off x="210757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7" name="直線コネクタ 5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8" name="テキスト ボックス 53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9" name="直線コネクタ 5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0" name="テキスト ボックス 5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1" name="直線コネクタ 5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2" name="テキスト ボックス 5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3" name="直線コネクタ 5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4" name="テキスト ボックス 5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5" name="直線コネクタ 5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6" name="テキスト ボックス 5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0" name="直線コネクタ 549"/>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1"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2" name="直線コネクタ 551"/>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3"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4" name="直線コネクタ 553"/>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5"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6" name="フローチャート : 判断 555"/>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7" name="フローチャート : 判断 556"/>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58"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86361</xdr:rowOff>
    </xdr:from>
    <xdr:to>
      <xdr:col>22</xdr:col>
      <xdr:colOff>415925</xdr:colOff>
      <xdr:row>101</xdr:row>
      <xdr:rowOff>16511</xdr:rowOff>
    </xdr:to>
    <xdr:sp macro="" textlink="">
      <xdr:nvSpPr>
        <xdr:cNvPr id="564" name="円/楕円 563"/>
        <xdr:cNvSpPr/>
      </xdr:nvSpPr>
      <xdr:spPr>
        <a:xfrm>
          <a:off x="15430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33038</xdr:rowOff>
    </xdr:from>
    <xdr:ext cx="405111" cy="259045"/>
    <xdr:sp macro="" textlink="">
      <xdr:nvSpPr>
        <xdr:cNvPr id="565" name="n_1mainValue【庁舎】&#10;有形固定資産減価償却率"/>
        <xdr:cNvSpPr txBox="1"/>
      </xdr:nvSpPr>
      <xdr:spPr>
        <a:xfrm>
          <a:off x="15266043" y="1700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6" name="テキスト ボックス 5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7" name="直線コネクタ 5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8" name="テキスト ボックス 5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9" name="直線コネクタ 5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0" name="テキスト ボックス 5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1" name="直線コネクタ 5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2" name="テキスト ボックス 5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3" name="直線コネクタ 5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4" name="テキスト ボックス 5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5" name="直線コネクタ 5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6" name="テキスト ボックス 5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0" name="直線コネクタ 589"/>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1"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2" name="直線コネクタ 591"/>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3"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4" name="直線コネクタ 593"/>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5"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6" name="フローチャート : 判断 595"/>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7" name="フローチャート : 判断 596"/>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598"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93980</xdr:rowOff>
    </xdr:from>
    <xdr:to>
      <xdr:col>31</xdr:col>
      <xdr:colOff>85725</xdr:colOff>
      <xdr:row>103</xdr:row>
      <xdr:rowOff>24130</xdr:rowOff>
    </xdr:to>
    <xdr:sp macro="" textlink="">
      <xdr:nvSpPr>
        <xdr:cNvPr id="604" name="円/楕円 603"/>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40657</xdr:rowOff>
    </xdr:from>
    <xdr:ext cx="469744" cy="259045"/>
    <xdr:sp macro="" textlink="">
      <xdr:nvSpPr>
        <xdr:cNvPr id="605" name="n_1mainValue【庁舎】&#10;一人当たり面積"/>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体育館や市民会館、保健センターなどは類似団体の平均に比べ、有形固定資産減価償却率が高い一方で、住民の利用も比較的多いことから今後の更新については住民ニーズを的確に捉え、検討を行っていく。</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他の施設についても更新を検討する時期となっており、計画的な施設管理に努めていく。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28,476
28,018
565.15
18,256,984
17,502,831
605,819
10,669,723
13,827,261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a:solidFill>
                <a:schemeClr val="dk1"/>
              </a:solidFill>
              <a:effectLst/>
              <a:latin typeface="+mn-lt"/>
              <a:ea typeface="+mn-ea"/>
              <a:cs typeface="+mn-cs"/>
            </a:rPr>
            <a:t>平成１８年の合併を機に過疎債や合併特例債などの交付税措置率の高い有利な起債の活用を進めたことで公債費に係る基準財政需要額が大きく変動していなかったが、今後数年間で実額算入であった起債の償還が</a:t>
          </a:r>
          <a:r>
            <a:rPr kumimoji="1" lang="ja-JP" altLang="en-US" sz="1100">
              <a:solidFill>
                <a:schemeClr val="dk1"/>
              </a:solidFill>
              <a:effectLst/>
              <a:latin typeface="+mn-lt"/>
              <a:ea typeface="+mn-ea"/>
              <a:cs typeface="+mn-cs"/>
            </a:rPr>
            <a:t>終了することや大型建設事業に伴う起債の償還が始まるなど</a:t>
          </a:r>
          <a:r>
            <a:rPr kumimoji="1" lang="ja-JP" altLang="ja-JP" sz="1100">
              <a:solidFill>
                <a:schemeClr val="dk1"/>
              </a:solidFill>
              <a:effectLst/>
              <a:latin typeface="+mn-lt"/>
              <a:ea typeface="+mn-ea"/>
              <a:cs typeface="+mn-cs"/>
            </a:rPr>
            <a:t>基準財政需要額への影響が大きいと見込まれる。</a:t>
          </a:r>
          <a:endParaRPr lang="ja-JP" altLang="ja-JP" sz="1400">
            <a:effectLst/>
          </a:endParaRPr>
        </a:p>
        <a:p>
          <a:r>
            <a:rPr kumimoji="1" lang="ja-JP" altLang="ja-JP" sz="110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長引く景気低迷等による市税全般の伸び悩みにより、今後も基準財政収入額は減少傾向にあることから、今後も財政力指数の</a:t>
          </a:r>
          <a:r>
            <a:rPr lang="ja-JP" altLang="en-US" sz="1100" b="0" i="0" baseline="0">
              <a:solidFill>
                <a:schemeClr val="dk1"/>
              </a:solidFill>
              <a:effectLst/>
              <a:latin typeface="+mn-lt"/>
              <a:ea typeface="+mn-ea"/>
              <a:cs typeface="+mn-cs"/>
            </a:rPr>
            <a:t>劇的な</a:t>
          </a:r>
          <a:r>
            <a:rPr lang="ja-JP" altLang="ja-JP" sz="1100" b="0" i="0" baseline="0">
              <a:solidFill>
                <a:schemeClr val="dk1"/>
              </a:solidFill>
              <a:effectLst/>
              <a:latin typeface="+mn-lt"/>
              <a:ea typeface="+mn-ea"/>
              <a:cs typeface="+mn-cs"/>
            </a:rPr>
            <a:t>好転が図れない見通しである。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7" name="直線コネクタ 76"/>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90" name="テキスト ボックス 89"/>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一般財源の伸び悩み</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高い数値</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今後、更なる経常経費の削減とすべての事業で計画見直しを行う</a:t>
          </a:r>
          <a:r>
            <a:rPr kumimoji="1" lang="ja-JP" altLang="en-US" sz="1100">
              <a:solidFill>
                <a:schemeClr val="dk1"/>
              </a:solidFill>
              <a:effectLst/>
              <a:latin typeface="+mn-lt"/>
              <a:ea typeface="+mn-ea"/>
              <a:cs typeface="+mn-cs"/>
            </a:rPr>
            <a:t>ことが急務である。</a:t>
          </a:r>
          <a:endParaRPr lang="ja-JP" altLang="ja-JP" sz="1400">
            <a:effectLst/>
          </a:endParaRPr>
        </a:p>
        <a:p>
          <a:r>
            <a:rPr kumimoji="1" lang="ja-JP" altLang="ja-JP" sz="1100">
              <a:solidFill>
                <a:schemeClr val="dk1"/>
              </a:solidFill>
              <a:effectLst/>
              <a:latin typeface="+mn-lt"/>
              <a:ea typeface="+mn-ea"/>
              <a:cs typeface="+mn-cs"/>
            </a:rPr>
            <a:t>　定員管理等での人件費の抑制効果が出ていることから、引き続きこれに取り組むとともに、企業誘致活動や徴収率の向上に力を注ぎ、経常一般財源の確保を図ることで比率の低下に努める。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158024</xdr:rowOff>
    </xdr:from>
    <xdr:to>
      <xdr:col>7</xdr:col>
      <xdr:colOff>152400</xdr:colOff>
      <xdr:row>59</xdr:row>
      <xdr:rowOff>121013</xdr:rowOff>
    </xdr:to>
    <xdr:cxnSp macro="">
      <xdr:nvCxnSpPr>
        <xdr:cNvPr id="133" name="直線コネクタ 132"/>
        <xdr:cNvCxnSpPr/>
      </xdr:nvCxnSpPr>
      <xdr:spPr>
        <a:xfrm>
          <a:off x="4114800" y="10102124"/>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158024</xdr:rowOff>
    </xdr:from>
    <xdr:to>
      <xdr:col>6</xdr:col>
      <xdr:colOff>0</xdr:colOff>
      <xdr:row>59</xdr:row>
      <xdr:rowOff>55517</xdr:rowOff>
    </xdr:to>
    <xdr:cxnSp macro="">
      <xdr:nvCxnSpPr>
        <xdr:cNvPr id="136" name="直線コネクタ 135"/>
        <xdr:cNvCxnSpPr/>
      </xdr:nvCxnSpPr>
      <xdr:spPr>
        <a:xfrm flipV="1">
          <a:off x="3225800" y="101021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55517</xdr:rowOff>
    </xdr:from>
    <xdr:to>
      <xdr:col>4</xdr:col>
      <xdr:colOff>482600</xdr:colOff>
      <xdr:row>59</xdr:row>
      <xdr:rowOff>110672</xdr:rowOff>
    </xdr:to>
    <xdr:cxnSp macro="">
      <xdr:nvCxnSpPr>
        <xdr:cNvPr id="139" name="直線コネクタ 138"/>
        <xdr:cNvCxnSpPr/>
      </xdr:nvCxnSpPr>
      <xdr:spPr>
        <a:xfrm flipV="1">
          <a:off x="2336800" y="1017106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110672</xdr:rowOff>
    </xdr:from>
    <xdr:to>
      <xdr:col>3</xdr:col>
      <xdr:colOff>279400</xdr:colOff>
      <xdr:row>59</xdr:row>
      <xdr:rowOff>127907</xdr:rowOff>
    </xdr:to>
    <xdr:cxnSp macro="">
      <xdr:nvCxnSpPr>
        <xdr:cNvPr id="142" name="直線コネクタ 141"/>
        <xdr:cNvCxnSpPr/>
      </xdr:nvCxnSpPr>
      <xdr:spPr>
        <a:xfrm flipV="1">
          <a:off x="1447800" y="102262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70213</xdr:rowOff>
    </xdr:from>
    <xdr:to>
      <xdr:col>7</xdr:col>
      <xdr:colOff>203200</xdr:colOff>
      <xdr:row>60</xdr:row>
      <xdr:rowOff>363</xdr:rowOff>
    </xdr:to>
    <xdr:sp macro="" textlink="">
      <xdr:nvSpPr>
        <xdr:cNvPr id="152" name="円/楕円 151"/>
        <xdr:cNvSpPr/>
      </xdr:nvSpPr>
      <xdr:spPr>
        <a:xfrm>
          <a:off x="4902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86740</xdr:rowOff>
    </xdr:from>
    <xdr:ext cx="762000" cy="259045"/>
    <xdr:sp macro="" textlink="">
      <xdr:nvSpPr>
        <xdr:cNvPr id="153" name="財政構造の弾力性該当値テキスト"/>
        <xdr:cNvSpPr txBox="1"/>
      </xdr:nvSpPr>
      <xdr:spPr>
        <a:xfrm>
          <a:off x="5041900" y="100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107224</xdr:rowOff>
    </xdr:from>
    <xdr:to>
      <xdr:col>6</xdr:col>
      <xdr:colOff>50800</xdr:colOff>
      <xdr:row>59</xdr:row>
      <xdr:rowOff>37374</xdr:rowOff>
    </xdr:to>
    <xdr:sp macro="" textlink="">
      <xdr:nvSpPr>
        <xdr:cNvPr id="154" name="円/楕円 153"/>
        <xdr:cNvSpPr/>
      </xdr:nvSpPr>
      <xdr:spPr>
        <a:xfrm>
          <a:off x="4064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47551</xdr:rowOff>
    </xdr:from>
    <xdr:ext cx="736600" cy="259045"/>
    <xdr:sp macro="" textlink="">
      <xdr:nvSpPr>
        <xdr:cNvPr id="155" name="テキスト ボックス 154"/>
        <xdr:cNvSpPr txBox="1"/>
      </xdr:nvSpPr>
      <xdr:spPr>
        <a:xfrm>
          <a:off x="3733800" y="982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4717</xdr:rowOff>
    </xdr:from>
    <xdr:to>
      <xdr:col>4</xdr:col>
      <xdr:colOff>533400</xdr:colOff>
      <xdr:row>59</xdr:row>
      <xdr:rowOff>106317</xdr:rowOff>
    </xdr:to>
    <xdr:sp macro="" textlink="">
      <xdr:nvSpPr>
        <xdr:cNvPr id="156" name="円/楕円 155"/>
        <xdr:cNvSpPr/>
      </xdr:nvSpPr>
      <xdr:spPr>
        <a:xfrm>
          <a:off x="3175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116494</xdr:rowOff>
    </xdr:from>
    <xdr:ext cx="762000" cy="259045"/>
    <xdr:sp macro="" textlink="">
      <xdr:nvSpPr>
        <xdr:cNvPr id="157" name="テキスト ボックス 156"/>
        <xdr:cNvSpPr txBox="1"/>
      </xdr:nvSpPr>
      <xdr:spPr>
        <a:xfrm>
          <a:off x="2844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59872</xdr:rowOff>
    </xdr:from>
    <xdr:to>
      <xdr:col>3</xdr:col>
      <xdr:colOff>330200</xdr:colOff>
      <xdr:row>59</xdr:row>
      <xdr:rowOff>161472</xdr:rowOff>
    </xdr:to>
    <xdr:sp macro="" textlink="">
      <xdr:nvSpPr>
        <xdr:cNvPr id="158" name="円/楕円 157"/>
        <xdr:cNvSpPr/>
      </xdr:nvSpPr>
      <xdr:spPr>
        <a:xfrm>
          <a:off x="2286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199</xdr:rowOff>
    </xdr:from>
    <xdr:ext cx="762000" cy="259045"/>
    <xdr:sp macro="" textlink="">
      <xdr:nvSpPr>
        <xdr:cNvPr id="159" name="テキスト ボックス 158"/>
        <xdr:cNvSpPr txBox="1"/>
      </xdr:nvSpPr>
      <xdr:spPr>
        <a:xfrm>
          <a:off x="1955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60" name="円/楕円 159"/>
        <xdr:cNvSpPr/>
      </xdr:nvSpPr>
      <xdr:spPr>
        <a:xfrm>
          <a:off x="1397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17434</xdr:rowOff>
    </xdr:from>
    <xdr:ext cx="762000" cy="259045"/>
    <xdr:sp macro="" textlink="">
      <xdr:nvSpPr>
        <xdr:cNvPr id="161" name="テキスト ボックス 160"/>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[200,195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均を大きく上回っているのは、合併による職員数増と物件費を要因としており、物件費の中では、賃金・役務費が大きく影響している。また、市単独管理の施設が多いため、多額の維持管理経費を要している。</a:t>
          </a:r>
          <a:endParaRPr lang="ja-JP" altLang="ja-JP" sz="1400">
            <a:effectLst/>
          </a:endParaRPr>
        </a:p>
        <a:p>
          <a:r>
            <a:rPr kumimoji="1" lang="ja-JP" altLang="ja-JP" sz="1100">
              <a:solidFill>
                <a:schemeClr val="dk1"/>
              </a:solidFill>
              <a:effectLst/>
              <a:latin typeface="+mn-lt"/>
              <a:ea typeface="+mn-ea"/>
              <a:cs typeface="+mn-cs"/>
            </a:rPr>
            <a:t>　指定管理者制度を含めた委託方法の研究検討、施設の統廃合の促進及び事業の見直し等コスト削減に努める。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161665</xdr:rowOff>
    </xdr:from>
    <xdr:to>
      <xdr:col>7</xdr:col>
      <xdr:colOff>152400</xdr:colOff>
      <xdr:row>85</xdr:row>
      <xdr:rowOff>33319</xdr:rowOff>
    </xdr:to>
    <xdr:cxnSp macro="">
      <xdr:nvCxnSpPr>
        <xdr:cNvPr id="196" name="直線コネクタ 195"/>
        <xdr:cNvCxnSpPr/>
      </xdr:nvCxnSpPr>
      <xdr:spPr>
        <a:xfrm>
          <a:off x="4114800" y="14563465"/>
          <a:ext cx="838200" cy="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161665</xdr:rowOff>
    </xdr:from>
    <xdr:to>
      <xdr:col>6</xdr:col>
      <xdr:colOff>0</xdr:colOff>
      <xdr:row>85</xdr:row>
      <xdr:rowOff>35322</xdr:rowOff>
    </xdr:to>
    <xdr:cxnSp macro="">
      <xdr:nvCxnSpPr>
        <xdr:cNvPr id="199" name="直線コネクタ 198"/>
        <xdr:cNvCxnSpPr/>
      </xdr:nvCxnSpPr>
      <xdr:spPr>
        <a:xfrm flipV="1">
          <a:off x="3225800" y="14563465"/>
          <a:ext cx="8890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28676</xdr:rowOff>
    </xdr:from>
    <xdr:to>
      <xdr:col>4</xdr:col>
      <xdr:colOff>482600</xdr:colOff>
      <xdr:row>85</xdr:row>
      <xdr:rowOff>35322</xdr:rowOff>
    </xdr:to>
    <xdr:cxnSp macro="">
      <xdr:nvCxnSpPr>
        <xdr:cNvPr id="202" name="直線コネクタ 201"/>
        <xdr:cNvCxnSpPr/>
      </xdr:nvCxnSpPr>
      <xdr:spPr>
        <a:xfrm>
          <a:off x="2336800" y="14430476"/>
          <a:ext cx="889000" cy="17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28676</xdr:rowOff>
    </xdr:from>
    <xdr:to>
      <xdr:col>3</xdr:col>
      <xdr:colOff>279400</xdr:colOff>
      <xdr:row>84</xdr:row>
      <xdr:rowOff>40170</xdr:rowOff>
    </xdr:to>
    <xdr:cxnSp macro="">
      <xdr:nvCxnSpPr>
        <xdr:cNvPr id="205" name="直線コネクタ 204"/>
        <xdr:cNvCxnSpPr/>
      </xdr:nvCxnSpPr>
      <xdr:spPr>
        <a:xfrm flipV="1">
          <a:off x="1447800" y="14430476"/>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153969</xdr:rowOff>
    </xdr:from>
    <xdr:to>
      <xdr:col>7</xdr:col>
      <xdr:colOff>203200</xdr:colOff>
      <xdr:row>85</xdr:row>
      <xdr:rowOff>84119</xdr:rowOff>
    </xdr:to>
    <xdr:sp macro="" textlink="">
      <xdr:nvSpPr>
        <xdr:cNvPr id="215" name="円/楕円 214"/>
        <xdr:cNvSpPr/>
      </xdr:nvSpPr>
      <xdr:spPr>
        <a:xfrm>
          <a:off x="4902200" y="145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126046</xdr:rowOff>
    </xdr:from>
    <xdr:ext cx="762000" cy="259045"/>
    <xdr:sp macro="" textlink="">
      <xdr:nvSpPr>
        <xdr:cNvPr id="216" name="人件費・物件費等の状況該当値テキスト"/>
        <xdr:cNvSpPr txBox="1"/>
      </xdr:nvSpPr>
      <xdr:spPr>
        <a:xfrm>
          <a:off x="5041900" y="1452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200,195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110865</xdr:rowOff>
    </xdr:from>
    <xdr:to>
      <xdr:col>6</xdr:col>
      <xdr:colOff>50800</xdr:colOff>
      <xdr:row>85</xdr:row>
      <xdr:rowOff>41015</xdr:rowOff>
    </xdr:to>
    <xdr:sp macro="" textlink="">
      <xdr:nvSpPr>
        <xdr:cNvPr id="217" name="円/楕円 216"/>
        <xdr:cNvSpPr/>
      </xdr:nvSpPr>
      <xdr:spPr>
        <a:xfrm>
          <a:off x="4064000" y="145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25792</xdr:rowOff>
    </xdr:from>
    <xdr:ext cx="736600" cy="259045"/>
    <xdr:sp macro="" textlink="">
      <xdr:nvSpPr>
        <xdr:cNvPr id="218" name="テキスト ボックス 217"/>
        <xdr:cNvSpPr txBox="1"/>
      </xdr:nvSpPr>
      <xdr:spPr>
        <a:xfrm>
          <a:off x="3733800" y="1459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194,836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155972</xdr:rowOff>
    </xdr:from>
    <xdr:to>
      <xdr:col>4</xdr:col>
      <xdr:colOff>533400</xdr:colOff>
      <xdr:row>85</xdr:row>
      <xdr:rowOff>86122</xdr:rowOff>
    </xdr:to>
    <xdr:sp macro="" textlink="">
      <xdr:nvSpPr>
        <xdr:cNvPr id="219" name="円/楕円 218"/>
        <xdr:cNvSpPr/>
      </xdr:nvSpPr>
      <xdr:spPr>
        <a:xfrm>
          <a:off x="3175000" y="14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70899</xdr:rowOff>
    </xdr:from>
    <xdr:ext cx="762000" cy="259045"/>
    <xdr:sp macro="" textlink="">
      <xdr:nvSpPr>
        <xdr:cNvPr id="220" name="テキスト ボックス 219"/>
        <xdr:cNvSpPr txBox="1"/>
      </xdr:nvSpPr>
      <xdr:spPr>
        <a:xfrm>
          <a:off x="2844800" y="14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200,444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149326</xdr:rowOff>
    </xdr:from>
    <xdr:to>
      <xdr:col>3</xdr:col>
      <xdr:colOff>330200</xdr:colOff>
      <xdr:row>84</xdr:row>
      <xdr:rowOff>79476</xdr:rowOff>
    </xdr:to>
    <xdr:sp macro="" textlink="">
      <xdr:nvSpPr>
        <xdr:cNvPr id="221" name="円/楕円 220"/>
        <xdr:cNvSpPr/>
      </xdr:nvSpPr>
      <xdr:spPr>
        <a:xfrm>
          <a:off x="2286000" y="143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64253</xdr:rowOff>
    </xdr:from>
    <xdr:ext cx="762000" cy="259045"/>
    <xdr:sp macro="" textlink="">
      <xdr:nvSpPr>
        <xdr:cNvPr id="222" name="テキスト ボックス 221"/>
        <xdr:cNvSpPr txBox="1"/>
      </xdr:nvSpPr>
      <xdr:spPr>
        <a:xfrm>
          <a:off x="1955800" y="144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160820</xdr:rowOff>
    </xdr:from>
    <xdr:to>
      <xdr:col>2</xdr:col>
      <xdr:colOff>127000</xdr:colOff>
      <xdr:row>84</xdr:row>
      <xdr:rowOff>90970</xdr:rowOff>
    </xdr:to>
    <xdr:sp macro="" textlink="">
      <xdr:nvSpPr>
        <xdr:cNvPr id="223" name="円/楕円 222"/>
        <xdr:cNvSpPr/>
      </xdr:nvSpPr>
      <xdr:spPr>
        <a:xfrm>
          <a:off x="1397000" y="143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75747</xdr:rowOff>
    </xdr:from>
    <xdr:ext cx="762000" cy="259045"/>
    <xdr:sp macro="" textlink="">
      <xdr:nvSpPr>
        <xdr:cNvPr id="224" name="テキスト ボックス 223"/>
        <xdr:cNvSpPr txBox="1"/>
      </xdr:nvSpPr>
      <xdr:spPr>
        <a:xfrm>
          <a:off x="1066800" y="1447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基本的に採用職員の年齢上限は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歳としてきたが、一部職種において上限を引き上げている。昨今は、民間等での就職期間を経た後に採用となっている職員の割合も増えていること等も、ラスパイレス指数は全国市平均より低位に位置している要因の一つであると考えられ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45296</xdr:rowOff>
    </xdr:to>
    <xdr:cxnSp macro="">
      <xdr:nvCxnSpPr>
        <xdr:cNvPr id="258" name="直線コネクタ 257"/>
        <xdr:cNvCxnSpPr/>
      </xdr:nvCxnSpPr>
      <xdr:spPr>
        <a:xfrm>
          <a:off x="16179800" y="1471760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85</xdr:row>
      <xdr:rowOff>168487</xdr:rowOff>
    </xdr:to>
    <xdr:cxnSp macro="">
      <xdr:nvCxnSpPr>
        <xdr:cNvPr id="261" name="直線コネクタ 260"/>
        <xdr:cNvCxnSpPr/>
      </xdr:nvCxnSpPr>
      <xdr:spPr>
        <a:xfrm flipV="1">
          <a:off x="15290800" y="147176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85</xdr:row>
      <xdr:rowOff>168487</xdr:rowOff>
    </xdr:to>
    <xdr:cxnSp macro="">
      <xdr:nvCxnSpPr>
        <xdr:cNvPr id="264" name="直線コネクタ 263"/>
        <xdr:cNvCxnSpPr/>
      </xdr:nvCxnSpPr>
      <xdr:spPr>
        <a:xfrm>
          <a:off x="14401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89</xdr:row>
      <xdr:rowOff>53763</xdr:rowOff>
    </xdr:to>
    <xdr:cxnSp macro="">
      <xdr:nvCxnSpPr>
        <xdr:cNvPr id="267" name="直線コネクタ 266"/>
        <xdr:cNvCxnSpPr/>
      </xdr:nvCxnSpPr>
      <xdr:spPr>
        <a:xfrm flipV="1">
          <a:off x="13512800" y="14677389"/>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7" name="円/楕円 276"/>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8"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9" name="円/楕円 278"/>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33884</xdr:rowOff>
    </xdr:from>
    <xdr:ext cx="736600" cy="259045"/>
    <xdr:sp macro="" textlink="">
      <xdr:nvSpPr>
        <xdr:cNvPr id="280" name="テキスト ボックス 279"/>
        <xdr:cNvSpPr txBox="1"/>
      </xdr:nvSpPr>
      <xdr:spPr>
        <a:xfrm>
          <a:off x="15798800" y="1443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81" name="円/楕円 280"/>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82" name="テキスト ボックス 281"/>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83" name="円/楕円 282"/>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84" name="テキスト ボックス 283"/>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5" name="円/楕円 284"/>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114740</xdr:rowOff>
    </xdr:from>
    <xdr:ext cx="762000" cy="259045"/>
    <xdr:sp macro="" textlink="">
      <xdr:nvSpPr>
        <xdr:cNvPr id="286" name="テキスト ボックス 285"/>
        <xdr:cNvSpPr txBox="1"/>
      </xdr:nvSpPr>
      <xdr:spPr>
        <a:xfrm>
          <a:off x="13131800" y="1503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行政改革大綱における職員定数適正化計画を策定し、職員数の削減を進めているが、人口減少数が多く、千人当たりに換算すると前年より後退してしまっている。</a:t>
          </a:r>
          <a:endParaRPr lang="ja-JP" altLang="ja-JP" sz="1400">
            <a:effectLst/>
          </a:endParaRPr>
        </a:p>
        <a:p>
          <a:r>
            <a:rPr lang="ja-JP" altLang="ja-JP" sz="1100" b="0" i="0" baseline="0">
              <a:solidFill>
                <a:schemeClr val="dk1"/>
              </a:solidFill>
              <a:effectLst/>
              <a:latin typeface="+mn-lt"/>
              <a:ea typeface="+mn-ea"/>
              <a:cs typeface="+mn-cs"/>
            </a:rPr>
            <a:t>　生活弱者の増加や政策等による地方自治体の業務量の増加、首長公約事業をはじめとする新規事業着手も相まって、適正化計画どおりの削減が困難となっている。今後も事業の見直しや、退職者の補充としての新規採用を抑え、支所機能の縮小、指定管理者等のアウトソーシング及び職員の能力向上を図ることを通じて、より適正な人員配置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3991</xdr:rowOff>
    </xdr:from>
    <xdr:to>
      <xdr:col>24</xdr:col>
      <xdr:colOff>558800</xdr:colOff>
      <xdr:row>63</xdr:row>
      <xdr:rowOff>17780</xdr:rowOff>
    </xdr:to>
    <xdr:cxnSp macro="">
      <xdr:nvCxnSpPr>
        <xdr:cNvPr id="323" name="直線コネクタ 322"/>
        <xdr:cNvCxnSpPr/>
      </xdr:nvCxnSpPr>
      <xdr:spPr>
        <a:xfrm>
          <a:off x="16179800" y="1080534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145566</xdr:rowOff>
    </xdr:from>
    <xdr:to>
      <xdr:col>23</xdr:col>
      <xdr:colOff>406400</xdr:colOff>
      <xdr:row>63</xdr:row>
      <xdr:rowOff>3991</xdr:rowOff>
    </xdr:to>
    <xdr:cxnSp macro="">
      <xdr:nvCxnSpPr>
        <xdr:cNvPr id="326" name="直線コネクタ 325"/>
        <xdr:cNvCxnSpPr/>
      </xdr:nvCxnSpPr>
      <xdr:spPr>
        <a:xfrm>
          <a:off x="15290800" y="10775466"/>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132927</xdr:rowOff>
    </xdr:from>
    <xdr:to>
      <xdr:col>22</xdr:col>
      <xdr:colOff>203200</xdr:colOff>
      <xdr:row>62</xdr:row>
      <xdr:rowOff>145566</xdr:rowOff>
    </xdr:to>
    <xdr:cxnSp macro="">
      <xdr:nvCxnSpPr>
        <xdr:cNvPr id="329" name="直線コネクタ 328"/>
        <xdr:cNvCxnSpPr/>
      </xdr:nvCxnSpPr>
      <xdr:spPr>
        <a:xfrm>
          <a:off x="14401800" y="1076282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116840</xdr:rowOff>
    </xdr:from>
    <xdr:to>
      <xdr:col>21</xdr:col>
      <xdr:colOff>0</xdr:colOff>
      <xdr:row>62</xdr:row>
      <xdr:rowOff>132927</xdr:rowOff>
    </xdr:to>
    <xdr:cxnSp macro="">
      <xdr:nvCxnSpPr>
        <xdr:cNvPr id="332" name="直線コネクタ 331"/>
        <xdr:cNvCxnSpPr/>
      </xdr:nvCxnSpPr>
      <xdr:spPr>
        <a:xfrm>
          <a:off x="13512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138430</xdr:rowOff>
    </xdr:from>
    <xdr:to>
      <xdr:col>24</xdr:col>
      <xdr:colOff>609600</xdr:colOff>
      <xdr:row>63</xdr:row>
      <xdr:rowOff>68580</xdr:rowOff>
    </xdr:to>
    <xdr:sp macro="" textlink="">
      <xdr:nvSpPr>
        <xdr:cNvPr id="342" name="円/楕円 341"/>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110507</xdr:rowOff>
    </xdr:from>
    <xdr:ext cx="762000" cy="259045"/>
    <xdr:sp macro="" textlink="">
      <xdr:nvSpPr>
        <xdr:cNvPr id="343" name="定員管理の状況該当値テキスト"/>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124641</xdr:rowOff>
    </xdr:from>
    <xdr:to>
      <xdr:col>23</xdr:col>
      <xdr:colOff>457200</xdr:colOff>
      <xdr:row>63</xdr:row>
      <xdr:rowOff>54791</xdr:rowOff>
    </xdr:to>
    <xdr:sp macro="" textlink="">
      <xdr:nvSpPr>
        <xdr:cNvPr id="344" name="円/楕円 343"/>
        <xdr:cNvSpPr/>
      </xdr:nvSpPr>
      <xdr:spPr>
        <a:xfrm>
          <a:off x="16129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39568</xdr:rowOff>
    </xdr:from>
    <xdr:ext cx="736600" cy="259045"/>
    <xdr:sp macro="" textlink="">
      <xdr:nvSpPr>
        <xdr:cNvPr id="345" name="テキスト ボックス 344"/>
        <xdr:cNvSpPr txBox="1"/>
      </xdr:nvSpPr>
      <xdr:spPr>
        <a:xfrm>
          <a:off x="15798800" y="1084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94766</xdr:rowOff>
    </xdr:from>
    <xdr:to>
      <xdr:col>22</xdr:col>
      <xdr:colOff>254000</xdr:colOff>
      <xdr:row>63</xdr:row>
      <xdr:rowOff>24916</xdr:rowOff>
    </xdr:to>
    <xdr:sp macro="" textlink="">
      <xdr:nvSpPr>
        <xdr:cNvPr id="346" name="円/楕円 345"/>
        <xdr:cNvSpPr/>
      </xdr:nvSpPr>
      <xdr:spPr>
        <a:xfrm>
          <a:off x="15240000" y="10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9693</xdr:rowOff>
    </xdr:from>
    <xdr:ext cx="762000" cy="259045"/>
    <xdr:sp macro="" textlink="">
      <xdr:nvSpPr>
        <xdr:cNvPr id="347" name="テキスト ボックス 346"/>
        <xdr:cNvSpPr txBox="1"/>
      </xdr:nvSpPr>
      <xdr:spPr>
        <a:xfrm>
          <a:off x="14909800" y="108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82127</xdr:rowOff>
    </xdr:from>
    <xdr:to>
      <xdr:col>21</xdr:col>
      <xdr:colOff>50800</xdr:colOff>
      <xdr:row>63</xdr:row>
      <xdr:rowOff>12277</xdr:rowOff>
    </xdr:to>
    <xdr:sp macro="" textlink="">
      <xdr:nvSpPr>
        <xdr:cNvPr id="348" name="円/楕円 347"/>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168504</xdr:rowOff>
    </xdr:from>
    <xdr:ext cx="762000" cy="259045"/>
    <xdr:sp macro="" textlink="">
      <xdr:nvSpPr>
        <xdr:cNvPr id="349" name="テキスト ボックス 348"/>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50" name="円/楕円 349"/>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51" name="テキスト ボックス 350"/>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起債償還のピークが終わり、数値は改善傾向にあるが、合併特例債を活用した大型建設事業計画により、今後10年程度は大幅な改善を図るまでには至らないことが予想される。</a:t>
          </a:r>
          <a:endParaRPr lang="ja-JP" altLang="ja-JP" sz="1400">
            <a:effectLst/>
          </a:endParaRPr>
        </a:p>
        <a:p>
          <a:r>
            <a:rPr lang="ja-JP" altLang="ja-JP" sz="1100" b="0" i="0" baseline="0">
              <a:solidFill>
                <a:schemeClr val="dk1"/>
              </a:solidFill>
              <a:effectLst/>
              <a:latin typeface="+mn-lt"/>
              <a:ea typeface="+mn-ea"/>
              <a:cs typeface="+mn-cs"/>
            </a:rPr>
            <a:t>　実質公債費比率は、公債費負担適正化計画に基づき、建設計画の整理縮小に本格的に取り組み、新規発行債の抑制、補償金免除による借換及び繰上げ一括償還、特別会計への繰出金抑制に向けての平準化債借入等により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157268</xdr:rowOff>
    </xdr:from>
    <xdr:to>
      <xdr:col>24</xdr:col>
      <xdr:colOff>558800</xdr:colOff>
      <xdr:row>36</xdr:row>
      <xdr:rowOff>163301</xdr:rowOff>
    </xdr:to>
    <xdr:cxnSp macro="">
      <xdr:nvCxnSpPr>
        <xdr:cNvPr id="385" name="直線コネクタ 384"/>
        <xdr:cNvCxnSpPr/>
      </xdr:nvCxnSpPr>
      <xdr:spPr>
        <a:xfrm flipV="1">
          <a:off x="16179800" y="632946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142045</xdr:rowOff>
    </xdr:from>
    <xdr:ext cx="762000" cy="259045"/>
    <xdr:sp macro="" textlink="">
      <xdr:nvSpPr>
        <xdr:cNvPr id="386" name="公債費負担の状況平均値テキスト"/>
        <xdr:cNvSpPr txBox="1"/>
      </xdr:nvSpPr>
      <xdr:spPr>
        <a:xfrm>
          <a:off x="17106900" y="6314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163301</xdr:rowOff>
    </xdr:from>
    <xdr:to>
      <xdr:col>23</xdr:col>
      <xdr:colOff>406400</xdr:colOff>
      <xdr:row>37</xdr:row>
      <xdr:rowOff>5927</xdr:rowOff>
    </xdr:to>
    <xdr:cxnSp macro="">
      <xdr:nvCxnSpPr>
        <xdr:cNvPr id="388" name="直線コネクタ 387"/>
        <xdr:cNvCxnSpPr/>
      </xdr:nvCxnSpPr>
      <xdr:spPr>
        <a:xfrm flipV="1">
          <a:off x="15290800" y="633550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5927</xdr:rowOff>
    </xdr:from>
    <xdr:to>
      <xdr:col>22</xdr:col>
      <xdr:colOff>203200</xdr:colOff>
      <xdr:row>37</xdr:row>
      <xdr:rowOff>50165</xdr:rowOff>
    </xdr:to>
    <xdr:cxnSp macro="">
      <xdr:nvCxnSpPr>
        <xdr:cNvPr id="391" name="直線コネクタ 390"/>
        <xdr:cNvCxnSpPr/>
      </xdr:nvCxnSpPr>
      <xdr:spPr>
        <a:xfrm flipV="1">
          <a:off x="14401800" y="634957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50165</xdr:rowOff>
    </xdr:from>
    <xdr:to>
      <xdr:col>21</xdr:col>
      <xdr:colOff>0</xdr:colOff>
      <xdr:row>37</xdr:row>
      <xdr:rowOff>104458</xdr:rowOff>
    </xdr:to>
    <xdr:cxnSp macro="">
      <xdr:nvCxnSpPr>
        <xdr:cNvPr id="394" name="直線コネクタ 393"/>
        <xdr:cNvCxnSpPr/>
      </xdr:nvCxnSpPr>
      <xdr:spPr>
        <a:xfrm flipV="1">
          <a:off x="13512800" y="639381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106468</xdr:rowOff>
    </xdr:from>
    <xdr:to>
      <xdr:col>24</xdr:col>
      <xdr:colOff>609600</xdr:colOff>
      <xdr:row>37</xdr:row>
      <xdr:rowOff>36618</xdr:rowOff>
    </xdr:to>
    <xdr:sp macro="" textlink="">
      <xdr:nvSpPr>
        <xdr:cNvPr id="404" name="円/楕円 403"/>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27745</xdr:rowOff>
    </xdr:from>
    <xdr:ext cx="762000" cy="259045"/>
    <xdr:sp macro="" textlink="">
      <xdr:nvSpPr>
        <xdr:cNvPr id="405" name="公債費負担の状況該当値テキスト"/>
        <xdr:cNvSpPr txBox="1"/>
      </xdr:nvSpPr>
      <xdr:spPr>
        <a:xfrm>
          <a:off x="17106900" y="61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112501</xdr:rowOff>
    </xdr:from>
    <xdr:to>
      <xdr:col>23</xdr:col>
      <xdr:colOff>457200</xdr:colOff>
      <xdr:row>37</xdr:row>
      <xdr:rowOff>42651</xdr:rowOff>
    </xdr:to>
    <xdr:sp macro="" textlink="">
      <xdr:nvSpPr>
        <xdr:cNvPr id="406" name="円/楕円 405"/>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52828</xdr:rowOff>
    </xdr:from>
    <xdr:ext cx="736600" cy="259045"/>
    <xdr:sp macro="" textlink="">
      <xdr:nvSpPr>
        <xdr:cNvPr id="407" name="テキスト ボックス 406"/>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126577</xdr:rowOff>
    </xdr:from>
    <xdr:to>
      <xdr:col>22</xdr:col>
      <xdr:colOff>254000</xdr:colOff>
      <xdr:row>37</xdr:row>
      <xdr:rowOff>56727</xdr:rowOff>
    </xdr:to>
    <xdr:sp macro="" textlink="">
      <xdr:nvSpPr>
        <xdr:cNvPr id="408" name="円/楕円 407"/>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66904</xdr:rowOff>
    </xdr:from>
    <xdr:ext cx="762000" cy="259045"/>
    <xdr:sp macro="" textlink="">
      <xdr:nvSpPr>
        <xdr:cNvPr id="409" name="テキスト ボックス 408"/>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170815</xdr:rowOff>
    </xdr:from>
    <xdr:to>
      <xdr:col>21</xdr:col>
      <xdr:colOff>50800</xdr:colOff>
      <xdr:row>37</xdr:row>
      <xdr:rowOff>100965</xdr:rowOff>
    </xdr:to>
    <xdr:sp macro="" textlink="">
      <xdr:nvSpPr>
        <xdr:cNvPr id="410" name="円/楕円 409"/>
        <xdr:cNvSpPr/>
      </xdr:nvSpPr>
      <xdr:spPr>
        <a:xfrm>
          <a:off x="14351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111142</xdr:rowOff>
    </xdr:from>
    <xdr:ext cx="762000" cy="259045"/>
    <xdr:sp macro="" textlink="">
      <xdr:nvSpPr>
        <xdr:cNvPr id="411" name="テキスト ボックス 410"/>
        <xdr:cNvSpPr txBox="1"/>
      </xdr:nvSpPr>
      <xdr:spPr>
        <a:xfrm>
          <a:off x="14020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53658</xdr:rowOff>
    </xdr:from>
    <xdr:to>
      <xdr:col>19</xdr:col>
      <xdr:colOff>533400</xdr:colOff>
      <xdr:row>37</xdr:row>
      <xdr:rowOff>155258</xdr:rowOff>
    </xdr:to>
    <xdr:sp macro="" textlink="">
      <xdr:nvSpPr>
        <xdr:cNvPr id="412" name="円/楕円 411"/>
        <xdr:cNvSpPr/>
      </xdr:nvSpPr>
      <xdr:spPr>
        <a:xfrm>
          <a:off x="13462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140034</xdr:rowOff>
    </xdr:from>
    <xdr:ext cx="762000" cy="259045"/>
    <xdr:sp macro="" textlink="">
      <xdr:nvSpPr>
        <xdr:cNvPr id="413" name="テキスト ボックス 412"/>
        <xdr:cNvSpPr txBox="1"/>
      </xdr:nvSpPr>
      <xdr:spPr>
        <a:xfrm>
          <a:off x="13131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当市は単年度での起債償還額が多いが、これは短期間に多くの事業を集中して行ったためであり、将来負担比率に影響する地方債残額は平成17年の合併時の218億円から</a:t>
          </a:r>
          <a:r>
            <a:rPr lang="en-US" altLang="ja-JP" sz="1100" b="0" i="0" baseline="0">
              <a:solidFill>
                <a:schemeClr val="dk1"/>
              </a:solidFill>
              <a:effectLst/>
              <a:latin typeface="+mn-lt"/>
              <a:ea typeface="+mn-ea"/>
              <a:cs typeface="+mn-cs"/>
            </a:rPr>
            <a:t>138</a:t>
          </a:r>
          <a:r>
            <a:rPr lang="ja-JP" altLang="ja-JP" sz="1100" b="0" i="0" baseline="0">
              <a:solidFill>
                <a:schemeClr val="dk1"/>
              </a:solidFill>
              <a:effectLst/>
              <a:latin typeface="+mn-lt"/>
              <a:ea typeface="+mn-ea"/>
              <a:cs typeface="+mn-cs"/>
            </a:rPr>
            <a:t>億円と</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億円程度減少している。</a:t>
          </a:r>
          <a:endParaRPr lang="ja-JP" altLang="ja-JP" sz="1400">
            <a:effectLst/>
          </a:endParaRPr>
        </a:p>
        <a:p>
          <a:pPr rtl="0"/>
          <a:r>
            <a:rPr lang="ja-JP" altLang="ja-JP" sz="1100" b="0" i="0" baseline="0">
              <a:solidFill>
                <a:schemeClr val="dk1"/>
              </a:solidFill>
              <a:effectLst/>
              <a:latin typeface="+mn-lt"/>
              <a:ea typeface="+mn-ea"/>
              <a:cs typeface="+mn-cs"/>
            </a:rPr>
            <a:t>　また、職員数の減少による退職手当負担見込額の減少、第３セクター等への債務保証を行っていないことなども、将来負担比率が比較的安定している要因である</a:t>
          </a:r>
          <a:r>
            <a:rPr lang="ja-JP" altLang="en-US"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一方で、平成２８年度については、市保有基金の取崩しを多く行ったことで、残高が減少し、将来負担比率の上昇につながっている。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今後は、広域連合による大型建設事業に要する負担金に係る適切な対応など、</a:t>
          </a:r>
          <a:r>
            <a:rPr lang="ja-JP" altLang="en-US" sz="1100" b="0" i="0" baseline="0">
              <a:solidFill>
                <a:schemeClr val="dk1"/>
              </a:solidFill>
              <a:effectLst/>
              <a:latin typeface="+mn-lt"/>
              <a:ea typeface="+mn-ea"/>
              <a:cs typeface="+mn-cs"/>
            </a:rPr>
            <a:t>将来へ過剰な負担を残さないような</a:t>
          </a:r>
          <a:r>
            <a:rPr lang="ja-JP" altLang="ja-JP" sz="1100" b="0" i="0" baseline="0">
              <a:solidFill>
                <a:schemeClr val="dk1"/>
              </a:solidFill>
              <a:effectLst/>
              <a:latin typeface="+mn-lt"/>
              <a:ea typeface="+mn-ea"/>
              <a:cs typeface="+mn-cs"/>
            </a:rPr>
            <a:t>財政運営を心がけていく。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169037</xdr:rowOff>
    </xdr:from>
    <xdr:to>
      <xdr:col>24</xdr:col>
      <xdr:colOff>558800</xdr:colOff>
      <xdr:row>15</xdr:row>
      <xdr:rowOff>28473</xdr:rowOff>
    </xdr:to>
    <xdr:cxnSp macro="">
      <xdr:nvCxnSpPr>
        <xdr:cNvPr id="445" name="直線コネクタ 444"/>
        <xdr:cNvCxnSpPr/>
      </xdr:nvCxnSpPr>
      <xdr:spPr>
        <a:xfrm>
          <a:off x="16179800" y="2569337"/>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169037</xdr:rowOff>
    </xdr:from>
    <xdr:to>
      <xdr:col>23</xdr:col>
      <xdr:colOff>406400</xdr:colOff>
      <xdr:row>15</xdr:row>
      <xdr:rowOff>5550</xdr:rowOff>
    </xdr:to>
    <xdr:cxnSp macro="">
      <xdr:nvCxnSpPr>
        <xdr:cNvPr id="448" name="直線コネクタ 447"/>
        <xdr:cNvCxnSpPr/>
      </xdr:nvCxnSpPr>
      <xdr:spPr>
        <a:xfrm flipV="1">
          <a:off x="15290800" y="2569337"/>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5550</xdr:rowOff>
    </xdr:from>
    <xdr:to>
      <xdr:col>22</xdr:col>
      <xdr:colOff>203200</xdr:colOff>
      <xdr:row>15</xdr:row>
      <xdr:rowOff>6998</xdr:rowOff>
    </xdr:to>
    <xdr:cxnSp macro="">
      <xdr:nvCxnSpPr>
        <xdr:cNvPr id="451" name="直線コネクタ 450"/>
        <xdr:cNvCxnSpPr/>
      </xdr:nvCxnSpPr>
      <xdr:spPr>
        <a:xfrm flipV="1">
          <a:off x="14401800" y="257730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6998</xdr:rowOff>
    </xdr:from>
    <xdr:to>
      <xdr:col>21</xdr:col>
      <xdr:colOff>0</xdr:colOff>
      <xdr:row>15</xdr:row>
      <xdr:rowOff>34265</xdr:rowOff>
    </xdr:to>
    <xdr:cxnSp macro="">
      <xdr:nvCxnSpPr>
        <xdr:cNvPr id="454" name="直線コネクタ 453"/>
        <xdr:cNvCxnSpPr/>
      </xdr:nvCxnSpPr>
      <xdr:spPr>
        <a:xfrm flipV="1">
          <a:off x="13512800" y="2578748"/>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149123</xdr:rowOff>
    </xdr:from>
    <xdr:to>
      <xdr:col>24</xdr:col>
      <xdr:colOff>609600</xdr:colOff>
      <xdr:row>15</xdr:row>
      <xdr:rowOff>79273</xdr:rowOff>
    </xdr:to>
    <xdr:sp macro="" textlink="">
      <xdr:nvSpPr>
        <xdr:cNvPr id="464" name="円/楕円 463"/>
        <xdr:cNvSpPr/>
      </xdr:nvSpPr>
      <xdr:spPr>
        <a:xfrm>
          <a:off x="16967200" y="254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121200</xdr:rowOff>
    </xdr:from>
    <xdr:ext cx="762000" cy="259045"/>
    <xdr:sp macro="" textlink="">
      <xdr:nvSpPr>
        <xdr:cNvPr id="465" name="将来負担の状況該当値テキスト"/>
        <xdr:cNvSpPr txBox="1"/>
      </xdr:nvSpPr>
      <xdr:spPr>
        <a:xfrm>
          <a:off x="17106900" y="252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118237</xdr:rowOff>
    </xdr:from>
    <xdr:to>
      <xdr:col>23</xdr:col>
      <xdr:colOff>457200</xdr:colOff>
      <xdr:row>15</xdr:row>
      <xdr:rowOff>48387</xdr:rowOff>
    </xdr:to>
    <xdr:sp macro="" textlink="">
      <xdr:nvSpPr>
        <xdr:cNvPr id="466" name="円/楕円 465"/>
        <xdr:cNvSpPr/>
      </xdr:nvSpPr>
      <xdr:spPr>
        <a:xfrm>
          <a:off x="16129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58564</xdr:rowOff>
    </xdr:from>
    <xdr:ext cx="736600" cy="259045"/>
    <xdr:sp macro="" textlink="">
      <xdr:nvSpPr>
        <xdr:cNvPr id="467" name="テキスト ボックス 466"/>
        <xdr:cNvSpPr txBox="1"/>
      </xdr:nvSpPr>
      <xdr:spPr>
        <a:xfrm>
          <a:off x="15798800" y="228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126200</xdr:rowOff>
    </xdr:from>
    <xdr:to>
      <xdr:col>22</xdr:col>
      <xdr:colOff>254000</xdr:colOff>
      <xdr:row>15</xdr:row>
      <xdr:rowOff>56350</xdr:rowOff>
    </xdr:to>
    <xdr:sp macro="" textlink="">
      <xdr:nvSpPr>
        <xdr:cNvPr id="468" name="円/楕円 467"/>
        <xdr:cNvSpPr/>
      </xdr:nvSpPr>
      <xdr:spPr>
        <a:xfrm>
          <a:off x="15240000" y="25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66527</xdr:rowOff>
    </xdr:from>
    <xdr:ext cx="762000" cy="259045"/>
    <xdr:sp macro="" textlink="">
      <xdr:nvSpPr>
        <xdr:cNvPr id="469" name="テキスト ボックス 468"/>
        <xdr:cNvSpPr txBox="1"/>
      </xdr:nvSpPr>
      <xdr:spPr>
        <a:xfrm>
          <a:off x="14909800" y="229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127648</xdr:rowOff>
    </xdr:from>
    <xdr:to>
      <xdr:col>21</xdr:col>
      <xdr:colOff>50800</xdr:colOff>
      <xdr:row>15</xdr:row>
      <xdr:rowOff>57798</xdr:rowOff>
    </xdr:to>
    <xdr:sp macro="" textlink="">
      <xdr:nvSpPr>
        <xdr:cNvPr id="470" name="円/楕円 469"/>
        <xdr:cNvSpPr/>
      </xdr:nvSpPr>
      <xdr:spPr>
        <a:xfrm>
          <a:off x="14351000" y="25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67975</xdr:rowOff>
    </xdr:from>
    <xdr:ext cx="762000" cy="259045"/>
    <xdr:sp macro="" textlink="">
      <xdr:nvSpPr>
        <xdr:cNvPr id="471" name="テキスト ボックス 470"/>
        <xdr:cNvSpPr txBox="1"/>
      </xdr:nvSpPr>
      <xdr:spPr>
        <a:xfrm>
          <a:off x="14020800" y="229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154915</xdr:rowOff>
    </xdr:from>
    <xdr:to>
      <xdr:col>19</xdr:col>
      <xdr:colOff>533400</xdr:colOff>
      <xdr:row>15</xdr:row>
      <xdr:rowOff>85065</xdr:rowOff>
    </xdr:to>
    <xdr:sp macro="" textlink="">
      <xdr:nvSpPr>
        <xdr:cNvPr id="472" name="円/楕円 471"/>
        <xdr:cNvSpPr/>
      </xdr:nvSpPr>
      <xdr:spPr>
        <a:xfrm>
          <a:off x="13462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95242</xdr:rowOff>
    </xdr:from>
    <xdr:ext cx="762000" cy="259045"/>
    <xdr:sp macro="" textlink="">
      <xdr:nvSpPr>
        <xdr:cNvPr id="473" name="テキスト ボックス 472"/>
        <xdr:cNvSpPr txBox="1"/>
      </xdr:nvSpPr>
      <xdr:spPr>
        <a:xfrm>
          <a:off x="13131800" y="23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28,476
28,018
565.15
18,256,984
17,502,831
605,819
10,669,723
13,827,261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en-US" sz="1100" b="0" i="0" baseline="0">
              <a:solidFill>
                <a:schemeClr val="dk1"/>
              </a:solidFill>
              <a:effectLst/>
              <a:latin typeface="+mn-lt"/>
              <a:ea typeface="+mn-ea"/>
              <a:cs typeface="+mn-cs"/>
            </a:rPr>
            <a:t>平成２８年度については、退職者の増加に伴い、前年度より高い割合になっているが、類似</a:t>
          </a:r>
          <a:r>
            <a:rPr lang="ja-JP" altLang="ja-JP" sz="1100" b="0" i="0" baseline="0">
              <a:solidFill>
                <a:schemeClr val="dk1"/>
              </a:solidFill>
              <a:effectLst/>
              <a:latin typeface="+mn-lt"/>
              <a:ea typeface="+mn-ea"/>
              <a:cs typeface="+mn-cs"/>
            </a:rPr>
            <a:t>団体平均と比較すると、人件費に係る経常収支比率は低くなっている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経費の抑制による投資的経費の確保が課題であることから、時間外勤務の低減による手当等の抑制を図るとともに、早期退職職員を募り、退職による代替新規採用者を抑制しつつ、短期的な業務には積極的に臨時職員を採用するなどし、人件費総額の削減に取り組んで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36</xdr:row>
      <xdr:rowOff>119380</xdr:rowOff>
    </xdr:to>
    <xdr:cxnSp macro="">
      <xdr:nvCxnSpPr>
        <xdr:cNvPr id="66" name="直線コネクタ 65"/>
        <xdr:cNvCxnSpPr/>
      </xdr:nvCxnSpPr>
      <xdr:spPr>
        <a:xfrm>
          <a:off x="3987800" y="60553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161290</xdr:rowOff>
    </xdr:to>
    <xdr:cxnSp macro="">
      <xdr:nvCxnSpPr>
        <xdr:cNvPr id="69" name="直線コネクタ 68"/>
        <xdr:cNvCxnSpPr/>
      </xdr:nvCxnSpPr>
      <xdr:spPr>
        <a:xfrm flipV="1">
          <a:off x="3098800" y="6055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35</xdr:row>
      <xdr:rowOff>161290</xdr:rowOff>
    </xdr:to>
    <xdr:cxnSp macro="">
      <xdr:nvCxnSpPr>
        <xdr:cNvPr id="72" name="直線コネクタ 71"/>
        <xdr:cNvCxnSpPr/>
      </xdr:nvCxnSpPr>
      <xdr:spPr>
        <a:xfrm>
          <a:off x="2209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35</xdr:row>
      <xdr:rowOff>115570</xdr:rowOff>
    </xdr:to>
    <xdr:cxnSp macro="">
      <xdr:nvCxnSpPr>
        <xdr:cNvPr id="75" name="直線コネクタ 74"/>
        <xdr:cNvCxnSpPr/>
      </xdr:nvCxnSpPr>
      <xdr:spPr>
        <a:xfrm flipV="1">
          <a:off x="1320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7" name="円/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91" name="円/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3" name="円/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施設の維持管理業務を指定管理制度に移行し委託化や、職員人件費を抑えるために、数多い施設を職員直営から臨時職員による運営などに変更し、又、ストックマネージメントなどを通じ、施設維持と住民ニーズなどをもとに施設の統廃合などの検討を行い、物件費の抑制を図り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17</xdr:row>
      <xdr:rowOff>69850</xdr:rowOff>
    </xdr:to>
    <xdr:cxnSp macro="">
      <xdr:nvCxnSpPr>
        <xdr:cNvPr id="129" name="直線コネクタ 128"/>
        <xdr:cNvCxnSpPr/>
      </xdr:nvCxnSpPr>
      <xdr:spPr>
        <a:xfrm flipV="1">
          <a:off x="15671800" y="29627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69850</xdr:rowOff>
    </xdr:to>
    <xdr:cxnSp macro="">
      <xdr:nvCxnSpPr>
        <xdr:cNvPr id="132" name="直線コネクタ 131"/>
        <xdr:cNvCxnSpPr/>
      </xdr:nvCxnSpPr>
      <xdr:spPr>
        <a:xfrm>
          <a:off x="14782800" y="283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165100</xdr:rowOff>
    </xdr:to>
    <xdr:cxnSp macro="">
      <xdr:nvCxnSpPr>
        <xdr:cNvPr id="135" name="直線コネクタ 134"/>
        <xdr:cNvCxnSpPr/>
      </xdr:nvCxnSpPr>
      <xdr:spPr>
        <a:xfrm flipV="1">
          <a:off x="13893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124279</xdr:rowOff>
    </xdr:to>
    <xdr:cxnSp macro="">
      <xdr:nvCxnSpPr>
        <xdr:cNvPr id="138" name="直線コネクタ 137"/>
        <xdr:cNvCxnSpPr/>
      </xdr:nvCxnSpPr>
      <xdr:spPr>
        <a:xfrm flipV="1">
          <a:off x="13004800" y="29083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8" name="円/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0" name="円/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2" name="円/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53" name="テキスト ボックス 15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4" name="円/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73479</xdr:rowOff>
    </xdr:from>
    <xdr:to>
      <xdr:col>19</xdr:col>
      <xdr:colOff>6350</xdr:colOff>
      <xdr:row>18</xdr:row>
      <xdr:rowOff>3629</xdr:rowOff>
    </xdr:to>
    <xdr:sp macro="" textlink="">
      <xdr:nvSpPr>
        <xdr:cNvPr id="156" name="円/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扶助費に係る経常収支比率が類似団体平均を大きく下回ってはいるが、生活保護費</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の額が増加している。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社会保障の充実を図ることで割合が上昇</a:t>
          </a:r>
          <a:r>
            <a:rPr lang="ja-JP" altLang="ja-JP" sz="1100" b="0" i="0" baseline="0">
              <a:solidFill>
                <a:schemeClr val="dk1"/>
              </a:solidFill>
              <a:effectLst/>
              <a:latin typeface="+mn-lt"/>
              <a:ea typeface="+mn-ea"/>
              <a:cs typeface="+mn-cs"/>
            </a:rPr>
            <a:t>するものと予想されることから、国の動向や経済動向に注視しながら、市民サービスの低下とならないよう施策を展開しつつ、扶助費の</a:t>
          </a:r>
          <a:r>
            <a:rPr lang="ja-JP" altLang="en-US" sz="1100" b="0" i="0" baseline="0">
              <a:solidFill>
                <a:schemeClr val="dk1"/>
              </a:solidFill>
              <a:effectLst/>
              <a:latin typeface="+mn-lt"/>
              <a:ea typeface="+mn-ea"/>
              <a:cs typeface="+mn-cs"/>
            </a:rPr>
            <a:t>削減</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156935</xdr:rowOff>
    </xdr:from>
    <xdr:to>
      <xdr:col>7</xdr:col>
      <xdr:colOff>15875</xdr:colOff>
      <xdr:row>54</xdr:row>
      <xdr:rowOff>61685</xdr:rowOff>
    </xdr:to>
    <xdr:cxnSp macro="">
      <xdr:nvCxnSpPr>
        <xdr:cNvPr id="192" name="直線コネクタ 191"/>
        <xdr:cNvCxnSpPr/>
      </xdr:nvCxnSpPr>
      <xdr:spPr>
        <a:xfrm flipV="1">
          <a:off x="3987800" y="9243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54</xdr:row>
      <xdr:rowOff>61685</xdr:rowOff>
    </xdr:to>
    <xdr:cxnSp macro="">
      <xdr:nvCxnSpPr>
        <xdr:cNvPr id="195" name="直線コネクタ 194"/>
        <xdr:cNvCxnSpPr/>
      </xdr:nvCxnSpPr>
      <xdr:spPr>
        <a:xfrm>
          <a:off x="3098800" y="9080500"/>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54</xdr:row>
      <xdr:rowOff>18143</xdr:rowOff>
    </xdr:to>
    <xdr:cxnSp macro="">
      <xdr:nvCxnSpPr>
        <xdr:cNvPr id="198" name="直線コネクタ 197"/>
        <xdr:cNvCxnSpPr/>
      </xdr:nvCxnSpPr>
      <xdr:spPr>
        <a:xfrm flipV="1">
          <a:off x="2209800" y="9080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18143</xdr:rowOff>
    </xdr:from>
    <xdr:to>
      <xdr:col>3</xdr:col>
      <xdr:colOff>142875</xdr:colOff>
      <xdr:row>54</xdr:row>
      <xdr:rowOff>39915</xdr:rowOff>
    </xdr:to>
    <xdr:cxnSp macro="">
      <xdr:nvCxnSpPr>
        <xdr:cNvPr id="201" name="直線コネクタ 200"/>
        <xdr:cNvCxnSpPr/>
      </xdr:nvCxnSpPr>
      <xdr:spPr>
        <a:xfrm flipV="1">
          <a:off x="1320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106135</xdr:rowOff>
    </xdr:from>
    <xdr:to>
      <xdr:col>7</xdr:col>
      <xdr:colOff>66675</xdr:colOff>
      <xdr:row>54</xdr:row>
      <xdr:rowOff>36285</xdr:rowOff>
    </xdr:to>
    <xdr:sp macro="" textlink="">
      <xdr:nvSpPr>
        <xdr:cNvPr id="211" name="円/楕円 210"/>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122662</xdr:rowOff>
    </xdr:from>
    <xdr:ext cx="762000" cy="259045"/>
    <xdr:sp macro="" textlink="">
      <xdr:nvSpPr>
        <xdr:cNvPr id="212" name="扶助費該当値テキスト"/>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3" name="円/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5" name="円/楕円 214"/>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6" name="テキスト ボックス 215"/>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7" name="円/楕円 216"/>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8" name="テキスト ボックス 217"/>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160565</xdr:rowOff>
    </xdr:from>
    <xdr:to>
      <xdr:col>1</xdr:col>
      <xdr:colOff>676275</xdr:colOff>
      <xdr:row>54</xdr:row>
      <xdr:rowOff>90715</xdr:rowOff>
    </xdr:to>
    <xdr:sp macro="" textlink="">
      <xdr:nvSpPr>
        <xdr:cNvPr id="219" name="円/楕円 218"/>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100892</xdr:rowOff>
    </xdr:from>
    <xdr:ext cx="762000" cy="259045"/>
    <xdr:sp macro="" textlink="">
      <xdr:nvSpPr>
        <xdr:cNvPr id="220" name="テキスト ボックス 219"/>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その他に係る経常収支比率が類似団体平均を下回っているのは、法適用企業会計への繰出金を補助金等に振り替えたためであ</a:t>
          </a:r>
          <a:r>
            <a:rPr lang="ja-JP" altLang="en-US" sz="1100" b="0" i="0" baseline="0">
              <a:solidFill>
                <a:schemeClr val="dk1"/>
              </a:solidFill>
              <a:effectLst/>
              <a:latin typeface="+mn-lt"/>
              <a:ea typeface="+mn-ea"/>
              <a:cs typeface="+mn-cs"/>
            </a:rPr>
            <a:t>る。特別会計、法非適用企業</a:t>
          </a:r>
          <a:r>
            <a:rPr lang="ja-JP" altLang="ja-JP" sz="1100" b="0" i="0" baseline="0">
              <a:solidFill>
                <a:schemeClr val="dk1"/>
              </a:solidFill>
              <a:effectLst/>
              <a:latin typeface="+mn-lt"/>
              <a:ea typeface="+mn-ea"/>
              <a:cs typeface="+mn-cs"/>
            </a:rPr>
            <a:t>会計</a:t>
          </a:r>
          <a:r>
            <a:rPr lang="ja-JP" altLang="en-US" sz="1100" b="0" i="0" baseline="0">
              <a:solidFill>
                <a:schemeClr val="dk1"/>
              </a:solidFill>
              <a:effectLst/>
              <a:latin typeface="+mn-lt"/>
              <a:ea typeface="+mn-ea"/>
              <a:cs typeface="+mn-cs"/>
            </a:rPr>
            <a:t>への繰出し金については、各会計での経費削減</a:t>
          </a:r>
          <a:r>
            <a:rPr lang="ja-JP" altLang="ja-JP" sz="1100" b="0" i="0" baseline="0">
              <a:solidFill>
                <a:schemeClr val="dk1"/>
              </a:solidFill>
              <a:effectLst/>
              <a:latin typeface="+mn-lt"/>
              <a:ea typeface="+mn-ea"/>
              <a:cs typeface="+mn-cs"/>
            </a:rPr>
            <a:t>等に期待するとともに、今後さらに普通会計の負担額が過大なものとならないよう、各会計の動向に注視していく。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50800</xdr:rowOff>
    </xdr:from>
    <xdr:to>
      <xdr:col>24</xdr:col>
      <xdr:colOff>31750</xdr:colOff>
      <xdr:row>52</xdr:row>
      <xdr:rowOff>134620</xdr:rowOff>
    </xdr:to>
    <xdr:cxnSp macro="">
      <xdr:nvCxnSpPr>
        <xdr:cNvPr id="253" name="直線コネクタ 252"/>
        <xdr:cNvCxnSpPr/>
      </xdr:nvCxnSpPr>
      <xdr:spPr>
        <a:xfrm>
          <a:off x="15671800" y="8966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50800</xdr:rowOff>
    </xdr:from>
    <xdr:to>
      <xdr:col>22</xdr:col>
      <xdr:colOff>565150</xdr:colOff>
      <xdr:row>52</xdr:row>
      <xdr:rowOff>127000</xdr:rowOff>
    </xdr:to>
    <xdr:cxnSp macro="">
      <xdr:nvCxnSpPr>
        <xdr:cNvPr id="256" name="直線コネクタ 255"/>
        <xdr:cNvCxnSpPr/>
      </xdr:nvCxnSpPr>
      <xdr:spPr>
        <a:xfrm flipV="1">
          <a:off x="14782800" y="896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127000</xdr:rowOff>
    </xdr:from>
    <xdr:to>
      <xdr:col>21</xdr:col>
      <xdr:colOff>361950</xdr:colOff>
      <xdr:row>55</xdr:row>
      <xdr:rowOff>130810</xdr:rowOff>
    </xdr:to>
    <xdr:cxnSp macro="">
      <xdr:nvCxnSpPr>
        <xdr:cNvPr id="259" name="直線コネクタ 258"/>
        <xdr:cNvCxnSpPr/>
      </xdr:nvCxnSpPr>
      <xdr:spPr>
        <a:xfrm flipV="1">
          <a:off x="13893800" y="904240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130810</xdr:rowOff>
    </xdr:to>
    <xdr:cxnSp macro="">
      <xdr:nvCxnSpPr>
        <xdr:cNvPr id="262" name="直線コネクタ 261"/>
        <xdr:cNvCxnSpPr/>
      </xdr:nvCxnSpPr>
      <xdr:spPr>
        <a:xfrm>
          <a:off x="13004800" y="9438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83820</xdr:rowOff>
    </xdr:from>
    <xdr:to>
      <xdr:col>24</xdr:col>
      <xdr:colOff>82550</xdr:colOff>
      <xdr:row>53</xdr:row>
      <xdr:rowOff>13970</xdr:rowOff>
    </xdr:to>
    <xdr:sp macro="" textlink="">
      <xdr:nvSpPr>
        <xdr:cNvPr id="272" name="円/楕円 271"/>
        <xdr:cNvSpPr/>
      </xdr:nvSpPr>
      <xdr:spPr>
        <a:xfrm>
          <a:off x="164592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51</xdr:row>
      <xdr:rowOff>163847</xdr:rowOff>
    </xdr:from>
    <xdr:ext cx="762000" cy="259045"/>
    <xdr:sp macro="" textlink="">
      <xdr:nvSpPr>
        <xdr:cNvPr id="273" name="その他該当値テキスト"/>
        <xdr:cNvSpPr txBox="1"/>
      </xdr:nvSpPr>
      <xdr:spPr>
        <a:xfrm>
          <a:off x="16598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0</xdr:rowOff>
    </xdr:from>
    <xdr:to>
      <xdr:col>22</xdr:col>
      <xdr:colOff>615950</xdr:colOff>
      <xdr:row>52</xdr:row>
      <xdr:rowOff>101600</xdr:rowOff>
    </xdr:to>
    <xdr:sp macro="" textlink="">
      <xdr:nvSpPr>
        <xdr:cNvPr id="274" name="円/楕円 273"/>
        <xdr:cNvSpPr/>
      </xdr:nvSpPr>
      <xdr:spPr>
        <a:xfrm>
          <a:off x="15621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50</xdr:row>
      <xdr:rowOff>111777</xdr:rowOff>
    </xdr:from>
    <xdr:ext cx="736600" cy="259045"/>
    <xdr:sp macro="" textlink="">
      <xdr:nvSpPr>
        <xdr:cNvPr id="275" name="テキスト ボックス 274"/>
        <xdr:cNvSpPr txBox="1"/>
      </xdr:nvSpPr>
      <xdr:spPr>
        <a:xfrm>
          <a:off x="15290800" y="868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76200</xdr:rowOff>
    </xdr:from>
    <xdr:to>
      <xdr:col>21</xdr:col>
      <xdr:colOff>412750</xdr:colOff>
      <xdr:row>53</xdr:row>
      <xdr:rowOff>6350</xdr:rowOff>
    </xdr:to>
    <xdr:sp macro="" textlink="">
      <xdr:nvSpPr>
        <xdr:cNvPr id="276" name="円/楕円 275"/>
        <xdr:cNvSpPr/>
      </xdr:nvSpPr>
      <xdr:spPr>
        <a:xfrm>
          <a:off x="14732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16527</xdr:rowOff>
    </xdr:from>
    <xdr:ext cx="762000" cy="259045"/>
    <xdr:sp macro="" textlink="">
      <xdr:nvSpPr>
        <xdr:cNvPr id="277" name="テキスト ボックス 276"/>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8" name="円/楕円 277"/>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166387</xdr:rowOff>
    </xdr:from>
    <xdr:ext cx="762000" cy="259045"/>
    <xdr:sp macro="" textlink="">
      <xdr:nvSpPr>
        <xdr:cNvPr id="279" name="テキスト ボックス 278"/>
        <xdr:cNvSpPr txBox="1"/>
      </xdr:nvSpPr>
      <xdr:spPr>
        <a:xfrm>
          <a:off x="13512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80" name="円/楕円 279"/>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44467</xdr:rowOff>
    </xdr:from>
    <xdr:ext cx="762000" cy="259045"/>
    <xdr:sp macro="" textlink="">
      <xdr:nvSpPr>
        <xdr:cNvPr id="281" name="テキスト ボックス 280"/>
        <xdr:cNvSpPr txBox="1"/>
      </xdr:nvSpPr>
      <xdr:spPr>
        <a:xfrm>
          <a:off x="12623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類似団体平均を大きく上回っているのは、法人等各種の団体への補助金のほか、市独自で取り組む協働のまちづくりの推進や法適用企業会計への繰出金を補助金等に振り替えたためである。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各種団体への補助金を交付するのが適当であるのか、予算編成時などを通じて、対象事業及び内容について随時見直し等を行っているところであるが、今後もより厳格な基準において適正を確保していく。</a:t>
          </a:r>
          <a:r>
            <a:rPr lang="ja-JP" altLang="en-US" sz="1100" b="0" i="0" baseline="0">
              <a:solidFill>
                <a:schemeClr val="dk1"/>
              </a:solidFill>
              <a:effectLst/>
              <a:latin typeface="+mn-lt"/>
              <a:ea typeface="+mn-ea"/>
              <a:cs typeface="+mn-cs"/>
            </a:rPr>
            <a:t>また、法適用企業会計である病院事業会計が経営不振のため、多額の繰出金を支出しており、今後の改善が急務となっている。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24130</xdr:rowOff>
    </xdr:from>
    <xdr:to>
      <xdr:col>24</xdr:col>
      <xdr:colOff>31750</xdr:colOff>
      <xdr:row>39</xdr:row>
      <xdr:rowOff>56134</xdr:rowOff>
    </xdr:to>
    <xdr:cxnSp macro="">
      <xdr:nvCxnSpPr>
        <xdr:cNvPr id="311" name="直線コネクタ 310"/>
        <xdr:cNvCxnSpPr/>
      </xdr:nvCxnSpPr>
      <xdr:spPr>
        <a:xfrm>
          <a:off x="15671800" y="67106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24130</xdr:rowOff>
    </xdr:from>
    <xdr:to>
      <xdr:col>22</xdr:col>
      <xdr:colOff>565150</xdr:colOff>
      <xdr:row>39</xdr:row>
      <xdr:rowOff>92710</xdr:rowOff>
    </xdr:to>
    <xdr:cxnSp macro="">
      <xdr:nvCxnSpPr>
        <xdr:cNvPr id="314" name="直線コネクタ 313"/>
        <xdr:cNvCxnSpPr/>
      </xdr:nvCxnSpPr>
      <xdr:spPr>
        <a:xfrm flipV="1">
          <a:off x="14782800" y="6710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39</xdr:row>
      <xdr:rowOff>92710</xdr:rowOff>
    </xdr:to>
    <xdr:cxnSp macro="">
      <xdr:nvCxnSpPr>
        <xdr:cNvPr id="317" name="直線コネクタ 316"/>
        <xdr:cNvCxnSpPr/>
      </xdr:nvCxnSpPr>
      <xdr:spPr>
        <a:xfrm>
          <a:off x="13893800" y="639978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56134</xdr:rowOff>
    </xdr:to>
    <xdr:cxnSp macro="">
      <xdr:nvCxnSpPr>
        <xdr:cNvPr id="320" name="直線コネクタ 319"/>
        <xdr:cNvCxnSpPr/>
      </xdr:nvCxnSpPr>
      <xdr:spPr>
        <a:xfrm>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5334</xdr:rowOff>
    </xdr:from>
    <xdr:to>
      <xdr:col>24</xdr:col>
      <xdr:colOff>82550</xdr:colOff>
      <xdr:row>39</xdr:row>
      <xdr:rowOff>106934</xdr:rowOff>
    </xdr:to>
    <xdr:sp macro="" textlink="">
      <xdr:nvSpPr>
        <xdr:cNvPr id="330" name="円/楕円 329"/>
        <xdr:cNvSpPr/>
      </xdr:nvSpPr>
      <xdr:spPr>
        <a:xfrm>
          <a:off x="16459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85361</xdr:rowOff>
    </xdr:from>
    <xdr:ext cx="762000" cy="259045"/>
    <xdr:sp macro="" textlink="">
      <xdr:nvSpPr>
        <xdr:cNvPr id="331" name="補助費等該当値テキスト"/>
        <xdr:cNvSpPr txBox="1"/>
      </xdr:nvSpPr>
      <xdr:spPr>
        <a:xfrm>
          <a:off x="16598900" y="660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32" name="円/楕円 331"/>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33" name="テキスト ボックス 332"/>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41910</xdr:rowOff>
    </xdr:from>
    <xdr:to>
      <xdr:col>21</xdr:col>
      <xdr:colOff>412750</xdr:colOff>
      <xdr:row>39</xdr:row>
      <xdr:rowOff>143510</xdr:rowOff>
    </xdr:to>
    <xdr:sp macro="" textlink="">
      <xdr:nvSpPr>
        <xdr:cNvPr id="334" name="円/楕円 333"/>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128287</xdr:rowOff>
    </xdr:from>
    <xdr:ext cx="762000" cy="259045"/>
    <xdr:sp macro="" textlink="">
      <xdr:nvSpPr>
        <xdr:cNvPr id="335" name="テキスト ボックス 334"/>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6" name="円/楕円 335"/>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7" name="テキスト ボックス 336"/>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8" name="円/楕円 337"/>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9" name="テキスト ボックス 338"/>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b="0" i="0" baseline="0">
              <a:solidFill>
                <a:schemeClr val="dk1"/>
              </a:solidFill>
              <a:effectLst/>
              <a:latin typeface="+mn-lt"/>
              <a:ea typeface="+mn-ea"/>
              <a:cs typeface="+mn-cs"/>
            </a:rPr>
            <a:t>近年、大型の起債事業が集中したことに加え、市町村合併により地方債現在高が増加した影響から、地方債の元利償還金が膨らんでいたが、起債償還ピークを過ぎ、</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傾向となっている。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しかし、大型の起債事業も控えていることから、今後も同水準</a:t>
          </a:r>
          <a:r>
            <a:rPr lang="ja-JP" altLang="en-US" sz="1100" b="0" i="0" baseline="0">
              <a:solidFill>
                <a:schemeClr val="dk1"/>
              </a:solidFill>
              <a:effectLst/>
              <a:latin typeface="+mn-lt"/>
              <a:ea typeface="+mn-ea"/>
              <a:cs typeface="+mn-cs"/>
            </a:rPr>
            <a:t>で推移</a:t>
          </a:r>
          <a:r>
            <a:rPr lang="ja-JP" altLang="ja-JP" sz="1100" b="0" i="0" baseline="0">
              <a:solidFill>
                <a:schemeClr val="dk1"/>
              </a:solidFill>
              <a:effectLst/>
              <a:latin typeface="+mn-lt"/>
              <a:ea typeface="+mn-ea"/>
              <a:cs typeface="+mn-cs"/>
            </a:rPr>
            <a:t>していくと見込まれる。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113665</xdr:rowOff>
    </xdr:from>
    <xdr:to>
      <xdr:col>7</xdr:col>
      <xdr:colOff>15875</xdr:colOff>
      <xdr:row>74</xdr:row>
      <xdr:rowOff>115570</xdr:rowOff>
    </xdr:to>
    <xdr:cxnSp macro="">
      <xdr:nvCxnSpPr>
        <xdr:cNvPr id="371" name="直線コネクタ 370"/>
        <xdr:cNvCxnSpPr/>
      </xdr:nvCxnSpPr>
      <xdr:spPr>
        <a:xfrm flipV="1">
          <a:off x="3987800" y="128009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115570</xdr:rowOff>
    </xdr:from>
    <xdr:to>
      <xdr:col>5</xdr:col>
      <xdr:colOff>549275</xdr:colOff>
      <xdr:row>74</xdr:row>
      <xdr:rowOff>147955</xdr:rowOff>
    </xdr:to>
    <xdr:cxnSp macro="">
      <xdr:nvCxnSpPr>
        <xdr:cNvPr id="374" name="直線コネクタ 373"/>
        <xdr:cNvCxnSpPr/>
      </xdr:nvCxnSpPr>
      <xdr:spPr>
        <a:xfrm flipV="1">
          <a:off x="3098800" y="128028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147955</xdr:rowOff>
    </xdr:from>
    <xdr:to>
      <xdr:col>4</xdr:col>
      <xdr:colOff>346075</xdr:colOff>
      <xdr:row>75</xdr:row>
      <xdr:rowOff>3175</xdr:rowOff>
    </xdr:to>
    <xdr:cxnSp macro="">
      <xdr:nvCxnSpPr>
        <xdr:cNvPr id="377" name="直線コネクタ 376"/>
        <xdr:cNvCxnSpPr/>
      </xdr:nvCxnSpPr>
      <xdr:spPr>
        <a:xfrm flipV="1">
          <a:off x="2209800" y="12835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xdr:rowOff>
    </xdr:from>
    <xdr:to>
      <xdr:col>3</xdr:col>
      <xdr:colOff>142875</xdr:colOff>
      <xdr:row>75</xdr:row>
      <xdr:rowOff>16510</xdr:rowOff>
    </xdr:to>
    <xdr:cxnSp macro="">
      <xdr:nvCxnSpPr>
        <xdr:cNvPr id="380" name="直線コネクタ 379"/>
        <xdr:cNvCxnSpPr/>
      </xdr:nvCxnSpPr>
      <xdr:spPr>
        <a:xfrm flipV="1">
          <a:off x="1320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62865</xdr:rowOff>
    </xdr:from>
    <xdr:to>
      <xdr:col>7</xdr:col>
      <xdr:colOff>66675</xdr:colOff>
      <xdr:row>74</xdr:row>
      <xdr:rowOff>164465</xdr:rowOff>
    </xdr:to>
    <xdr:sp macro="" textlink="">
      <xdr:nvSpPr>
        <xdr:cNvPr id="390" name="円/楕円 389"/>
        <xdr:cNvSpPr/>
      </xdr:nvSpPr>
      <xdr:spPr>
        <a:xfrm>
          <a:off x="47752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142892</xdr:rowOff>
    </xdr:from>
    <xdr:ext cx="762000" cy="259045"/>
    <xdr:sp macro="" textlink="">
      <xdr:nvSpPr>
        <xdr:cNvPr id="391" name="公債費該当値テキスト"/>
        <xdr:cNvSpPr txBox="1"/>
      </xdr:nvSpPr>
      <xdr:spPr>
        <a:xfrm>
          <a:off x="4914900" y="126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64770</xdr:rowOff>
    </xdr:from>
    <xdr:to>
      <xdr:col>5</xdr:col>
      <xdr:colOff>600075</xdr:colOff>
      <xdr:row>74</xdr:row>
      <xdr:rowOff>166370</xdr:rowOff>
    </xdr:to>
    <xdr:sp macro="" textlink="">
      <xdr:nvSpPr>
        <xdr:cNvPr id="392" name="円/楕円 391"/>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5097</xdr:rowOff>
    </xdr:from>
    <xdr:ext cx="736600" cy="259045"/>
    <xdr:sp macro="" textlink="">
      <xdr:nvSpPr>
        <xdr:cNvPr id="393" name="テキスト ボックス 392"/>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97155</xdr:rowOff>
    </xdr:from>
    <xdr:to>
      <xdr:col>4</xdr:col>
      <xdr:colOff>396875</xdr:colOff>
      <xdr:row>75</xdr:row>
      <xdr:rowOff>27305</xdr:rowOff>
    </xdr:to>
    <xdr:sp macro="" textlink="">
      <xdr:nvSpPr>
        <xdr:cNvPr id="394" name="円/楕円 393"/>
        <xdr:cNvSpPr/>
      </xdr:nvSpPr>
      <xdr:spPr>
        <a:xfrm>
          <a:off x="3048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37482</xdr:rowOff>
    </xdr:from>
    <xdr:ext cx="762000" cy="259045"/>
    <xdr:sp macro="" textlink="">
      <xdr:nvSpPr>
        <xdr:cNvPr id="395" name="テキスト ボックス 394"/>
        <xdr:cNvSpPr txBox="1"/>
      </xdr:nvSpPr>
      <xdr:spPr>
        <a:xfrm>
          <a:off x="2717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123825</xdr:rowOff>
    </xdr:from>
    <xdr:to>
      <xdr:col>3</xdr:col>
      <xdr:colOff>193675</xdr:colOff>
      <xdr:row>75</xdr:row>
      <xdr:rowOff>53975</xdr:rowOff>
    </xdr:to>
    <xdr:sp macro="" textlink="">
      <xdr:nvSpPr>
        <xdr:cNvPr id="396" name="円/楕円 395"/>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64152</xdr:rowOff>
    </xdr:from>
    <xdr:ext cx="762000" cy="259045"/>
    <xdr:sp macro="" textlink="">
      <xdr:nvSpPr>
        <xdr:cNvPr id="397" name="テキスト ボックス 396"/>
        <xdr:cNvSpPr txBox="1"/>
      </xdr:nvSpPr>
      <xdr:spPr>
        <a:xfrm>
          <a:off x="1828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137160</xdr:rowOff>
    </xdr:from>
    <xdr:to>
      <xdr:col>1</xdr:col>
      <xdr:colOff>676275</xdr:colOff>
      <xdr:row>75</xdr:row>
      <xdr:rowOff>67310</xdr:rowOff>
    </xdr:to>
    <xdr:sp macro="" textlink="">
      <xdr:nvSpPr>
        <xdr:cNvPr id="398" name="円/楕円 397"/>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77487</xdr:rowOff>
    </xdr:from>
    <xdr:ext cx="762000" cy="259045"/>
    <xdr:sp macro="" textlink="">
      <xdr:nvSpPr>
        <xdr:cNvPr id="399" name="テキスト ボックス 398"/>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公債費以外の費用に係る経常収支比率が類似団体平均</a:t>
          </a:r>
          <a:r>
            <a:rPr lang="ja-JP" altLang="en-US" sz="1100" b="0" i="0" baseline="0">
              <a:solidFill>
                <a:schemeClr val="dk1"/>
              </a:solidFill>
              <a:effectLst/>
              <a:latin typeface="+mn-lt"/>
              <a:ea typeface="+mn-ea"/>
              <a:cs typeface="+mn-cs"/>
            </a:rPr>
            <a:t>より上回っ</a:t>
          </a:r>
          <a:r>
            <a:rPr lang="ja-JP" altLang="ja-JP" sz="1100" b="0" i="0" baseline="0">
              <a:solidFill>
                <a:schemeClr val="dk1"/>
              </a:solidFill>
              <a:effectLst/>
              <a:latin typeface="+mn-lt"/>
              <a:ea typeface="+mn-ea"/>
              <a:cs typeface="+mn-cs"/>
            </a:rPr>
            <a:t>ているのは、地方債の元利償還金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している一方で、</a:t>
          </a:r>
          <a:r>
            <a:rPr lang="ja-JP" altLang="ja-JP" sz="1100" b="0" i="0" baseline="0">
              <a:solidFill>
                <a:schemeClr val="dk1"/>
              </a:solidFill>
              <a:effectLst/>
              <a:latin typeface="+mn-lt"/>
              <a:ea typeface="+mn-ea"/>
              <a:cs typeface="+mn-cs"/>
            </a:rPr>
            <a:t>社会保障経費の増高などを背景とする扶助費の増</a:t>
          </a:r>
          <a:r>
            <a:rPr lang="ja-JP" altLang="en-US" sz="1100" b="0" i="0" baseline="0">
              <a:solidFill>
                <a:schemeClr val="dk1"/>
              </a:solidFill>
              <a:effectLst/>
              <a:latin typeface="+mn-lt"/>
              <a:ea typeface="+mn-ea"/>
              <a:cs typeface="+mn-cs"/>
            </a:rPr>
            <a:t>などが要因となっている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今後もこの傾向が続いていくと予想されることから、バランスの取れた行財政運営を行っていく必要がある。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78</xdr:row>
      <xdr:rowOff>31750</xdr:rowOff>
    </xdr:to>
    <xdr:cxnSp macro="">
      <xdr:nvCxnSpPr>
        <xdr:cNvPr id="432" name="直線コネクタ 431"/>
        <xdr:cNvCxnSpPr/>
      </xdr:nvCxnSpPr>
      <xdr:spPr>
        <a:xfrm>
          <a:off x="15671800" y="132524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50800</xdr:rowOff>
    </xdr:from>
    <xdr:to>
      <xdr:col>22</xdr:col>
      <xdr:colOff>565150</xdr:colOff>
      <xdr:row>77</xdr:row>
      <xdr:rowOff>62230</xdr:rowOff>
    </xdr:to>
    <xdr:cxnSp macro="">
      <xdr:nvCxnSpPr>
        <xdr:cNvPr id="435" name="直線コネクタ 434"/>
        <xdr:cNvCxnSpPr/>
      </xdr:nvCxnSpPr>
      <xdr:spPr>
        <a:xfrm flipV="1">
          <a:off x="14782800" y="13252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77</xdr:row>
      <xdr:rowOff>69850</xdr:rowOff>
    </xdr:to>
    <xdr:cxnSp macro="">
      <xdr:nvCxnSpPr>
        <xdr:cNvPr id="438" name="直線コネクタ 437"/>
        <xdr:cNvCxnSpPr/>
      </xdr:nvCxnSpPr>
      <xdr:spPr>
        <a:xfrm flipV="1">
          <a:off x="13893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62230</xdr:rowOff>
    </xdr:from>
    <xdr:to>
      <xdr:col>20</xdr:col>
      <xdr:colOff>158750</xdr:colOff>
      <xdr:row>77</xdr:row>
      <xdr:rowOff>69850</xdr:rowOff>
    </xdr:to>
    <xdr:cxnSp macro="">
      <xdr:nvCxnSpPr>
        <xdr:cNvPr id="441" name="直線コネクタ 440"/>
        <xdr:cNvCxnSpPr/>
      </xdr:nvCxnSpPr>
      <xdr:spPr>
        <a:xfrm>
          <a:off x="13004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152400</xdr:rowOff>
    </xdr:from>
    <xdr:to>
      <xdr:col>24</xdr:col>
      <xdr:colOff>82550</xdr:colOff>
      <xdr:row>78</xdr:row>
      <xdr:rowOff>82550</xdr:rowOff>
    </xdr:to>
    <xdr:sp macro="" textlink="">
      <xdr:nvSpPr>
        <xdr:cNvPr id="451" name="円/楕円 450"/>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124477</xdr:rowOff>
    </xdr:from>
    <xdr:ext cx="762000" cy="259045"/>
    <xdr:sp macro="" textlink="">
      <xdr:nvSpPr>
        <xdr:cNvPr id="452" name="公債費以外該当値テキスト"/>
        <xdr:cNvSpPr txBox="1"/>
      </xdr:nvSpPr>
      <xdr:spPr>
        <a:xfrm>
          <a:off x="16598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0</xdr:rowOff>
    </xdr:from>
    <xdr:to>
      <xdr:col>22</xdr:col>
      <xdr:colOff>615950</xdr:colOff>
      <xdr:row>77</xdr:row>
      <xdr:rowOff>101600</xdr:rowOff>
    </xdr:to>
    <xdr:sp macro="" textlink="">
      <xdr:nvSpPr>
        <xdr:cNvPr id="453" name="円/楕円 452"/>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86377</xdr:rowOff>
    </xdr:from>
    <xdr:ext cx="736600" cy="259045"/>
    <xdr:sp macro="" textlink="">
      <xdr:nvSpPr>
        <xdr:cNvPr id="454" name="テキスト ボックス 453"/>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xdr:rowOff>
    </xdr:from>
    <xdr:to>
      <xdr:col>21</xdr:col>
      <xdr:colOff>412750</xdr:colOff>
      <xdr:row>77</xdr:row>
      <xdr:rowOff>113030</xdr:rowOff>
    </xdr:to>
    <xdr:sp macro="" textlink="">
      <xdr:nvSpPr>
        <xdr:cNvPr id="455" name="円/楕円 454"/>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56" name="テキスト ボックス 455"/>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7" name="円/楕円 456"/>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8" name="テキスト ボックス 457"/>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59" name="円/楕円 458"/>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60" name="テキスト ボックス 459"/>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160693</xdr:rowOff>
    </xdr:from>
    <xdr:to>
      <xdr:col>4</xdr:col>
      <xdr:colOff>1117600</xdr:colOff>
      <xdr:row>16</xdr:row>
      <xdr:rowOff>10096</xdr:rowOff>
    </xdr:to>
    <xdr:cxnSp macro="">
      <xdr:nvCxnSpPr>
        <xdr:cNvPr id="50" name="直線コネクタ 49"/>
        <xdr:cNvCxnSpPr/>
      </xdr:nvCxnSpPr>
      <xdr:spPr bwMode="auto">
        <a:xfrm flipV="1">
          <a:off x="5003800" y="2780068"/>
          <a:ext cx="647700" cy="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10096</xdr:rowOff>
    </xdr:from>
    <xdr:to>
      <xdr:col>4</xdr:col>
      <xdr:colOff>469900</xdr:colOff>
      <xdr:row>16</xdr:row>
      <xdr:rowOff>22492</xdr:rowOff>
    </xdr:to>
    <xdr:cxnSp macro="">
      <xdr:nvCxnSpPr>
        <xdr:cNvPr id="53" name="直線コネクタ 52"/>
        <xdr:cNvCxnSpPr/>
      </xdr:nvCxnSpPr>
      <xdr:spPr bwMode="auto">
        <a:xfrm flipV="1">
          <a:off x="4305300" y="2800921"/>
          <a:ext cx="698500" cy="1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22492</xdr:rowOff>
    </xdr:from>
    <xdr:to>
      <xdr:col>3</xdr:col>
      <xdr:colOff>904875</xdr:colOff>
      <xdr:row>16</xdr:row>
      <xdr:rowOff>93650</xdr:rowOff>
    </xdr:to>
    <xdr:cxnSp macro="">
      <xdr:nvCxnSpPr>
        <xdr:cNvPr id="56" name="直線コネクタ 55"/>
        <xdr:cNvCxnSpPr/>
      </xdr:nvCxnSpPr>
      <xdr:spPr bwMode="auto">
        <a:xfrm flipV="1">
          <a:off x="3606800" y="2813317"/>
          <a:ext cx="698500" cy="7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81280</xdr:rowOff>
    </xdr:from>
    <xdr:to>
      <xdr:col>3</xdr:col>
      <xdr:colOff>206375</xdr:colOff>
      <xdr:row>16</xdr:row>
      <xdr:rowOff>93650</xdr:rowOff>
    </xdr:to>
    <xdr:cxnSp macro="">
      <xdr:nvCxnSpPr>
        <xdr:cNvPr id="59" name="直線コネクタ 58"/>
        <xdr:cNvCxnSpPr/>
      </xdr:nvCxnSpPr>
      <xdr:spPr bwMode="auto">
        <a:xfrm>
          <a:off x="2908300" y="2872105"/>
          <a:ext cx="698500" cy="1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109893</xdr:rowOff>
    </xdr:from>
    <xdr:to>
      <xdr:col>5</xdr:col>
      <xdr:colOff>34925</xdr:colOff>
      <xdr:row>16</xdr:row>
      <xdr:rowOff>40043</xdr:rowOff>
    </xdr:to>
    <xdr:sp macro="" textlink="">
      <xdr:nvSpPr>
        <xdr:cNvPr id="69" name="円/楕円 68"/>
        <xdr:cNvSpPr/>
      </xdr:nvSpPr>
      <xdr:spPr bwMode="auto">
        <a:xfrm>
          <a:off x="5600700" y="272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126420</xdr:rowOff>
    </xdr:from>
    <xdr:ext cx="762000" cy="259045"/>
    <xdr:sp macro="" textlink="">
      <xdr:nvSpPr>
        <xdr:cNvPr id="70" name="人口1人当たり決算額の推移該当値テキスト130"/>
        <xdr:cNvSpPr txBox="1"/>
      </xdr:nvSpPr>
      <xdr:spPr>
        <a:xfrm>
          <a:off x="5740400" y="257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121,097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130746</xdr:rowOff>
    </xdr:from>
    <xdr:to>
      <xdr:col>4</xdr:col>
      <xdr:colOff>520700</xdr:colOff>
      <xdr:row>16</xdr:row>
      <xdr:rowOff>60896</xdr:rowOff>
    </xdr:to>
    <xdr:sp macro="" textlink="">
      <xdr:nvSpPr>
        <xdr:cNvPr id="71" name="円/楕円 70"/>
        <xdr:cNvSpPr/>
      </xdr:nvSpPr>
      <xdr:spPr bwMode="auto">
        <a:xfrm>
          <a:off x="4953000" y="275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71073</xdr:rowOff>
    </xdr:from>
    <xdr:ext cx="736600" cy="259045"/>
    <xdr:sp macro="" textlink="">
      <xdr:nvSpPr>
        <xdr:cNvPr id="72" name="テキスト ボックス 71"/>
        <xdr:cNvSpPr txBox="1"/>
      </xdr:nvSpPr>
      <xdr:spPr>
        <a:xfrm>
          <a:off x="4622800" y="251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143142</xdr:rowOff>
    </xdr:from>
    <xdr:to>
      <xdr:col>3</xdr:col>
      <xdr:colOff>955675</xdr:colOff>
      <xdr:row>16</xdr:row>
      <xdr:rowOff>73292</xdr:rowOff>
    </xdr:to>
    <xdr:sp macro="" textlink="">
      <xdr:nvSpPr>
        <xdr:cNvPr id="73" name="円/楕円 72"/>
        <xdr:cNvSpPr/>
      </xdr:nvSpPr>
      <xdr:spPr bwMode="auto">
        <a:xfrm>
          <a:off x="4254500" y="276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83469</xdr:rowOff>
    </xdr:from>
    <xdr:ext cx="762000" cy="259045"/>
    <xdr:sp macro="" textlink="">
      <xdr:nvSpPr>
        <xdr:cNvPr id="74" name="テキスト ボックス 73"/>
        <xdr:cNvSpPr txBox="1"/>
      </xdr:nvSpPr>
      <xdr:spPr>
        <a:xfrm>
          <a:off x="3924300" y="253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42850</xdr:rowOff>
    </xdr:from>
    <xdr:to>
      <xdr:col>3</xdr:col>
      <xdr:colOff>257175</xdr:colOff>
      <xdr:row>16</xdr:row>
      <xdr:rowOff>144450</xdr:rowOff>
    </xdr:to>
    <xdr:sp macro="" textlink="">
      <xdr:nvSpPr>
        <xdr:cNvPr id="75" name="円/楕円 74"/>
        <xdr:cNvSpPr/>
      </xdr:nvSpPr>
      <xdr:spPr bwMode="auto">
        <a:xfrm>
          <a:off x="3556000" y="283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154627</xdr:rowOff>
    </xdr:from>
    <xdr:ext cx="762000" cy="259045"/>
    <xdr:sp macro="" textlink="">
      <xdr:nvSpPr>
        <xdr:cNvPr id="76" name="テキスト ボックス 75"/>
        <xdr:cNvSpPr txBox="1"/>
      </xdr:nvSpPr>
      <xdr:spPr>
        <a:xfrm>
          <a:off x="3225800" y="26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30480</xdr:rowOff>
    </xdr:from>
    <xdr:to>
      <xdr:col>2</xdr:col>
      <xdr:colOff>692150</xdr:colOff>
      <xdr:row>16</xdr:row>
      <xdr:rowOff>132080</xdr:rowOff>
    </xdr:to>
    <xdr:sp macro="" textlink="">
      <xdr:nvSpPr>
        <xdr:cNvPr id="77" name="円/楕円 76"/>
        <xdr:cNvSpPr/>
      </xdr:nvSpPr>
      <xdr:spPr bwMode="auto">
        <a:xfrm>
          <a:off x="2857500" y="28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142257</xdr:rowOff>
    </xdr:from>
    <xdr:ext cx="762000" cy="259045"/>
    <xdr:sp macro="" textlink="">
      <xdr:nvSpPr>
        <xdr:cNvPr id="78" name="テキスト ボックス 77"/>
        <xdr:cNvSpPr txBox="1"/>
      </xdr:nvSpPr>
      <xdr:spPr>
        <a:xfrm>
          <a:off x="2527300" y="259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341629</xdr:rowOff>
    </xdr:from>
    <xdr:to>
      <xdr:col>4</xdr:col>
      <xdr:colOff>1117600</xdr:colOff>
      <xdr:row>38</xdr:row>
      <xdr:rowOff>10780</xdr:rowOff>
    </xdr:to>
    <xdr:cxnSp macro="">
      <xdr:nvCxnSpPr>
        <xdr:cNvPr id="112" name="直線コネクタ 111"/>
        <xdr:cNvCxnSpPr/>
      </xdr:nvCxnSpPr>
      <xdr:spPr bwMode="auto">
        <a:xfrm flipV="1">
          <a:off x="5003800" y="7466329"/>
          <a:ext cx="647700" cy="1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5156</xdr:rowOff>
    </xdr:from>
    <xdr:to>
      <xdr:col>4</xdr:col>
      <xdr:colOff>469900</xdr:colOff>
      <xdr:row>38</xdr:row>
      <xdr:rowOff>10780</xdr:rowOff>
    </xdr:to>
    <xdr:cxnSp macro="">
      <xdr:nvCxnSpPr>
        <xdr:cNvPr id="115" name="直線コネクタ 114"/>
        <xdr:cNvCxnSpPr/>
      </xdr:nvCxnSpPr>
      <xdr:spPr bwMode="auto">
        <a:xfrm>
          <a:off x="4305300" y="7472756"/>
          <a:ext cx="698500" cy="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332119</xdr:rowOff>
    </xdr:from>
    <xdr:to>
      <xdr:col>3</xdr:col>
      <xdr:colOff>904875</xdr:colOff>
      <xdr:row>38</xdr:row>
      <xdr:rowOff>5156</xdr:rowOff>
    </xdr:to>
    <xdr:cxnSp macro="">
      <xdr:nvCxnSpPr>
        <xdr:cNvPr id="118" name="直線コネクタ 117"/>
        <xdr:cNvCxnSpPr/>
      </xdr:nvCxnSpPr>
      <xdr:spPr bwMode="auto">
        <a:xfrm>
          <a:off x="3606800" y="7456819"/>
          <a:ext cx="6985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332119</xdr:rowOff>
    </xdr:from>
    <xdr:to>
      <xdr:col>3</xdr:col>
      <xdr:colOff>206375</xdr:colOff>
      <xdr:row>37</xdr:row>
      <xdr:rowOff>334142</xdr:rowOff>
    </xdr:to>
    <xdr:cxnSp macro="">
      <xdr:nvCxnSpPr>
        <xdr:cNvPr id="121" name="直線コネクタ 120"/>
        <xdr:cNvCxnSpPr/>
      </xdr:nvCxnSpPr>
      <xdr:spPr bwMode="auto">
        <a:xfrm flipV="1">
          <a:off x="2908300" y="7456819"/>
          <a:ext cx="698500" cy="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290829</xdr:rowOff>
    </xdr:from>
    <xdr:to>
      <xdr:col>5</xdr:col>
      <xdr:colOff>34925</xdr:colOff>
      <xdr:row>38</xdr:row>
      <xdr:rowOff>49529</xdr:rowOff>
    </xdr:to>
    <xdr:sp macro="" textlink="">
      <xdr:nvSpPr>
        <xdr:cNvPr id="131" name="円/楕円 130"/>
        <xdr:cNvSpPr/>
      </xdr:nvSpPr>
      <xdr:spPr bwMode="auto">
        <a:xfrm>
          <a:off x="5600700" y="741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23,667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302880</xdr:rowOff>
    </xdr:from>
    <xdr:to>
      <xdr:col>4</xdr:col>
      <xdr:colOff>520700</xdr:colOff>
      <xdr:row>38</xdr:row>
      <xdr:rowOff>61580</xdr:rowOff>
    </xdr:to>
    <xdr:sp macro="" textlink="">
      <xdr:nvSpPr>
        <xdr:cNvPr id="133" name="円/楕円 132"/>
        <xdr:cNvSpPr/>
      </xdr:nvSpPr>
      <xdr:spPr bwMode="auto">
        <a:xfrm>
          <a:off x="4953000" y="742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46357</xdr:rowOff>
    </xdr:from>
    <xdr:ext cx="736600" cy="259045"/>
    <xdr:sp macro="" textlink="">
      <xdr:nvSpPr>
        <xdr:cNvPr id="134" name="テキスト ボックス 133"/>
        <xdr:cNvSpPr txBox="1"/>
      </xdr:nvSpPr>
      <xdr:spPr>
        <a:xfrm>
          <a:off x="4622800" y="75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297256</xdr:rowOff>
    </xdr:from>
    <xdr:to>
      <xdr:col>3</xdr:col>
      <xdr:colOff>955675</xdr:colOff>
      <xdr:row>38</xdr:row>
      <xdr:rowOff>55956</xdr:rowOff>
    </xdr:to>
    <xdr:sp macro="" textlink="">
      <xdr:nvSpPr>
        <xdr:cNvPr id="135" name="円/楕円 134"/>
        <xdr:cNvSpPr/>
      </xdr:nvSpPr>
      <xdr:spPr bwMode="auto">
        <a:xfrm>
          <a:off x="4254500" y="742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40733</xdr:rowOff>
    </xdr:from>
    <xdr:ext cx="762000" cy="259045"/>
    <xdr:sp macro="" textlink="">
      <xdr:nvSpPr>
        <xdr:cNvPr id="136" name="テキスト ボックス 135"/>
        <xdr:cNvSpPr txBox="1"/>
      </xdr:nvSpPr>
      <xdr:spPr>
        <a:xfrm>
          <a:off x="3924300" y="750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281319</xdr:rowOff>
    </xdr:from>
    <xdr:to>
      <xdr:col>3</xdr:col>
      <xdr:colOff>257175</xdr:colOff>
      <xdr:row>38</xdr:row>
      <xdr:rowOff>40019</xdr:rowOff>
    </xdr:to>
    <xdr:sp macro="" textlink="">
      <xdr:nvSpPr>
        <xdr:cNvPr id="137" name="円/楕円 136"/>
        <xdr:cNvSpPr/>
      </xdr:nvSpPr>
      <xdr:spPr bwMode="auto">
        <a:xfrm>
          <a:off x="3556000" y="740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24796</xdr:rowOff>
    </xdr:from>
    <xdr:ext cx="762000" cy="259045"/>
    <xdr:sp macro="" textlink="">
      <xdr:nvSpPr>
        <xdr:cNvPr id="138" name="テキスト ボックス 137"/>
        <xdr:cNvSpPr txBox="1"/>
      </xdr:nvSpPr>
      <xdr:spPr>
        <a:xfrm>
          <a:off x="3225800" y="749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283342</xdr:rowOff>
    </xdr:from>
    <xdr:to>
      <xdr:col>2</xdr:col>
      <xdr:colOff>692150</xdr:colOff>
      <xdr:row>38</xdr:row>
      <xdr:rowOff>42042</xdr:rowOff>
    </xdr:to>
    <xdr:sp macro="" textlink="">
      <xdr:nvSpPr>
        <xdr:cNvPr id="139" name="円/楕円 138"/>
        <xdr:cNvSpPr/>
      </xdr:nvSpPr>
      <xdr:spPr bwMode="auto">
        <a:xfrm>
          <a:off x="2857500" y="740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26819</xdr:rowOff>
    </xdr:from>
    <xdr:ext cx="762000" cy="259045"/>
    <xdr:sp macro="" textlink="">
      <xdr:nvSpPr>
        <xdr:cNvPr id="140" name="テキスト ボックス 139"/>
        <xdr:cNvSpPr txBox="1"/>
      </xdr:nvSpPr>
      <xdr:spPr>
        <a:xfrm>
          <a:off x="2527300" y="749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28,476
28,018
565.15
18,256,984
17,502,831
605,819
10,669,723
13,827,261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157340</xdr:rowOff>
    </xdr:from>
    <xdr:to>
      <xdr:col>6</xdr:col>
      <xdr:colOff>511175</xdr:colOff>
      <xdr:row>34</xdr:row>
      <xdr:rowOff>93916</xdr:rowOff>
    </xdr:to>
    <xdr:cxnSp macro="">
      <xdr:nvCxnSpPr>
        <xdr:cNvPr id="61" name="直線コネクタ 60"/>
        <xdr:cNvCxnSpPr/>
      </xdr:nvCxnSpPr>
      <xdr:spPr>
        <a:xfrm flipV="1">
          <a:off x="3797300" y="5815190"/>
          <a:ext cx="838200" cy="1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70282</xdr:rowOff>
    </xdr:from>
    <xdr:to>
      <xdr:col>5</xdr:col>
      <xdr:colOff>358775</xdr:colOff>
      <xdr:row>34</xdr:row>
      <xdr:rowOff>93916</xdr:rowOff>
    </xdr:to>
    <xdr:cxnSp macro="">
      <xdr:nvCxnSpPr>
        <xdr:cNvPr id="64" name="直線コネクタ 63"/>
        <xdr:cNvCxnSpPr/>
      </xdr:nvCxnSpPr>
      <xdr:spPr>
        <a:xfrm>
          <a:off x="2908300" y="5899582"/>
          <a:ext cx="8890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70282</xdr:rowOff>
    </xdr:from>
    <xdr:to>
      <xdr:col>4</xdr:col>
      <xdr:colOff>155575</xdr:colOff>
      <xdr:row>34</xdr:row>
      <xdr:rowOff>151955</xdr:rowOff>
    </xdr:to>
    <xdr:cxnSp macro="">
      <xdr:nvCxnSpPr>
        <xdr:cNvPr id="67" name="直線コネクタ 66"/>
        <xdr:cNvCxnSpPr/>
      </xdr:nvCxnSpPr>
      <xdr:spPr>
        <a:xfrm flipV="1">
          <a:off x="2019300" y="5899582"/>
          <a:ext cx="889000" cy="8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122275</xdr:rowOff>
    </xdr:from>
    <xdr:to>
      <xdr:col>2</xdr:col>
      <xdr:colOff>638175</xdr:colOff>
      <xdr:row>34</xdr:row>
      <xdr:rowOff>151955</xdr:rowOff>
    </xdr:to>
    <xdr:cxnSp macro="">
      <xdr:nvCxnSpPr>
        <xdr:cNvPr id="70" name="直線コネクタ 69"/>
        <xdr:cNvCxnSpPr/>
      </xdr:nvCxnSpPr>
      <xdr:spPr>
        <a:xfrm>
          <a:off x="1130300" y="5951575"/>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106540</xdr:rowOff>
    </xdr:from>
    <xdr:to>
      <xdr:col>6</xdr:col>
      <xdr:colOff>561975</xdr:colOff>
      <xdr:row>34</xdr:row>
      <xdr:rowOff>36690</xdr:rowOff>
    </xdr:to>
    <xdr:sp macro="" textlink="">
      <xdr:nvSpPr>
        <xdr:cNvPr id="80" name="円/楕円 79"/>
        <xdr:cNvSpPr/>
      </xdr:nvSpPr>
      <xdr:spPr>
        <a:xfrm>
          <a:off x="4584700" y="57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129417</xdr:rowOff>
    </xdr:from>
    <xdr:ext cx="599010" cy="259045"/>
    <xdr:sp macro="" textlink="">
      <xdr:nvSpPr>
        <xdr:cNvPr id="81" name="人件費該当値テキスト"/>
        <xdr:cNvSpPr txBox="1"/>
      </xdr:nvSpPr>
      <xdr:spPr>
        <a:xfrm>
          <a:off x="4686300" y="561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102,111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43116</xdr:rowOff>
    </xdr:from>
    <xdr:to>
      <xdr:col>5</xdr:col>
      <xdr:colOff>409575</xdr:colOff>
      <xdr:row>34</xdr:row>
      <xdr:rowOff>144716</xdr:rowOff>
    </xdr:to>
    <xdr:sp macro="" textlink="">
      <xdr:nvSpPr>
        <xdr:cNvPr id="82" name="円/楕円 81"/>
        <xdr:cNvSpPr/>
      </xdr:nvSpPr>
      <xdr:spPr>
        <a:xfrm>
          <a:off x="3746500" y="58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161243</xdr:rowOff>
    </xdr:from>
    <xdr:ext cx="534377" cy="259045"/>
    <xdr:sp macro="" textlink="">
      <xdr:nvSpPr>
        <xdr:cNvPr id="83" name="テキスト ボックス 82"/>
        <xdr:cNvSpPr txBox="1"/>
      </xdr:nvSpPr>
      <xdr:spPr>
        <a:xfrm>
          <a:off x="3530111" y="56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19482</xdr:rowOff>
    </xdr:from>
    <xdr:to>
      <xdr:col>4</xdr:col>
      <xdr:colOff>206375</xdr:colOff>
      <xdr:row>34</xdr:row>
      <xdr:rowOff>121082</xdr:rowOff>
    </xdr:to>
    <xdr:sp macro="" textlink="">
      <xdr:nvSpPr>
        <xdr:cNvPr id="84" name="円/楕円 83"/>
        <xdr:cNvSpPr/>
      </xdr:nvSpPr>
      <xdr:spPr>
        <a:xfrm>
          <a:off x="2857500" y="58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137609</xdr:rowOff>
    </xdr:from>
    <xdr:ext cx="534377" cy="259045"/>
    <xdr:sp macro="" textlink="">
      <xdr:nvSpPr>
        <xdr:cNvPr id="85" name="テキスト ボックス 84"/>
        <xdr:cNvSpPr txBox="1"/>
      </xdr:nvSpPr>
      <xdr:spPr>
        <a:xfrm>
          <a:off x="2641111" y="56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95,466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101155</xdr:rowOff>
    </xdr:from>
    <xdr:to>
      <xdr:col>3</xdr:col>
      <xdr:colOff>3175</xdr:colOff>
      <xdr:row>35</xdr:row>
      <xdr:rowOff>31305</xdr:rowOff>
    </xdr:to>
    <xdr:sp macro="" textlink="">
      <xdr:nvSpPr>
        <xdr:cNvPr id="86" name="円/楕円 85"/>
        <xdr:cNvSpPr/>
      </xdr:nvSpPr>
      <xdr:spPr>
        <a:xfrm>
          <a:off x="1968500" y="59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47832</xdr:rowOff>
    </xdr:from>
    <xdr:ext cx="534377" cy="259045"/>
    <xdr:sp macro="" textlink="">
      <xdr:nvSpPr>
        <xdr:cNvPr id="87" name="テキスト ボックス 86"/>
        <xdr:cNvSpPr txBox="1"/>
      </xdr:nvSpPr>
      <xdr:spPr>
        <a:xfrm>
          <a:off x="1752111" y="570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89,035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71475</xdr:rowOff>
    </xdr:from>
    <xdr:to>
      <xdr:col>1</xdr:col>
      <xdr:colOff>485775</xdr:colOff>
      <xdr:row>35</xdr:row>
      <xdr:rowOff>1625</xdr:rowOff>
    </xdr:to>
    <xdr:sp macro="" textlink="">
      <xdr:nvSpPr>
        <xdr:cNvPr id="88" name="円/楕円 87"/>
        <xdr:cNvSpPr/>
      </xdr:nvSpPr>
      <xdr:spPr>
        <a:xfrm>
          <a:off x="1079500" y="59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18152</xdr:rowOff>
    </xdr:from>
    <xdr:ext cx="534377" cy="259045"/>
    <xdr:sp macro="" textlink="">
      <xdr:nvSpPr>
        <xdr:cNvPr id="89" name="テキスト ボックス 88"/>
        <xdr:cNvSpPr txBox="1"/>
      </xdr:nvSpPr>
      <xdr:spPr>
        <a:xfrm>
          <a:off x="863111" y="567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148298</xdr:rowOff>
    </xdr:from>
    <xdr:to>
      <xdr:col>6</xdr:col>
      <xdr:colOff>511175</xdr:colOff>
      <xdr:row>54</xdr:row>
      <xdr:rowOff>160045</xdr:rowOff>
    </xdr:to>
    <xdr:cxnSp macro="">
      <xdr:nvCxnSpPr>
        <xdr:cNvPr id="119" name="直線コネクタ 118"/>
        <xdr:cNvCxnSpPr/>
      </xdr:nvCxnSpPr>
      <xdr:spPr>
        <a:xfrm>
          <a:off x="3797300" y="9406598"/>
          <a:ext cx="8382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148298</xdr:rowOff>
    </xdr:from>
    <xdr:to>
      <xdr:col>5</xdr:col>
      <xdr:colOff>358775</xdr:colOff>
      <xdr:row>55</xdr:row>
      <xdr:rowOff>3949</xdr:rowOff>
    </xdr:to>
    <xdr:cxnSp macro="">
      <xdr:nvCxnSpPr>
        <xdr:cNvPr id="122" name="直線コネクタ 121"/>
        <xdr:cNvCxnSpPr/>
      </xdr:nvCxnSpPr>
      <xdr:spPr>
        <a:xfrm flipV="1">
          <a:off x="2908300" y="9406598"/>
          <a:ext cx="8890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3949</xdr:rowOff>
    </xdr:from>
    <xdr:to>
      <xdr:col>4</xdr:col>
      <xdr:colOff>155575</xdr:colOff>
      <xdr:row>55</xdr:row>
      <xdr:rowOff>144120</xdr:rowOff>
    </xdr:to>
    <xdr:cxnSp macro="">
      <xdr:nvCxnSpPr>
        <xdr:cNvPr id="125" name="直線コネクタ 124"/>
        <xdr:cNvCxnSpPr/>
      </xdr:nvCxnSpPr>
      <xdr:spPr>
        <a:xfrm flipV="1">
          <a:off x="2019300" y="9433699"/>
          <a:ext cx="889000" cy="14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100165</xdr:rowOff>
    </xdr:from>
    <xdr:to>
      <xdr:col>2</xdr:col>
      <xdr:colOff>638175</xdr:colOff>
      <xdr:row>55</xdr:row>
      <xdr:rowOff>144120</xdr:rowOff>
    </xdr:to>
    <xdr:cxnSp macro="">
      <xdr:nvCxnSpPr>
        <xdr:cNvPr id="128" name="直線コネクタ 127"/>
        <xdr:cNvCxnSpPr/>
      </xdr:nvCxnSpPr>
      <xdr:spPr>
        <a:xfrm>
          <a:off x="1130300" y="9529915"/>
          <a:ext cx="889000" cy="4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109245</xdr:rowOff>
    </xdr:from>
    <xdr:to>
      <xdr:col>6</xdr:col>
      <xdr:colOff>561975</xdr:colOff>
      <xdr:row>55</xdr:row>
      <xdr:rowOff>39395</xdr:rowOff>
    </xdr:to>
    <xdr:sp macro="" textlink="">
      <xdr:nvSpPr>
        <xdr:cNvPr id="138" name="円/楕円 137"/>
        <xdr:cNvSpPr/>
      </xdr:nvSpPr>
      <xdr:spPr>
        <a:xfrm>
          <a:off x="4584700" y="93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132122</xdr:rowOff>
    </xdr:from>
    <xdr:ext cx="534377" cy="259045"/>
    <xdr:sp macro="" textlink="">
      <xdr:nvSpPr>
        <xdr:cNvPr id="139" name="物件費該当値テキスト"/>
        <xdr:cNvSpPr txBox="1"/>
      </xdr:nvSpPr>
      <xdr:spPr>
        <a:xfrm>
          <a:off x="4686300" y="921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88,398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97498</xdr:rowOff>
    </xdr:from>
    <xdr:to>
      <xdr:col>5</xdr:col>
      <xdr:colOff>409575</xdr:colOff>
      <xdr:row>55</xdr:row>
      <xdr:rowOff>27648</xdr:rowOff>
    </xdr:to>
    <xdr:sp macro="" textlink="">
      <xdr:nvSpPr>
        <xdr:cNvPr id="140" name="円/楕円 139"/>
        <xdr:cNvSpPr/>
      </xdr:nvSpPr>
      <xdr:spPr>
        <a:xfrm>
          <a:off x="3746500" y="93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44175</xdr:rowOff>
    </xdr:from>
    <xdr:ext cx="534377" cy="259045"/>
    <xdr:sp macro="" textlink="">
      <xdr:nvSpPr>
        <xdr:cNvPr id="141" name="テキスト ボックス 140"/>
        <xdr:cNvSpPr txBox="1"/>
      </xdr:nvSpPr>
      <xdr:spPr>
        <a:xfrm>
          <a:off x="3530111" y="913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89,323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124599</xdr:rowOff>
    </xdr:from>
    <xdr:to>
      <xdr:col>4</xdr:col>
      <xdr:colOff>206375</xdr:colOff>
      <xdr:row>55</xdr:row>
      <xdr:rowOff>54749</xdr:rowOff>
    </xdr:to>
    <xdr:sp macro="" textlink="">
      <xdr:nvSpPr>
        <xdr:cNvPr id="142" name="円/楕円 141"/>
        <xdr:cNvSpPr/>
      </xdr:nvSpPr>
      <xdr:spPr>
        <a:xfrm>
          <a:off x="2857500" y="93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71276</xdr:rowOff>
    </xdr:from>
    <xdr:ext cx="534377" cy="259045"/>
    <xdr:sp macro="" textlink="">
      <xdr:nvSpPr>
        <xdr:cNvPr id="143" name="テキスト ボックス 142"/>
        <xdr:cNvSpPr txBox="1"/>
      </xdr:nvSpPr>
      <xdr:spPr>
        <a:xfrm>
          <a:off x="2641111" y="91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93320</xdr:rowOff>
    </xdr:from>
    <xdr:to>
      <xdr:col>3</xdr:col>
      <xdr:colOff>3175</xdr:colOff>
      <xdr:row>56</xdr:row>
      <xdr:rowOff>23470</xdr:rowOff>
    </xdr:to>
    <xdr:sp macro="" textlink="">
      <xdr:nvSpPr>
        <xdr:cNvPr id="144" name="円/楕円 143"/>
        <xdr:cNvSpPr/>
      </xdr:nvSpPr>
      <xdr:spPr>
        <a:xfrm>
          <a:off x="1968500" y="95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39997</xdr:rowOff>
    </xdr:from>
    <xdr:ext cx="534377" cy="259045"/>
    <xdr:sp macro="" textlink="">
      <xdr:nvSpPr>
        <xdr:cNvPr id="145" name="テキスト ボックス 144"/>
        <xdr:cNvSpPr txBox="1"/>
      </xdr:nvSpPr>
      <xdr:spPr>
        <a:xfrm>
          <a:off x="1752111" y="92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49365</xdr:rowOff>
    </xdr:from>
    <xdr:to>
      <xdr:col>1</xdr:col>
      <xdr:colOff>485775</xdr:colOff>
      <xdr:row>55</xdr:row>
      <xdr:rowOff>150965</xdr:rowOff>
    </xdr:to>
    <xdr:sp macro="" textlink="">
      <xdr:nvSpPr>
        <xdr:cNvPr id="146" name="円/楕円 145"/>
        <xdr:cNvSpPr/>
      </xdr:nvSpPr>
      <xdr:spPr>
        <a:xfrm>
          <a:off x="1079500" y="94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167492</xdr:rowOff>
    </xdr:from>
    <xdr:ext cx="534377" cy="259045"/>
    <xdr:sp macro="" textlink="">
      <xdr:nvSpPr>
        <xdr:cNvPr id="147" name="テキスト ボックス 146"/>
        <xdr:cNvSpPr txBox="1"/>
      </xdr:nvSpPr>
      <xdr:spPr>
        <a:xfrm>
          <a:off x="863111" y="92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100805</xdr:rowOff>
    </xdr:from>
    <xdr:to>
      <xdr:col>6</xdr:col>
      <xdr:colOff>511175</xdr:colOff>
      <xdr:row>76</xdr:row>
      <xdr:rowOff>108938</xdr:rowOff>
    </xdr:to>
    <xdr:cxnSp macro="">
      <xdr:nvCxnSpPr>
        <xdr:cNvPr id="178" name="直線コネクタ 177"/>
        <xdr:cNvCxnSpPr/>
      </xdr:nvCxnSpPr>
      <xdr:spPr>
        <a:xfrm flipV="1">
          <a:off x="3797300" y="12959555"/>
          <a:ext cx="838200" cy="17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153253</xdr:rowOff>
    </xdr:from>
    <xdr:to>
      <xdr:col>5</xdr:col>
      <xdr:colOff>358775</xdr:colOff>
      <xdr:row>76</xdr:row>
      <xdr:rowOff>108938</xdr:rowOff>
    </xdr:to>
    <xdr:cxnSp macro="">
      <xdr:nvCxnSpPr>
        <xdr:cNvPr id="181" name="直線コネクタ 180"/>
        <xdr:cNvCxnSpPr/>
      </xdr:nvCxnSpPr>
      <xdr:spPr>
        <a:xfrm>
          <a:off x="2908300" y="12840553"/>
          <a:ext cx="889000" cy="29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153253</xdr:rowOff>
    </xdr:from>
    <xdr:to>
      <xdr:col>4</xdr:col>
      <xdr:colOff>155575</xdr:colOff>
      <xdr:row>75</xdr:row>
      <xdr:rowOff>164716</xdr:rowOff>
    </xdr:to>
    <xdr:cxnSp macro="">
      <xdr:nvCxnSpPr>
        <xdr:cNvPr id="184" name="直線コネクタ 183"/>
        <xdr:cNvCxnSpPr/>
      </xdr:nvCxnSpPr>
      <xdr:spPr>
        <a:xfrm flipV="1">
          <a:off x="2019300" y="12840553"/>
          <a:ext cx="889000" cy="1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164716</xdr:rowOff>
    </xdr:from>
    <xdr:to>
      <xdr:col>2</xdr:col>
      <xdr:colOff>638175</xdr:colOff>
      <xdr:row>76</xdr:row>
      <xdr:rowOff>119518</xdr:rowOff>
    </xdr:to>
    <xdr:cxnSp macro="">
      <xdr:nvCxnSpPr>
        <xdr:cNvPr id="187" name="直線コネクタ 186"/>
        <xdr:cNvCxnSpPr/>
      </xdr:nvCxnSpPr>
      <xdr:spPr>
        <a:xfrm flipV="1">
          <a:off x="1130300" y="13023466"/>
          <a:ext cx="889000" cy="12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50005</xdr:rowOff>
    </xdr:from>
    <xdr:to>
      <xdr:col>6</xdr:col>
      <xdr:colOff>561975</xdr:colOff>
      <xdr:row>75</xdr:row>
      <xdr:rowOff>151606</xdr:rowOff>
    </xdr:to>
    <xdr:sp macro="" textlink="">
      <xdr:nvSpPr>
        <xdr:cNvPr id="197" name="円/楕円 196"/>
        <xdr:cNvSpPr/>
      </xdr:nvSpPr>
      <xdr:spPr>
        <a:xfrm>
          <a:off x="4584700" y="12908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72882</xdr:rowOff>
    </xdr:from>
    <xdr:ext cx="534377" cy="259045"/>
    <xdr:sp macro="" textlink="">
      <xdr:nvSpPr>
        <xdr:cNvPr id="198" name="維持補修費該当値テキスト"/>
        <xdr:cNvSpPr txBox="1"/>
      </xdr:nvSpPr>
      <xdr:spPr>
        <a:xfrm>
          <a:off x="4686300" y="1276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58138</xdr:rowOff>
    </xdr:from>
    <xdr:to>
      <xdr:col>5</xdr:col>
      <xdr:colOff>409575</xdr:colOff>
      <xdr:row>76</xdr:row>
      <xdr:rowOff>159738</xdr:rowOff>
    </xdr:to>
    <xdr:sp macro="" textlink="">
      <xdr:nvSpPr>
        <xdr:cNvPr id="199" name="円/楕円 198"/>
        <xdr:cNvSpPr/>
      </xdr:nvSpPr>
      <xdr:spPr>
        <a:xfrm>
          <a:off x="3746500" y="130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4814</xdr:rowOff>
    </xdr:from>
    <xdr:ext cx="534377" cy="259045"/>
    <xdr:sp macro="" textlink="">
      <xdr:nvSpPr>
        <xdr:cNvPr id="200" name="テキスト ボックス 199"/>
        <xdr:cNvSpPr txBox="1"/>
      </xdr:nvSpPr>
      <xdr:spPr>
        <a:xfrm>
          <a:off x="3530111" y="1286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102453</xdr:rowOff>
    </xdr:from>
    <xdr:to>
      <xdr:col>4</xdr:col>
      <xdr:colOff>206375</xdr:colOff>
      <xdr:row>75</xdr:row>
      <xdr:rowOff>32603</xdr:rowOff>
    </xdr:to>
    <xdr:sp macro="" textlink="">
      <xdr:nvSpPr>
        <xdr:cNvPr id="201" name="円/楕円 200"/>
        <xdr:cNvSpPr/>
      </xdr:nvSpPr>
      <xdr:spPr>
        <a:xfrm>
          <a:off x="2857500" y="127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49130</xdr:rowOff>
    </xdr:from>
    <xdr:ext cx="534377" cy="259045"/>
    <xdr:sp macro="" textlink="">
      <xdr:nvSpPr>
        <xdr:cNvPr id="202" name="テキスト ボックス 201"/>
        <xdr:cNvSpPr txBox="1"/>
      </xdr:nvSpPr>
      <xdr:spPr>
        <a:xfrm>
          <a:off x="2641111" y="125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113916</xdr:rowOff>
    </xdr:from>
    <xdr:to>
      <xdr:col>3</xdr:col>
      <xdr:colOff>3175</xdr:colOff>
      <xdr:row>76</xdr:row>
      <xdr:rowOff>44066</xdr:rowOff>
    </xdr:to>
    <xdr:sp macro="" textlink="">
      <xdr:nvSpPr>
        <xdr:cNvPr id="203" name="円/楕円 202"/>
        <xdr:cNvSpPr/>
      </xdr:nvSpPr>
      <xdr:spPr>
        <a:xfrm>
          <a:off x="1968500" y="129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60593</xdr:rowOff>
    </xdr:from>
    <xdr:ext cx="534377" cy="259045"/>
    <xdr:sp macro="" textlink="">
      <xdr:nvSpPr>
        <xdr:cNvPr id="204" name="テキスト ボックス 203"/>
        <xdr:cNvSpPr txBox="1"/>
      </xdr:nvSpPr>
      <xdr:spPr>
        <a:xfrm>
          <a:off x="1752111" y="1274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68718</xdr:rowOff>
    </xdr:from>
    <xdr:to>
      <xdr:col>1</xdr:col>
      <xdr:colOff>485775</xdr:colOff>
      <xdr:row>76</xdr:row>
      <xdr:rowOff>170318</xdr:rowOff>
    </xdr:to>
    <xdr:sp macro="" textlink="">
      <xdr:nvSpPr>
        <xdr:cNvPr id="205" name="円/楕円 204"/>
        <xdr:cNvSpPr/>
      </xdr:nvSpPr>
      <xdr:spPr>
        <a:xfrm>
          <a:off x="1079500" y="130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15395</xdr:rowOff>
    </xdr:from>
    <xdr:ext cx="534377" cy="259045"/>
    <xdr:sp macro="" textlink="">
      <xdr:nvSpPr>
        <xdr:cNvPr id="206" name="テキスト ボックス 205"/>
        <xdr:cNvSpPr txBox="1"/>
      </xdr:nvSpPr>
      <xdr:spPr>
        <a:xfrm>
          <a:off x="863111" y="128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120523</xdr:rowOff>
    </xdr:from>
    <xdr:to>
      <xdr:col>6</xdr:col>
      <xdr:colOff>511175</xdr:colOff>
      <xdr:row>98</xdr:row>
      <xdr:rowOff>139788</xdr:rowOff>
    </xdr:to>
    <xdr:cxnSp macro="">
      <xdr:nvCxnSpPr>
        <xdr:cNvPr id="236" name="直線コネクタ 235"/>
        <xdr:cNvCxnSpPr/>
      </xdr:nvCxnSpPr>
      <xdr:spPr>
        <a:xfrm flipV="1">
          <a:off x="3797300" y="16922623"/>
          <a:ext cx="8382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139788</xdr:rowOff>
    </xdr:from>
    <xdr:to>
      <xdr:col>5</xdr:col>
      <xdr:colOff>358775</xdr:colOff>
      <xdr:row>98</xdr:row>
      <xdr:rowOff>142036</xdr:rowOff>
    </xdr:to>
    <xdr:cxnSp macro="">
      <xdr:nvCxnSpPr>
        <xdr:cNvPr id="239" name="直線コネクタ 238"/>
        <xdr:cNvCxnSpPr/>
      </xdr:nvCxnSpPr>
      <xdr:spPr>
        <a:xfrm flipV="1">
          <a:off x="2908300" y="1694188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142036</xdr:rowOff>
    </xdr:from>
    <xdr:to>
      <xdr:col>4</xdr:col>
      <xdr:colOff>155575</xdr:colOff>
      <xdr:row>99</xdr:row>
      <xdr:rowOff>13754</xdr:rowOff>
    </xdr:to>
    <xdr:cxnSp macro="">
      <xdr:nvCxnSpPr>
        <xdr:cNvPr id="242" name="直線コネクタ 241"/>
        <xdr:cNvCxnSpPr/>
      </xdr:nvCxnSpPr>
      <xdr:spPr>
        <a:xfrm flipV="1">
          <a:off x="2019300" y="16944136"/>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11240</xdr:rowOff>
    </xdr:from>
    <xdr:to>
      <xdr:col>2</xdr:col>
      <xdr:colOff>638175</xdr:colOff>
      <xdr:row>99</xdr:row>
      <xdr:rowOff>13754</xdr:rowOff>
    </xdr:to>
    <xdr:cxnSp macro="">
      <xdr:nvCxnSpPr>
        <xdr:cNvPr id="245" name="直線コネクタ 244"/>
        <xdr:cNvCxnSpPr/>
      </xdr:nvCxnSpPr>
      <xdr:spPr>
        <a:xfrm>
          <a:off x="1130300" y="1698479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69723</xdr:rowOff>
    </xdr:from>
    <xdr:to>
      <xdr:col>6</xdr:col>
      <xdr:colOff>561975</xdr:colOff>
      <xdr:row>98</xdr:row>
      <xdr:rowOff>171323</xdr:rowOff>
    </xdr:to>
    <xdr:sp macro="" textlink="">
      <xdr:nvSpPr>
        <xdr:cNvPr id="255" name="円/楕円 254"/>
        <xdr:cNvSpPr/>
      </xdr:nvSpPr>
      <xdr:spPr>
        <a:xfrm>
          <a:off x="4584700" y="168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48150</xdr:rowOff>
    </xdr:from>
    <xdr:ext cx="534377" cy="259045"/>
    <xdr:sp macro="" textlink="">
      <xdr:nvSpPr>
        <xdr:cNvPr id="256" name="扶助費該当値テキスト"/>
        <xdr:cNvSpPr txBox="1"/>
      </xdr:nvSpPr>
      <xdr:spPr>
        <a:xfrm>
          <a:off x="4686300" y="168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88988</xdr:rowOff>
    </xdr:from>
    <xdr:to>
      <xdr:col>5</xdr:col>
      <xdr:colOff>409575</xdr:colOff>
      <xdr:row>99</xdr:row>
      <xdr:rowOff>19138</xdr:rowOff>
    </xdr:to>
    <xdr:sp macro="" textlink="">
      <xdr:nvSpPr>
        <xdr:cNvPr id="257" name="円/楕円 256"/>
        <xdr:cNvSpPr/>
      </xdr:nvSpPr>
      <xdr:spPr>
        <a:xfrm>
          <a:off x="3746500" y="168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10265</xdr:rowOff>
    </xdr:from>
    <xdr:ext cx="534377" cy="259045"/>
    <xdr:sp macro="" textlink="">
      <xdr:nvSpPr>
        <xdr:cNvPr id="258" name="テキスト ボックス 257"/>
        <xdr:cNvSpPr txBox="1"/>
      </xdr:nvSpPr>
      <xdr:spPr>
        <a:xfrm>
          <a:off x="3530111" y="169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91236</xdr:rowOff>
    </xdr:from>
    <xdr:to>
      <xdr:col>4</xdr:col>
      <xdr:colOff>206375</xdr:colOff>
      <xdr:row>99</xdr:row>
      <xdr:rowOff>21386</xdr:rowOff>
    </xdr:to>
    <xdr:sp macro="" textlink="">
      <xdr:nvSpPr>
        <xdr:cNvPr id="259" name="円/楕円 258"/>
        <xdr:cNvSpPr/>
      </xdr:nvSpPr>
      <xdr:spPr>
        <a:xfrm>
          <a:off x="2857500" y="168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12513</xdr:rowOff>
    </xdr:from>
    <xdr:ext cx="534377" cy="259045"/>
    <xdr:sp macro="" textlink="">
      <xdr:nvSpPr>
        <xdr:cNvPr id="260" name="テキスト ボックス 259"/>
        <xdr:cNvSpPr txBox="1"/>
      </xdr:nvSpPr>
      <xdr:spPr>
        <a:xfrm>
          <a:off x="2641111" y="1698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134404</xdr:rowOff>
    </xdr:from>
    <xdr:to>
      <xdr:col>3</xdr:col>
      <xdr:colOff>3175</xdr:colOff>
      <xdr:row>99</xdr:row>
      <xdr:rowOff>64554</xdr:rowOff>
    </xdr:to>
    <xdr:sp macro="" textlink="">
      <xdr:nvSpPr>
        <xdr:cNvPr id="261" name="円/楕円 260"/>
        <xdr:cNvSpPr/>
      </xdr:nvSpPr>
      <xdr:spPr>
        <a:xfrm>
          <a:off x="1968500" y="169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55681</xdr:rowOff>
    </xdr:from>
    <xdr:ext cx="534377" cy="259045"/>
    <xdr:sp macro="" textlink="">
      <xdr:nvSpPr>
        <xdr:cNvPr id="262" name="テキスト ボックス 261"/>
        <xdr:cNvSpPr txBox="1"/>
      </xdr:nvSpPr>
      <xdr:spPr>
        <a:xfrm>
          <a:off x="1752111" y="170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131890</xdr:rowOff>
    </xdr:from>
    <xdr:to>
      <xdr:col>1</xdr:col>
      <xdr:colOff>485775</xdr:colOff>
      <xdr:row>99</xdr:row>
      <xdr:rowOff>62040</xdr:rowOff>
    </xdr:to>
    <xdr:sp macro="" textlink="">
      <xdr:nvSpPr>
        <xdr:cNvPr id="263" name="円/楕円 262"/>
        <xdr:cNvSpPr/>
      </xdr:nvSpPr>
      <xdr:spPr>
        <a:xfrm>
          <a:off x="1079500" y="169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53167</xdr:rowOff>
    </xdr:from>
    <xdr:ext cx="534377" cy="259045"/>
    <xdr:sp macro="" textlink="">
      <xdr:nvSpPr>
        <xdr:cNvPr id="264" name="テキスト ボックス 263"/>
        <xdr:cNvSpPr txBox="1"/>
      </xdr:nvSpPr>
      <xdr:spPr>
        <a:xfrm>
          <a:off x="863111" y="170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111477</xdr:rowOff>
    </xdr:from>
    <xdr:to>
      <xdr:col>15</xdr:col>
      <xdr:colOff>180975</xdr:colOff>
      <xdr:row>33</xdr:row>
      <xdr:rowOff>72396</xdr:rowOff>
    </xdr:to>
    <xdr:cxnSp macro="">
      <xdr:nvCxnSpPr>
        <xdr:cNvPr id="297" name="直線コネクタ 296"/>
        <xdr:cNvCxnSpPr/>
      </xdr:nvCxnSpPr>
      <xdr:spPr>
        <a:xfrm flipV="1">
          <a:off x="9639300" y="5597877"/>
          <a:ext cx="838200" cy="1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72396</xdr:rowOff>
    </xdr:from>
    <xdr:to>
      <xdr:col>14</xdr:col>
      <xdr:colOff>28575</xdr:colOff>
      <xdr:row>33</xdr:row>
      <xdr:rowOff>159693</xdr:rowOff>
    </xdr:to>
    <xdr:cxnSp macro="">
      <xdr:nvCxnSpPr>
        <xdr:cNvPr id="300" name="直線コネクタ 299"/>
        <xdr:cNvCxnSpPr/>
      </xdr:nvCxnSpPr>
      <xdr:spPr>
        <a:xfrm flipV="1">
          <a:off x="8750300" y="5730246"/>
          <a:ext cx="889000" cy="8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159693</xdr:rowOff>
    </xdr:from>
    <xdr:to>
      <xdr:col>12</xdr:col>
      <xdr:colOff>511175</xdr:colOff>
      <xdr:row>35</xdr:row>
      <xdr:rowOff>147815</xdr:rowOff>
    </xdr:to>
    <xdr:cxnSp macro="">
      <xdr:nvCxnSpPr>
        <xdr:cNvPr id="303" name="直線コネクタ 302"/>
        <xdr:cNvCxnSpPr/>
      </xdr:nvCxnSpPr>
      <xdr:spPr>
        <a:xfrm flipV="1">
          <a:off x="7861300" y="5817543"/>
          <a:ext cx="889000" cy="33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102619</xdr:rowOff>
    </xdr:from>
    <xdr:to>
      <xdr:col>11</xdr:col>
      <xdr:colOff>307975</xdr:colOff>
      <xdr:row>35</xdr:row>
      <xdr:rowOff>147815</xdr:rowOff>
    </xdr:to>
    <xdr:cxnSp macro="">
      <xdr:nvCxnSpPr>
        <xdr:cNvPr id="306" name="直線コネクタ 305"/>
        <xdr:cNvCxnSpPr/>
      </xdr:nvCxnSpPr>
      <xdr:spPr>
        <a:xfrm>
          <a:off x="6972300" y="6103369"/>
          <a:ext cx="889000" cy="4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60677</xdr:rowOff>
    </xdr:from>
    <xdr:to>
      <xdr:col>15</xdr:col>
      <xdr:colOff>231775</xdr:colOff>
      <xdr:row>32</xdr:row>
      <xdr:rowOff>162277</xdr:rowOff>
    </xdr:to>
    <xdr:sp macro="" textlink="">
      <xdr:nvSpPr>
        <xdr:cNvPr id="316" name="円/楕円 315"/>
        <xdr:cNvSpPr/>
      </xdr:nvSpPr>
      <xdr:spPr>
        <a:xfrm>
          <a:off x="10426700" y="55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83554</xdr:rowOff>
    </xdr:from>
    <xdr:ext cx="599010" cy="259045"/>
    <xdr:sp macro="" textlink="">
      <xdr:nvSpPr>
        <xdr:cNvPr id="317" name="補助費等該当値テキスト"/>
        <xdr:cNvSpPr txBox="1"/>
      </xdr:nvSpPr>
      <xdr:spPr>
        <a:xfrm>
          <a:off x="10528300" y="539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128,963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21596</xdr:rowOff>
    </xdr:from>
    <xdr:to>
      <xdr:col>14</xdr:col>
      <xdr:colOff>79375</xdr:colOff>
      <xdr:row>33</xdr:row>
      <xdr:rowOff>123196</xdr:rowOff>
    </xdr:to>
    <xdr:sp macro="" textlink="">
      <xdr:nvSpPr>
        <xdr:cNvPr id="318" name="円/楕円 317"/>
        <xdr:cNvSpPr/>
      </xdr:nvSpPr>
      <xdr:spPr>
        <a:xfrm>
          <a:off x="9588500" y="56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139723</xdr:rowOff>
    </xdr:from>
    <xdr:ext cx="599010" cy="259045"/>
    <xdr:sp macro="" textlink="">
      <xdr:nvSpPr>
        <xdr:cNvPr id="319" name="テキスト ボックス 318"/>
        <xdr:cNvSpPr txBox="1"/>
      </xdr:nvSpPr>
      <xdr:spPr>
        <a:xfrm>
          <a:off x="9339794" y="545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115,066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108893</xdr:rowOff>
    </xdr:from>
    <xdr:to>
      <xdr:col>12</xdr:col>
      <xdr:colOff>561975</xdr:colOff>
      <xdr:row>34</xdr:row>
      <xdr:rowOff>39043</xdr:rowOff>
    </xdr:to>
    <xdr:sp macro="" textlink="">
      <xdr:nvSpPr>
        <xdr:cNvPr id="320" name="円/楕円 319"/>
        <xdr:cNvSpPr/>
      </xdr:nvSpPr>
      <xdr:spPr>
        <a:xfrm>
          <a:off x="8699500" y="576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55570</xdr:rowOff>
    </xdr:from>
    <xdr:ext cx="599010" cy="259045"/>
    <xdr:sp macro="" textlink="">
      <xdr:nvSpPr>
        <xdr:cNvPr id="321" name="テキスト ボックス 320"/>
        <xdr:cNvSpPr txBox="1"/>
      </xdr:nvSpPr>
      <xdr:spPr>
        <a:xfrm>
          <a:off x="8450794" y="554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97015</xdr:rowOff>
    </xdr:from>
    <xdr:to>
      <xdr:col>11</xdr:col>
      <xdr:colOff>358775</xdr:colOff>
      <xdr:row>36</xdr:row>
      <xdr:rowOff>27165</xdr:rowOff>
    </xdr:to>
    <xdr:sp macro="" textlink="">
      <xdr:nvSpPr>
        <xdr:cNvPr id="322" name="円/楕円 321"/>
        <xdr:cNvSpPr/>
      </xdr:nvSpPr>
      <xdr:spPr>
        <a:xfrm>
          <a:off x="7810500" y="60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43692</xdr:rowOff>
    </xdr:from>
    <xdr:ext cx="534377" cy="259045"/>
    <xdr:sp macro="" textlink="">
      <xdr:nvSpPr>
        <xdr:cNvPr id="323" name="テキスト ボックス 322"/>
        <xdr:cNvSpPr txBox="1"/>
      </xdr:nvSpPr>
      <xdr:spPr>
        <a:xfrm>
          <a:off x="7594111" y="58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51819</xdr:rowOff>
    </xdr:from>
    <xdr:to>
      <xdr:col>10</xdr:col>
      <xdr:colOff>155575</xdr:colOff>
      <xdr:row>35</xdr:row>
      <xdr:rowOff>153419</xdr:rowOff>
    </xdr:to>
    <xdr:sp macro="" textlink="">
      <xdr:nvSpPr>
        <xdr:cNvPr id="324" name="円/楕円 323"/>
        <xdr:cNvSpPr/>
      </xdr:nvSpPr>
      <xdr:spPr>
        <a:xfrm>
          <a:off x="6921500" y="605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169946</xdr:rowOff>
    </xdr:from>
    <xdr:ext cx="534377" cy="259045"/>
    <xdr:sp macro="" textlink="">
      <xdr:nvSpPr>
        <xdr:cNvPr id="325" name="テキスト ボックス 324"/>
        <xdr:cNvSpPr txBox="1"/>
      </xdr:nvSpPr>
      <xdr:spPr>
        <a:xfrm>
          <a:off x="6705111" y="582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112821</xdr:rowOff>
    </xdr:from>
    <xdr:to>
      <xdr:col>15</xdr:col>
      <xdr:colOff>180975</xdr:colOff>
      <xdr:row>57</xdr:row>
      <xdr:rowOff>60654</xdr:rowOff>
    </xdr:to>
    <xdr:cxnSp macro="">
      <xdr:nvCxnSpPr>
        <xdr:cNvPr id="352" name="直線コネクタ 351"/>
        <xdr:cNvCxnSpPr/>
      </xdr:nvCxnSpPr>
      <xdr:spPr>
        <a:xfrm flipV="1">
          <a:off x="9639300" y="9714021"/>
          <a:ext cx="8382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60654</xdr:rowOff>
    </xdr:from>
    <xdr:to>
      <xdr:col>14</xdr:col>
      <xdr:colOff>28575</xdr:colOff>
      <xdr:row>57</xdr:row>
      <xdr:rowOff>126935</xdr:rowOff>
    </xdr:to>
    <xdr:cxnSp macro="">
      <xdr:nvCxnSpPr>
        <xdr:cNvPr id="355" name="直線コネクタ 354"/>
        <xdr:cNvCxnSpPr/>
      </xdr:nvCxnSpPr>
      <xdr:spPr>
        <a:xfrm flipV="1">
          <a:off x="8750300" y="9833304"/>
          <a:ext cx="889000" cy="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66589</xdr:rowOff>
    </xdr:from>
    <xdr:to>
      <xdr:col>12</xdr:col>
      <xdr:colOff>511175</xdr:colOff>
      <xdr:row>57</xdr:row>
      <xdr:rowOff>126935</xdr:rowOff>
    </xdr:to>
    <xdr:cxnSp macro="">
      <xdr:nvCxnSpPr>
        <xdr:cNvPr id="358" name="直線コネクタ 357"/>
        <xdr:cNvCxnSpPr/>
      </xdr:nvCxnSpPr>
      <xdr:spPr>
        <a:xfrm>
          <a:off x="7861300" y="9839239"/>
          <a:ext cx="889000" cy="6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66589</xdr:rowOff>
    </xdr:from>
    <xdr:to>
      <xdr:col>11</xdr:col>
      <xdr:colOff>307975</xdr:colOff>
      <xdr:row>57</xdr:row>
      <xdr:rowOff>75609</xdr:rowOff>
    </xdr:to>
    <xdr:cxnSp macro="">
      <xdr:nvCxnSpPr>
        <xdr:cNvPr id="361" name="直線コネクタ 360"/>
        <xdr:cNvCxnSpPr/>
      </xdr:nvCxnSpPr>
      <xdr:spPr>
        <a:xfrm flipV="1">
          <a:off x="6972300" y="9839239"/>
          <a:ext cx="889000" cy="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62021</xdr:rowOff>
    </xdr:from>
    <xdr:to>
      <xdr:col>15</xdr:col>
      <xdr:colOff>231775</xdr:colOff>
      <xdr:row>56</xdr:row>
      <xdr:rowOff>163621</xdr:rowOff>
    </xdr:to>
    <xdr:sp macro="" textlink="">
      <xdr:nvSpPr>
        <xdr:cNvPr id="371" name="円/楕円 370"/>
        <xdr:cNvSpPr/>
      </xdr:nvSpPr>
      <xdr:spPr>
        <a:xfrm>
          <a:off x="10426700" y="96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40448</xdr:rowOff>
    </xdr:from>
    <xdr:ext cx="534377" cy="259045"/>
    <xdr:sp macro="" textlink="">
      <xdr:nvSpPr>
        <xdr:cNvPr id="372" name="普通建設事業費該当値テキスト"/>
        <xdr:cNvSpPr txBox="1"/>
      </xdr:nvSpPr>
      <xdr:spPr>
        <a:xfrm>
          <a:off x="10528300" y="96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9854</xdr:rowOff>
    </xdr:from>
    <xdr:to>
      <xdr:col>14</xdr:col>
      <xdr:colOff>79375</xdr:colOff>
      <xdr:row>57</xdr:row>
      <xdr:rowOff>111454</xdr:rowOff>
    </xdr:to>
    <xdr:sp macro="" textlink="">
      <xdr:nvSpPr>
        <xdr:cNvPr id="373" name="円/楕円 372"/>
        <xdr:cNvSpPr/>
      </xdr:nvSpPr>
      <xdr:spPr>
        <a:xfrm>
          <a:off x="9588500" y="97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102581</xdr:rowOff>
    </xdr:from>
    <xdr:ext cx="534377" cy="259045"/>
    <xdr:sp macro="" textlink="">
      <xdr:nvSpPr>
        <xdr:cNvPr id="374" name="テキスト ボックス 373"/>
        <xdr:cNvSpPr txBox="1"/>
      </xdr:nvSpPr>
      <xdr:spPr>
        <a:xfrm>
          <a:off x="9372111" y="98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76135</xdr:rowOff>
    </xdr:from>
    <xdr:to>
      <xdr:col>12</xdr:col>
      <xdr:colOff>561975</xdr:colOff>
      <xdr:row>58</xdr:row>
      <xdr:rowOff>6285</xdr:rowOff>
    </xdr:to>
    <xdr:sp macro="" textlink="">
      <xdr:nvSpPr>
        <xdr:cNvPr id="375" name="円/楕円 374"/>
        <xdr:cNvSpPr/>
      </xdr:nvSpPr>
      <xdr:spPr>
        <a:xfrm>
          <a:off x="8699500" y="98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168862</xdr:rowOff>
    </xdr:from>
    <xdr:ext cx="534377" cy="259045"/>
    <xdr:sp macro="" textlink="">
      <xdr:nvSpPr>
        <xdr:cNvPr id="376" name="テキスト ボックス 375"/>
        <xdr:cNvSpPr txBox="1"/>
      </xdr:nvSpPr>
      <xdr:spPr>
        <a:xfrm>
          <a:off x="8483111" y="99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15789</xdr:rowOff>
    </xdr:from>
    <xdr:to>
      <xdr:col>11</xdr:col>
      <xdr:colOff>358775</xdr:colOff>
      <xdr:row>57</xdr:row>
      <xdr:rowOff>117389</xdr:rowOff>
    </xdr:to>
    <xdr:sp macro="" textlink="">
      <xdr:nvSpPr>
        <xdr:cNvPr id="377" name="円/楕円 376"/>
        <xdr:cNvSpPr/>
      </xdr:nvSpPr>
      <xdr:spPr>
        <a:xfrm>
          <a:off x="7810500" y="97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108516</xdr:rowOff>
    </xdr:from>
    <xdr:ext cx="534377" cy="259045"/>
    <xdr:sp macro="" textlink="">
      <xdr:nvSpPr>
        <xdr:cNvPr id="378" name="テキスト ボックス 377"/>
        <xdr:cNvSpPr txBox="1"/>
      </xdr:nvSpPr>
      <xdr:spPr>
        <a:xfrm>
          <a:off x="7594111" y="98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24809</xdr:rowOff>
    </xdr:from>
    <xdr:to>
      <xdr:col>10</xdr:col>
      <xdr:colOff>155575</xdr:colOff>
      <xdr:row>57</xdr:row>
      <xdr:rowOff>126409</xdr:rowOff>
    </xdr:to>
    <xdr:sp macro="" textlink="">
      <xdr:nvSpPr>
        <xdr:cNvPr id="379" name="円/楕円 378"/>
        <xdr:cNvSpPr/>
      </xdr:nvSpPr>
      <xdr:spPr>
        <a:xfrm>
          <a:off x="6921500" y="97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117536</xdr:rowOff>
    </xdr:from>
    <xdr:ext cx="534377" cy="259045"/>
    <xdr:sp macro="" textlink="">
      <xdr:nvSpPr>
        <xdr:cNvPr id="380" name="テキスト ボックス 379"/>
        <xdr:cNvSpPr txBox="1"/>
      </xdr:nvSpPr>
      <xdr:spPr>
        <a:xfrm>
          <a:off x="6705111" y="98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160297</xdr:rowOff>
    </xdr:from>
    <xdr:to>
      <xdr:col>15</xdr:col>
      <xdr:colOff>180975</xdr:colOff>
      <xdr:row>78</xdr:row>
      <xdr:rowOff>164846</xdr:rowOff>
    </xdr:to>
    <xdr:cxnSp macro="">
      <xdr:nvCxnSpPr>
        <xdr:cNvPr id="409" name="直線コネクタ 408"/>
        <xdr:cNvCxnSpPr/>
      </xdr:nvCxnSpPr>
      <xdr:spPr>
        <a:xfrm>
          <a:off x="9639300" y="13533397"/>
          <a:ext cx="8382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128003</xdr:rowOff>
    </xdr:from>
    <xdr:to>
      <xdr:col>14</xdr:col>
      <xdr:colOff>28575</xdr:colOff>
      <xdr:row>78</xdr:row>
      <xdr:rowOff>160297</xdr:rowOff>
    </xdr:to>
    <xdr:cxnSp macro="">
      <xdr:nvCxnSpPr>
        <xdr:cNvPr id="412" name="直線コネクタ 411"/>
        <xdr:cNvCxnSpPr/>
      </xdr:nvCxnSpPr>
      <xdr:spPr>
        <a:xfrm>
          <a:off x="8750300" y="13501103"/>
          <a:ext cx="8890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114046</xdr:rowOff>
    </xdr:from>
    <xdr:to>
      <xdr:col>15</xdr:col>
      <xdr:colOff>231775</xdr:colOff>
      <xdr:row>79</xdr:row>
      <xdr:rowOff>44196</xdr:rowOff>
    </xdr:to>
    <xdr:sp macro="" textlink="">
      <xdr:nvSpPr>
        <xdr:cNvPr id="422" name="円/楕円 421"/>
        <xdr:cNvSpPr/>
      </xdr:nvSpPr>
      <xdr:spPr>
        <a:xfrm>
          <a:off x="104267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28973</xdr:rowOff>
    </xdr:from>
    <xdr:ext cx="469744" cy="259045"/>
    <xdr:sp macro="" textlink="">
      <xdr:nvSpPr>
        <xdr:cNvPr id="423" name="普通建設事業費 （ うち新規整備　）該当値テキスト"/>
        <xdr:cNvSpPr txBox="1"/>
      </xdr:nvSpPr>
      <xdr:spPr>
        <a:xfrm>
          <a:off x="10528300" y="1340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109497</xdr:rowOff>
    </xdr:from>
    <xdr:to>
      <xdr:col>14</xdr:col>
      <xdr:colOff>79375</xdr:colOff>
      <xdr:row>79</xdr:row>
      <xdr:rowOff>39647</xdr:rowOff>
    </xdr:to>
    <xdr:sp macro="" textlink="">
      <xdr:nvSpPr>
        <xdr:cNvPr id="424" name="円/楕円 423"/>
        <xdr:cNvSpPr/>
      </xdr:nvSpPr>
      <xdr:spPr>
        <a:xfrm>
          <a:off x="9588500" y="134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30774</xdr:rowOff>
    </xdr:from>
    <xdr:ext cx="469744" cy="259045"/>
    <xdr:sp macro="" textlink="">
      <xdr:nvSpPr>
        <xdr:cNvPr id="425" name="テキスト ボックス 424"/>
        <xdr:cNvSpPr txBox="1"/>
      </xdr:nvSpPr>
      <xdr:spPr>
        <a:xfrm>
          <a:off x="9404427" y="1357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77203</xdr:rowOff>
    </xdr:from>
    <xdr:to>
      <xdr:col>12</xdr:col>
      <xdr:colOff>561975</xdr:colOff>
      <xdr:row>79</xdr:row>
      <xdr:rowOff>7353</xdr:rowOff>
    </xdr:to>
    <xdr:sp macro="" textlink="">
      <xdr:nvSpPr>
        <xdr:cNvPr id="426" name="円/楕円 425"/>
        <xdr:cNvSpPr/>
      </xdr:nvSpPr>
      <xdr:spPr>
        <a:xfrm>
          <a:off x="8699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169930</xdr:rowOff>
    </xdr:from>
    <xdr:ext cx="534377" cy="259045"/>
    <xdr:sp macro="" textlink="">
      <xdr:nvSpPr>
        <xdr:cNvPr id="427" name="テキスト ボックス 426"/>
        <xdr:cNvSpPr txBox="1"/>
      </xdr:nvSpPr>
      <xdr:spPr>
        <a:xfrm>
          <a:off x="8483111" y="135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134186</xdr:rowOff>
    </xdr:from>
    <xdr:to>
      <xdr:col>15</xdr:col>
      <xdr:colOff>180975</xdr:colOff>
      <xdr:row>96</xdr:row>
      <xdr:rowOff>119092</xdr:rowOff>
    </xdr:to>
    <xdr:cxnSp macro="">
      <xdr:nvCxnSpPr>
        <xdr:cNvPr id="452" name="直線コネクタ 451"/>
        <xdr:cNvCxnSpPr/>
      </xdr:nvCxnSpPr>
      <xdr:spPr>
        <a:xfrm flipV="1">
          <a:off x="9639300" y="16421936"/>
          <a:ext cx="838200" cy="15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119092</xdr:rowOff>
    </xdr:from>
    <xdr:to>
      <xdr:col>14</xdr:col>
      <xdr:colOff>28575</xdr:colOff>
      <xdr:row>97</xdr:row>
      <xdr:rowOff>80669</xdr:rowOff>
    </xdr:to>
    <xdr:cxnSp macro="">
      <xdr:nvCxnSpPr>
        <xdr:cNvPr id="455" name="直線コネクタ 454"/>
        <xdr:cNvCxnSpPr/>
      </xdr:nvCxnSpPr>
      <xdr:spPr>
        <a:xfrm flipV="1">
          <a:off x="8750300" y="16578292"/>
          <a:ext cx="889000" cy="13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83386</xdr:rowOff>
    </xdr:from>
    <xdr:to>
      <xdr:col>15</xdr:col>
      <xdr:colOff>231775</xdr:colOff>
      <xdr:row>96</xdr:row>
      <xdr:rowOff>13536</xdr:rowOff>
    </xdr:to>
    <xdr:sp macro="" textlink="">
      <xdr:nvSpPr>
        <xdr:cNvPr id="465" name="円/楕円 464"/>
        <xdr:cNvSpPr/>
      </xdr:nvSpPr>
      <xdr:spPr>
        <a:xfrm>
          <a:off x="10426700" y="163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106263</xdr:rowOff>
    </xdr:from>
    <xdr:ext cx="534377" cy="259045"/>
    <xdr:sp macro="" textlink="">
      <xdr:nvSpPr>
        <xdr:cNvPr id="466" name="普通建設事業費 （ うち更新整備　）該当値テキスト"/>
        <xdr:cNvSpPr txBox="1"/>
      </xdr:nvSpPr>
      <xdr:spPr>
        <a:xfrm>
          <a:off x="10528300" y="162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68292</xdr:rowOff>
    </xdr:from>
    <xdr:to>
      <xdr:col>14</xdr:col>
      <xdr:colOff>79375</xdr:colOff>
      <xdr:row>96</xdr:row>
      <xdr:rowOff>169892</xdr:rowOff>
    </xdr:to>
    <xdr:sp macro="" textlink="">
      <xdr:nvSpPr>
        <xdr:cNvPr id="467" name="円/楕円 466"/>
        <xdr:cNvSpPr/>
      </xdr:nvSpPr>
      <xdr:spPr>
        <a:xfrm>
          <a:off x="9588500" y="165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14969</xdr:rowOff>
    </xdr:from>
    <xdr:ext cx="534377" cy="259045"/>
    <xdr:sp macro="" textlink="">
      <xdr:nvSpPr>
        <xdr:cNvPr id="468" name="テキスト ボックス 467"/>
        <xdr:cNvSpPr txBox="1"/>
      </xdr:nvSpPr>
      <xdr:spPr>
        <a:xfrm>
          <a:off x="9372111" y="163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29869</xdr:rowOff>
    </xdr:from>
    <xdr:to>
      <xdr:col>12</xdr:col>
      <xdr:colOff>561975</xdr:colOff>
      <xdr:row>97</xdr:row>
      <xdr:rowOff>131469</xdr:rowOff>
    </xdr:to>
    <xdr:sp macro="" textlink="">
      <xdr:nvSpPr>
        <xdr:cNvPr id="469" name="円/楕円 468"/>
        <xdr:cNvSpPr/>
      </xdr:nvSpPr>
      <xdr:spPr>
        <a:xfrm>
          <a:off x="8699500" y="166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122596</xdr:rowOff>
    </xdr:from>
    <xdr:ext cx="534377" cy="259045"/>
    <xdr:sp macro="" textlink="">
      <xdr:nvSpPr>
        <xdr:cNvPr id="470" name="テキスト ボックス 469"/>
        <xdr:cNvSpPr txBox="1"/>
      </xdr:nvSpPr>
      <xdr:spPr>
        <a:xfrm>
          <a:off x="8483111" y="1675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76309</xdr:rowOff>
    </xdr:from>
    <xdr:to>
      <xdr:col>23</xdr:col>
      <xdr:colOff>517525</xdr:colOff>
      <xdr:row>38</xdr:row>
      <xdr:rowOff>111262</xdr:rowOff>
    </xdr:to>
    <xdr:cxnSp macro="">
      <xdr:nvCxnSpPr>
        <xdr:cNvPr id="497" name="直線コネクタ 496"/>
        <xdr:cNvCxnSpPr/>
      </xdr:nvCxnSpPr>
      <xdr:spPr>
        <a:xfrm>
          <a:off x="15481300" y="6591409"/>
          <a:ext cx="8382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76309</xdr:rowOff>
    </xdr:from>
    <xdr:to>
      <xdr:col>22</xdr:col>
      <xdr:colOff>365125</xdr:colOff>
      <xdr:row>38</xdr:row>
      <xdr:rowOff>110896</xdr:rowOff>
    </xdr:to>
    <xdr:cxnSp macro="">
      <xdr:nvCxnSpPr>
        <xdr:cNvPr id="500" name="直線コネクタ 499"/>
        <xdr:cNvCxnSpPr/>
      </xdr:nvCxnSpPr>
      <xdr:spPr>
        <a:xfrm flipV="1">
          <a:off x="14592300" y="6591409"/>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110896</xdr:rowOff>
    </xdr:from>
    <xdr:to>
      <xdr:col>21</xdr:col>
      <xdr:colOff>161925</xdr:colOff>
      <xdr:row>38</xdr:row>
      <xdr:rowOff>129481</xdr:rowOff>
    </xdr:to>
    <xdr:cxnSp macro="">
      <xdr:nvCxnSpPr>
        <xdr:cNvPr id="503" name="直線コネクタ 502"/>
        <xdr:cNvCxnSpPr/>
      </xdr:nvCxnSpPr>
      <xdr:spPr>
        <a:xfrm flipV="1">
          <a:off x="13703300" y="6625996"/>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124498</xdr:rowOff>
    </xdr:from>
    <xdr:to>
      <xdr:col>19</xdr:col>
      <xdr:colOff>644525</xdr:colOff>
      <xdr:row>38</xdr:row>
      <xdr:rowOff>129481</xdr:rowOff>
    </xdr:to>
    <xdr:cxnSp macro="">
      <xdr:nvCxnSpPr>
        <xdr:cNvPr id="506" name="直線コネクタ 505"/>
        <xdr:cNvCxnSpPr/>
      </xdr:nvCxnSpPr>
      <xdr:spPr>
        <a:xfrm>
          <a:off x="12814300" y="6639598"/>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60462</xdr:rowOff>
    </xdr:from>
    <xdr:to>
      <xdr:col>23</xdr:col>
      <xdr:colOff>568325</xdr:colOff>
      <xdr:row>38</xdr:row>
      <xdr:rowOff>162062</xdr:rowOff>
    </xdr:to>
    <xdr:sp macro="" textlink="">
      <xdr:nvSpPr>
        <xdr:cNvPr id="516" name="円/楕円 515"/>
        <xdr:cNvSpPr/>
      </xdr:nvSpPr>
      <xdr:spPr>
        <a:xfrm>
          <a:off x="16268700" y="65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146839</xdr:rowOff>
    </xdr:from>
    <xdr:ext cx="469744" cy="259045"/>
    <xdr:sp macro="" textlink="">
      <xdr:nvSpPr>
        <xdr:cNvPr id="517" name="災害復旧事業費該当値テキスト"/>
        <xdr:cNvSpPr txBox="1"/>
      </xdr:nvSpPr>
      <xdr:spPr>
        <a:xfrm>
          <a:off x="16370300" y="649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25509</xdr:rowOff>
    </xdr:from>
    <xdr:to>
      <xdr:col>22</xdr:col>
      <xdr:colOff>415925</xdr:colOff>
      <xdr:row>38</xdr:row>
      <xdr:rowOff>127109</xdr:rowOff>
    </xdr:to>
    <xdr:sp macro="" textlink="">
      <xdr:nvSpPr>
        <xdr:cNvPr id="518" name="円/楕円 517"/>
        <xdr:cNvSpPr/>
      </xdr:nvSpPr>
      <xdr:spPr>
        <a:xfrm>
          <a:off x="15430500" y="65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118236</xdr:rowOff>
    </xdr:from>
    <xdr:ext cx="469744" cy="259045"/>
    <xdr:sp macro="" textlink="">
      <xdr:nvSpPr>
        <xdr:cNvPr id="519" name="テキスト ボックス 518"/>
        <xdr:cNvSpPr txBox="1"/>
      </xdr:nvSpPr>
      <xdr:spPr>
        <a:xfrm>
          <a:off x="15246427" y="66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60096</xdr:rowOff>
    </xdr:from>
    <xdr:to>
      <xdr:col>21</xdr:col>
      <xdr:colOff>212725</xdr:colOff>
      <xdr:row>38</xdr:row>
      <xdr:rowOff>161696</xdr:rowOff>
    </xdr:to>
    <xdr:sp macro="" textlink="">
      <xdr:nvSpPr>
        <xdr:cNvPr id="520" name="円/楕円 519"/>
        <xdr:cNvSpPr/>
      </xdr:nvSpPr>
      <xdr:spPr>
        <a:xfrm>
          <a:off x="14541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152823</xdr:rowOff>
    </xdr:from>
    <xdr:ext cx="469744" cy="259045"/>
    <xdr:sp macro="" textlink="">
      <xdr:nvSpPr>
        <xdr:cNvPr id="521" name="テキスト ボックス 520"/>
        <xdr:cNvSpPr txBox="1"/>
      </xdr:nvSpPr>
      <xdr:spPr>
        <a:xfrm>
          <a:off x="14357427" y="66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78681</xdr:rowOff>
    </xdr:from>
    <xdr:to>
      <xdr:col>20</xdr:col>
      <xdr:colOff>9525</xdr:colOff>
      <xdr:row>39</xdr:row>
      <xdr:rowOff>8831</xdr:rowOff>
    </xdr:to>
    <xdr:sp macro="" textlink="">
      <xdr:nvSpPr>
        <xdr:cNvPr id="522" name="円/楕円 521"/>
        <xdr:cNvSpPr/>
      </xdr:nvSpPr>
      <xdr:spPr>
        <a:xfrm>
          <a:off x="13652500" y="65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171408</xdr:rowOff>
    </xdr:from>
    <xdr:ext cx="378565" cy="259045"/>
    <xdr:sp macro="" textlink="">
      <xdr:nvSpPr>
        <xdr:cNvPr id="523" name="テキスト ボックス 522"/>
        <xdr:cNvSpPr txBox="1"/>
      </xdr:nvSpPr>
      <xdr:spPr>
        <a:xfrm>
          <a:off x="13514017" y="6686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73698</xdr:rowOff>
    </xdr:from>
    <xdr:to>
      <xdr:col>18</xdr:col>
      <xdr:colOff>492125</xdr:colOff>
      <xdr:row>39</xdr:row>
      <xdr:rowOff>3848</xdr:rowOff>
    </xdr:to>
    <xdr:sp macro="" textlink="">
      <xdr:nvSpPr>
        <xdr:cNvPr id="524" name="円/楕円 523"/>
        <xdr:cNvSpPr/>
      </xdr:nvSpPr>
      <xdr:spPr>
        <a:xfrm>
          <a:off x="12763500" y="65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166425</xdr:rowOff>
    </xdr:from>
    <xdr:ext cx="378565" cy="259045"/>
    <xdr:sp macro="" textlink="">
      <xdr:nvSpPr>
        <xdr:cNvPr id="525" name="テキスト ボックス 524"/>
        <xdr:cNvSpPr txBox="1"/>
      </xdr:nvSpPr>
      <xdr:spPr>
        <a:xfrm>
          <a:off x="12625017" y="66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156727</xdr:rowOff>
    </xdr:from>
    <xdr:to>
      <xdr:col>23</xdr:col>
      <xdr:colOff>517525</xdr:colOff>
      <xdr:row>77</xdr:row>
      <xdr:rowOff>163607</xdr:rowOff>
    </xdr:to>
    <xdr:cxnSp macro="">
      <xdr:nvCxnSpPr>
        <xdr:cNvPr id="611" name="直線コネクタ 610"/>
        <xdr:cNvCxnSpPr/>
      </xdr:nvCxnSpPr>
      <xdr:spPr>
        <a:xfrm>
          <a:off x="15481300" y="13358377"/>
          <a:ext cx="8382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139044</xdr:rowOff>
    </xdr:from>
    <xdr:to>
      <xdr:col>22</xdr:col>
      <xdr:colOff>365125</xdr:colOff>
      <xdr:row>77</xdr:row>
      <xdr:rowOff>156727</xdr:rowOff>
    </xdr:to>
    <xdr:cxnSp macro="">
      <xdr:nvCxnSpPr>
        <xdr:cNvPr id="614" name="直線コネクタ 613"/>
        <xdr:cNvCxnSpPr/>
      </xdr:nvCxnSpPr>
      <xdr:spPr>
        <a:xfrm>
          <a:off x="14592300" y="13340694"/>
          <a:ext cx="8890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119881</xdr:rowOff>
    </xdr:from>
    <xdr:to>
      <xdr:col>21</xdr:col>
      <xdr:colOff>161925</xdr:colOff>
      <xdr:row>77</xdr:row>
      <xdr:rowOff>139044</xdr:rowOff>
    </xdr:to>
    <xdr:cxnSp macro="">
      <xdr:nvCxnSpPr>
        <xdr:cNvPr id="617" name="直線コネクタ 616"/>
        <xdr:cNvCxnSpPr/>
      </xdr:nvCxnSpPr>
      <xdr:spPr>
        <a:xfrm>
          <a:off x="13703300" y="13321531"/>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111914</xdr:rowOff>
    </xdr:from>
    <xdr:to>
      <xdr:col>19</xdr:col>
      <xdr:colOff>644525</xdr:colOff>
      <xdr:row>77</xdr:row>
      <xdr:rowOff>119881</xdr:rowOff>
    </xdr:to>
    <xdr:cxnSp macro="">
      <xdr:nvCxnSpPr>
        <xdr:cNvPr id="620" name="直線コネクタ 619"/>
        <xdr:cNvCxnSpPr/>
      </xdr:nvCxnSpPr>
      <xdr:spPr>
        <a:xfrm>
          <a:off x="12814300" y="13313564"/>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112807</xdr:rowOff>
    </xdr:from>
    <xdr:to>
      <xdr:col>23</xdr:col>
      <xdr:colOff>568325</xdr:colOff>
      <xdr:row>78</xdr:row>
      <xdr:rowOff>42957</xdr:rowOff>
    </xdr:to>
    <xdr:sp macro="" textlink="">
      <xdr:nvSpPr>
        <xdr:cNvPr id="630" name="円/楕円 629"/>
        <xdr:cNvSpPr/>
      </xdr:nvSpPr>
      <xdr:spPr>
        <a:xfrm>
          <a:off x="16268700" y="133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91234</xdr:rowOff>
    </xdr:from>
    <xdr:ext cx="534377" cy="259045"/>
    <xdr:sp macro="" textlink="">
      <xdr:nvSpPr>
        <xdr:cNvPr id="631" name="公債費該当値テキスト"/>
        <xdr:cNvSpPr txBox="1"/>
      </xdr:nvSpPr>
      <xdr:spPr>
        <a:xfrm>
          <a:off x="16370300" y="132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105927</xdr:rowOff>
    </xdr:from>
    <xdr:to>
      <xdr:col>22</xdr:col>
      <xdr:colOff>415925</xdr:colOff>
      <xdr:row>78</xdr:row>
      <xdr:rowOff>36077</xdr:rowOff>
    </xdr:to>
    <xdr:sp macro="" textlink="">
      <xdr:nvSpPr>
        <xdr:cNvPr id="632" name="円/楕円 631"/>
        <xdr:cNvSpPr/>
      </xdr:nvSpPr>
      <xdr:spPr>
        <a:xfrm>
          <a:off x="15430500" y="133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27204</xdr:rowOff>
    </xdr:from>
    <xdr:ext cx="534377" cy="259045"/>
    <xdr:sp macro="" textlink="">
      <xdr:nvSpPr>
        <xdr:cNvPr id="633" name="テキスト ボックス 632"/>
        <xdr:cNvSpPr txBox="1"/>
      </xdr:nvSpPr>
      <xdr:spPr>
        <a:xfrm>
          <a:off x="15214111" y="134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88244</xdr:rowOff>
    </xdr:from>
    <xdr:to>
      <xdr:col>21</xdr:col>
      <xdr:colOff>212725</xdr:colOff>
      <xdr:row>78</xdr:row>
      <xdr:rowOff>18394</xdr:rowOff>
    </xdr:to>
    <xdr:sp macro="" textlink="">
      <xdr:nvSpPr>
        <xdr:cNvPr id="634" name="円/楕円 633"/>
        <xdr:cNvSpPr/>
      </xdr:nvSpPr>
      <xdr:spPr>
        <a:xfrm>
          <a:off x="14541500" y="132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9521</xdr:rowOff>
    </xdr:from>
    <xdr:ext cx="534377" cy="259045"/>
    <xdr:sp macro="" textlink="">
      <xdr:nvSpPr>
        <xdr:cNvPr id="635" name="テキスト ボックス 634"/>
        <xdr:cNvSpPr txBox="1"/>
      </xdr:nvSpPr>
      <xdr:spPr>
        <a:xfrm>
          <a:off x="14325111" y="1338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69081</xdr:rowOff>
    </xdr:from>
    <xdr:to>
      <xdr:col>20</xdr:col>
      <xdr:colOff>9525</xdr:colOff>
      <xdr:row>77</xdr:row>
      <xdr:rowOff>170681</xdr:rowOff>
    </xdr:to>
    <xdr:sp macro="" textlink="">
      <xdr:nvSpPr>
        <xdr:cNvPr id="636" name="円/楕円 635"/>
        <xdr:cNvSpPr/>
      </xdr:nvSpPr>
      <xdr:spPr>
        <a:xfrm>
          <a:off x="13652500" y="132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15758</xdr:rowOff>
    </xdr:from>
    <xdr:ext cx="534377" cy="259045"/>
    <xdr:sp macro="" textlink="">
      <xdr:nvSpPr>
        <xdr:cNvPr id="637" name="テキスト ボックス 636"/>
        <xdr:cNvSpPr txBox="1"/>
      </xdr:nvSpPr>
      <xdr:spPr>
        <a:xfrm>
          <a:off x="13436111" y="130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61114</xdr:rowOff>
    </xdr:from>
    <xdr:to>
      <xdr:col>18</xdr:col>
      <xdr:colOff>492125</xdr:colOff>
      <xdr:row>77</xdr:row>
      <xdr:rowOff>162714</xdr:rowOff>
    </xdr:to>
    <xdr:sp macro="" textlink="">
      <xdr:nvSpPr>
        <xdr:cNvPr id="638" name="円/楕円 637"/>
        <xdr:cNvSpPr/>
      </xdr:nvSpPr>
      <xdr:spPr>
        <a:xfrm>
          <a:off x="12763500" y="1326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7791</xdr:rowOff>
    </xdr:from>
    <xdr:ext cx="534377" cy="259045"/>
    <xdr:sp macro="" textlink="">
      <xdr:nvSpPr>
        <xdr:cNvPr id="639" name="テキスト ボックス 638"/>
        <xdr:cNvSpPr txBox="1"/>
      </xdr:nvSpPr>
      <xdr:spPr>
        <a:xfrm>
          <a:off x="12547111" y="130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406</xdr:rowOff>
    </xdr:from>
    <xdr:to>
      <xdr:col>23</xdr:col>
      <xdr:colOff>517525</xdr:colOff>
      <xdr:row>99</xdr:row>
      <xdr:rowOff>24318</xdr:rowOff>
    </xdr:to>
    <xdr:cxnSp macro="">
      <xdr:nvCxnSpPr>
        <xdr:cNvPr id="668" name="直線コネクタ 667"/>
        <xdr:cNvCxnSpPr/>
      </xdr:nvCxnSpPr>
      <xdr:spPr>
        <a:xfrm>
          <a:off x="15481300" y="16802506"/>
          <a:ext cx="838200" cy="1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406</xdr:rowOff>
    </xdr:from>
    <xdr:to>
      <xdr:col>22</xdr:col>
      <xdr:colOff>365125</xdr:colOff>
      <xdr:row>99</xdr:row>
      <xdr:rowOff>7288</xdr:rowOff>
    </xdr:to>
    <xdr:cxnSp macro="">
      <xdr:nvCxnSpPr>
        <xdr:cNvPr id="671" name="直線コネクタ 670"/>
        <xdr:cNvCxnSpPr/>
      </xdr:nvCxnSpPr>
      <xdr:spPr>
        <a:xfrm flipV="1">
          <a:off x="14592300" y="16802506"/>
          <a:ext cx="889000" cy="17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136500</xdr:rowOff>
    </xdr:from>
    <xdr:to>
      <xdr:col>21</xdr:col>
      <xdr:colOff>161925</xdr:colOff>
      <xdr:row>99</xdr:row>
      <xdr:rowOff>7288</xdr:rowOff>
    </xdr:to>
    <xdr:cxnSp macro="">
      <xdr:nvCxnSpPr>
        <xdr:cNvPr id="674" name="直線コネクタ 673"/>
        <xdr:cNvCxnSpPr/>
      </xdr:nvCxnSpPr>
      <xdr:spPr>
        <a:xfrm>
          <a:off x="13703300" y="16767150"/>
          <a:ext cx="889000" cy="2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136500</xdr:rowOff>
    </xdr:from>
    <xdr:to>
      <xdr:col>19</xdr:col>
      <xdr:colOff>644525</xdr:colOff>
      <xdr:row>98</xdr:row>
      <xdr:rowOff>56108</xdr:rowOff>
    </xdr:to>
    <xdr:cxnSp macro="">
      <xdr:nvCxnSpPr>
        <xdr:cNvPr id="677" name="直線コネクタ 676"/>
        <xdr:cNvCxnSpPr/>
      </xdr:nvCxnSpPr>
      <xdr:spPr>
        <a:xfrm flipV="1">
          <a:off x="12814300" y="16767150"/>
          <a:ext cx="889000" cy="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144968</xdr:rowOff>
    </xdr:from>
    <xdr:to>
      <xdr:col>23</xdr:col>
      <xdr:colOff>568325</xdr:colOff>
      <xdr:row>99</xdr:row>
      <xdr:rowOff>75118</xdr:rowOff>
    </xdr:to>
    <xdr:sp macro="" textlink="">
      <xdr:nvSpPr>
        <xdr:cNvPr id="687" name="円/楕円 686"/>
        <xdr:cNvSpPr/>
      </xdr:nvSpPr>
      <xdr:spPr>
        <a:xfrm>
          <a:off x="16268700" y="169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59895</xdr:rowOff>
    </xdr:from>
    <xdr:ext cx="469744" cy="259045"/>
    <xdr:sp macro="" textlink="">
      <xdr:nvSpPr>
        <xdr:cNvPr id="688" name="積立金該当値テキスト"/>
        <xdr:cNvSpPr txBox="1"/>
      </xdr:nvSpPr>
      <xdr:spPr>
        <a:xfrm>
          <a:off x="16370300" y="1686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121056</xdr:rowOff>
    </xdr:from>
    <xdr:to>
      <xdr:col>22</xdr:col>
      <xdr:colOff>415925</xdr:colOff>
      <xdr:row>98</xdr:row>
      <xdr:rowOff>51206</xdr:rowOff>
    </xdr:to>
    <xdr:sp macro="" textlink="">
      <xdr:nvSpPr>
        <xdr:cNvPr id="689" name="円/楕円 688"/>
        <xdr:cNvSpPr/>
      </xdr:nvSpPr>
      <xdr:spPr>
        <a:xfrm>
          <a:off x="15430500" y="167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67733</xdr:rowOff>
    </xdr:from>
    <xdr:ext cx="534377" cy="259045"/>
    <xdr:sp macro="" textlink="">
      <xdr:nvSpPr>
        <xdr:cNvPr id="690" name="テキスト ボックス 689"/>
        <xdr:cNvSpPr txBox="1"/>
      </xdr:nvSpPr>
      <xdr:spPr>
        <a:xfrm>
          <a:off x="15214111" y="165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127938</xdr:rowOff>
    </xdr:from>
    <xdr:to>
      <xdr:col>21</xdr:col>
      <xdr:colOff>212725</xdr:colOff>
      <xdr:row>99</xdr:row>
      <xdr:rowOff>58088</xdr:rowOff>
    </xdr:to>
    <xdr:sp macro="" textlink="">
      <xdr:nvSpPr>
        <xdr:cNvPr id="691" name="円/楕円 690"/>
        <xdr:cNvSpPr/>
      </xdr:nvSpPr>
      <xdr:spPr>
        <a:xfrm>
          <a:off x="14541500" y="169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49215</xdr:rowOff>
    </xdr:from>
    <xdr:ext cx="469744" cy="259045"/>
    <xdr:sp macro="" textlink="">
      <xdr:nvSpPr>
        <xdr:cNvPr id="692" name="テキスト ボックス 691"/>
        <xdr:cNvSpPr txBox="1"/>
      </xdr:nvSpPr>
      <xdr:spPr>
        <a:xfrm>
          <a:off x="14357427" y="1702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85700</xdr:rowOff>
    </xdr:from>
    <xdr:to>
      <xdr:col>20</xdr:col>
      <xdr:colOff>9525</xdr:colOff>
      <xdr:row>98</xdr:row>
      <xdr:rowOff>15850</xdr:rowOff>
    </xdr:to>
    <xdr:sp macro="" textlink="">
      <xdr:nvSpPr>
        <xdr:cNvPr id="693" name="円/楕円 692"/>
        <xdr:cNvSpPr/>
      </xdr:nvSpPr>
      <xdr:spPr>
        <a:xfrm>
          <a:off x="13652500" y="167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32377</xdr:rowOff>
    </xdr:from>
    <xdr:ext cx="534377" cy="259045"/>
    <xdr:sp macro="" textlink="">
      <xdr:nvSpPr>
        <xdr:cNvPr id="694" name="テキスト ボックス 693"/>
        <xdr:cNvSpPr txBox="1"/>
      </xdr:nvSpPr>
      <xdr:spPr>
        <a:xfrm>
          <a:off x="13436111" y="164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5308</xdr:rowOff>
    </xdr:from>
    <xdr:to>
      <xdr:col>18</xdr:col>
      <xdr:colOff>492125</xdr:colOff>
      <xdr:row>98</xdr:row>
      <xdr:rowOff>106908</xdr:rowOff>
    </xdr:to>
    <xdr:sp macro="" textlink="">
      <xdr:nvSpPr>
        <xdr:cNvPr id="695" name="円/楕円 694"/>
        <xdr:cNvSpPr/>
      </xdr:nvSpPr>
      <xdr:spPr>
        <a:xfrm>
          <a:off x="12763500" y="168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98035</xdr:rowOff>
    </xdr:from>
    <xdr:ext cx="534377" cy="259045"/>
    <xdr:sp macro="" textlink="">
      <xdr:nvSpPr>
        <xdr:cNvPr id="696" name="テキスト ボックス 695"/>
        <xdr:cNvSpPr txBox="1"/>
      </xdr:nvSpPr>
      <xdr:spPr>
        <a:xfrm>
          <a:off x="12547111" y="1690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41154</xdr:rowOff>
    </xdr:from>
    <xdr:to>
      <xdr:col>32</xdr:col>
      <xdr:colOff>187325</xdr:colOff>
      <xdr:row>39</xdr:row>
      <xdr:rowOff>44450</xdr:rowOff>
    </xdr:to>
    <xdr:cxnSp macro="">
      <xdr:nvCxnSpPr>
        <xdr:cNvPr id="725" name="直線コネクタ 724"/>
        <xdr:cNvCxnSpPr/>
      </xdr:nvCxnSpPr>
      <xdr:spPr>
        <a:xfrm>
          <a:off x="21323300" y="6727704"/>
          <a:ext cx="8382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41154</xdr:rowOff>
    </xdr:from>
    <xdr:to>
      <xdr:col>31</xdr:col>
      <xdr:colOff>34925</xdr:colOff>
      <xdr:row>39</xdr:row>
      <xdr:rowOff>44450</xdr:rowOff>
    </xdr:to>
    <xdr:cxnSp macro="">
      <xdr:nvCxnSpPr>
        <xdr:cNvPr id="728" name="直線コネクタ 727"/>
        <xdr:cNvCxnSpPr/>
      </xdr:nvCxnSpPr>
      <xdr:spPr>
        <a:xfrm flipV="1">
          <a:off x="20434300" y="6727704"/>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161804</xdr:rowOff>
    </xdr:from>
    <xdr:to>
      <xdr:col>31</xdr:col>
      <xdr:colOff>85725</xdr:colOff>
      <xdr:row>39</xdr:row>
      <xdr:rowOff>91954</xdr:rowOff>
    </xdr:to>
    <xdr:sp macro="" textlink="">
      <xdr:nvSpPr>
        <xdr:cNvPr id="746" name="円/楕円 745"/>
        <xdr:cNvSpPr/>
      </xdr:nvSpPr>
      <xdr:spPr>
        <a:xfrm>
          <a:off x="21272500" y="66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83081</xdr:rowOff>
    </xdr:from>
    <xdr:ext cx="378565" cy="259045"/>
    <xdr:sp macro="" textlink="">
      <xdr:nvSpPr>
        <xdr:cNvPr id="747" name="テキスト ボックス 746"/>
        <xdr:cNvSpPr txBox="1"/>
      </xdr:nvSpPr>
      <xdr:spPr>
        <a:xfrm>
          <a:off x="21134017" y="676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20861</xdr:rowOff>
    </xdr:from>
    <xdr:to>
      <xdr:col>32</xdr:col>
      <xdr:colOff>187325</xdr:colOff>
      <xdr:row>56</xdr:row>
      <xdr:rowOff>30593</xdr:rowOff>
    </xdr:to>
    <xdr:cxnSp macro="">
      <xdr:nvCxnSpPr>
        <xdr:cNvPr id="784" name="直線コネクタ 783"/>
        <xdr:cNvCxnSpPr/>
      </xdr:nvCxnSpPr>
      <xdr:spPr>
        <a:xfrm>
          <a:off x="21323300" y="9279161"/>
          <a:ext cx="838200" cy="35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20861</xdr:rowOff>
    </xdr:from>
    <xdr:to>
      <xdr:col>31</xdr:col>
      <xdr:colOff>34925</xdr:colOff>
      <xdr:row>56</xdr:row>
      <xdr:rowOff>46366</xdr:rowOff>
    </xdr:to>
    <xdr:cxnSp macro="">
      <xdr:nvCxnSpPr>
        <xdr:cNvPr id="787" name="直線コネクタ 786"/>
        <xdr:cNvCxnSpPr/>
      </xdr:nvCxnSpPr>
      <xdr:spPr>
        <a:xfrm flipV="1">
          <a:off x="20434300" y="9279161"/>
          <a:ext cx="889000" cy="36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46366</xdr:rowOff>
    </xdr:from>
    <xdr:to>
      <xdr:col>29</xdr:col>
      <xdr:colOff>517525</xdr:colOff>
      <xdr:row>56</xdr:row>
      <xdr:rowOff>53093</xdr:rowOff>
    </xdr:to>
    <xdr:cxnSp macro="">
      <xdr:nvCxnSpPr>
        <xdr:cNvPr id="790" name="直線コネクタ 789"/>
        <xdr:cNvCxnSpPr/>
      </xdr:nvCxnSpPr>
      <xdr:spPr>
        <a:xfrm flipV="1">
          <a:off x="19545300" y="9647566"/>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53093</xdr:rowOff>
    </xdr:from>
    <xdr:to>
      <xdr:col>28</xdr:col>
      <xdr:colOff>314325</xdr:colOff>
      <xdr:row>56</xdr:row>
      <xdr:rowOff>58057</xdr:rowOff>
    </xdr:to>
    <xdr:cxnSp macro="">
      <xdr:nvCxnSpPr>
        <xdr:cNvPr id="793" name="直線コネクタ 792"/>
        <xdr:cNvCxnSpPr/>
      </xdr:nvCxnSpPr>
      <xdr:spPr>
        <a:xfrm flipV="1">
          <a:off x="18656300" y="9654293"/>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151243</xdr:rowOff>
    </xdr:from>
    <xdr:to>
      <xdr:col>32</xdr:col>
      <xdr:colOff>238125</xdr:colOff>
      <xdr:row>56</xdr:row>
      <xdr:rowOff>81393</xdr:rowOff>
    </xdr:to>
    <xdr:sp macro="" textlink="">
      <xdr:nvSpPr>
        <xdr:cNvPr id="803" name="円/楕円 802"/>
        <xdr:cNvSpPr/>
      </xdr:nvSpPr>
      <xdr:spPr>
        <a:xfrm>
          <a:off x="22110700" y="95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2670</xdr:rowOff>
    </xdr:from>
    <xdr:ext cx="534377" cy="259045"/>
    <xdr:sp macro="" textlink="">
      <xdr:nvSpPr>
        <xdr:cNvPr id="804" name="貸付金該当値テキスト"/>
        <xdr:cNvSpPr txBox="1"/>
      </xdr:nvSpPr>
      <xdr:spPr>
        <a:xfrm>
          <a:off x="22212300" y="94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17,841</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141511</xdr:rowOff>
    </xdr:from>
    <xdr:to>
      <xdr:col>31</xdr:col>
      <xdr:colOff>85725</xdr:colOff>
      <xdr:row>54</xdr:row>
      <xdr:rowOff>71661</xdr:rowOff>
    </xdr:to>
    <xdr:sp macro="" textlink="">
      <xdr:nvSpPr>
        <xdr:cNvPr id="805" name="円/楕円 804"/>
        <xdr:cNvSpPr/>
      </xdr:nvSpPr>
      <xdr:spPr>
        <a:xfrm>
          <a:off x="21272500" y="922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88188</xdr:rowOff>
    </xdr:from>
    <xdr:ext cx="534377" cy="259045"/>
    <xdr:sp macro="" textlink="">
      <xdr:nvSpPr>
        <xdr:cNvPr id="806" name="テキスト ボックス 805"/>
        <xdr:cNvSpPr txBox="1"/>
      </xdr:nvSpPr>
      <xdr:spPr>
        <a:xfrm>
          <a:off x="21056111" y="900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167016</xdr:rowOff>
    </xdr:from>
    <xdr:to>
      <xdr:col>29</xdr:col>
      <xdr:colOff>568325</xdr:colOff>
      <xdr:row>56</xdr:row>
      <xdr:rowOff>97166</xdr:rowOff>
    </xdr:to>
    <xdr:sp macro="" textlink="">
      <xdr:nvSpPr>
        <xdr:cNvPr id="807" name="円/楕円 806"/>
        <xdr:cNvSpPr/>
      </xdr:nvSpPr>
      <xdr:spPr>
        <a:xfrm>
          <a:off x="20383500" y="95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113693</xdr:rowOff>
    </xdr:from>
    <xdr:ext cx="534377" cy="259045"/>
    <xdr:sp macro="" textlink="">
      <xdr:nvSpPr>
        <xdr:cNvPr id="808" name="テキスト ボックス 807"/>
        <xdr:cNvSpPr txBox="1"/>
      </xdr:nvSpPr>
      <xdr:spPr>
        <a:xfrm>
          <a:off x="20167111" y="93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2293</xdr:rowOff>
    </xdr:from>
    <xdr:to>
      <xdr:col>28</xdr:col>
      <xdr:colOff>365125</xdr:colOff>
      <xdr:row>56</xdr:row>
      <xdr:rowOff>103893</xdr:rowOff>
    </xdr:to>
    <xdr:sp macro="" textlink="">
      <xdr:nvSpPr>
        <xdr:cNvPr id="809" name="円/楕円 808"/>
        <xdr:cNvSpPr/>
      </xdr:nvSpPr>
      <xdr:spPr>
        <a:xfrm>
          <a:off x="19494500" y="96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120420</xdr:rowOff>
    </xdr:from>
    <xdr:ext cx="534377" cy="259045"/>
    <xdr:sp macro="" textlink="">
      <xdr:nvSpPr>
        <xdr:cNvPr id="810" name="テキスト ボックス 809"/>
        <xdr:cNvSpPr txBox="1"/>
      </xdr:nvSpPr>
      <xdr:spPr>
        <a:xfrm>
          <a:off x="19278111" y="93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7257</xdr:rowOff>
    </xdr:from>
    <xdr:to>
      <xdr:col>27</xdr:col>
      <xdr:colOff>161925</xdr:colOff>
      <xdr:row>56</xdr:row>
      <xdr:rowOff>108857</xdr:rowOff>
    </xdr:to>
    <xdr:sp macro="" textlink="">
      <xdr:nvSpPr>
        <xdr:cNvPr id="811" name="円/楕円 810"/>
        <xdr:cNvSpPr/>
      </xdr:nvSpPr>
      <xdr:spPr>
        <a:xfrm>
          <a:off x="18605500" y="96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125384</xdr:rowOff>
    </xdr:from>
    <xdr:ext cx="534377" cy="259045"/>
    <xdr:sp macro="" textlink="">
      <xdr:nvSpPr>
        <xdr:cNvPr id="812" name="テキスト ボックス 811"/>
        <xdr:cNvSpPr txBox="1"/>
      </xdr:nvSpPr>
      <xdr:spPr>
        <a:xfrm>
          <a:off x="18389111" y="93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22396</xdr:rowOff>
    </xdr:from>
    <xdr:to>
      <xdr:col>32</xdr:col>
      <xdr:colOff>187325</xdr:colOff>
      <xdr:row>77</xdr:row>
      <xdr:rowOff>27065</xdr:rowOff>
    </xdr:to>
    <xdr:cxnSp macro="">
      <xdr:nvCxnSpPr>
        <xdr:cNvPr id="844" name="直線コネクタ 843"/>
        <xdr:cNvCxnSpPr/>
      </xdr:nvCxnSpPr>
      <xdr:spPr>
        <a:xfrm>
          <a:off x="21323300" y="13224046"/>
          <a:ext cx="8382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22396</xdr:rowOff>
    </xdr:from>
    <xdr:to>
      <xdr:col>31</xdr:col>
      <xdr:colOff>34925</xdr:colOff>
      <xdr:row>77</xdr:row>
      <xdr:rowOff>64001</xdr:rowOff>
    </xdr:to>
    <xdr:cxnSp macro="">
      <xdr:nvCxnSpPr>
        <xdr:cNvPr id="847" name="直線コネクタ 846"/>
        <xdr:cNvCxnSpPr/>
      </xdr:nvCxnSpPr>
      <xdr:spPr>
        <a:xfrm flipV="1">
          <a:off x="20434300" y="1322404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27866</xdr:rowOff>
    </xdr:from>
    <xdr:to>
      <xdr:col>29</xdr:col>
      <xdr:colOff>517525</xdr:colOff>
      <xdr:row>77</xdr:row>
      <xdr:rowOff>64001</xdr:rowOff>
    </xdr:to>
    <xdr:cxnSp macro="">
      <xdr:nvCxnSpPr>
        <xdr:cNvPr id="850" name="直線コネクタ 849"/>
        <xdr:cNvCxnSpPr/>
      </xdr:nvCxnSpPr>
      <xdr:spPr>
        <a:xfrm>
          <a:off x="19545300" y="12886616"/>
          <a:ext cx="889000" cy="37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27866</xdr:rowOff>
    </xdr:from>
    <xdr:to>
      <xdr:col>28</xdr:col>
      <xdr:colOff>314325</xdr:colOff>
      <xdr:row>75</xdr:row>
      <xdr:rowOff>126702</xdr:rowOff>
    </xdr:to>
    <xdr:cxnSp macro="">
      <xdr:nvCxnSpPr>
        <xdr:cNvPr id="853" name="直線コネクタ 852"/>
        <xdr:cNvCxnSpPr/>
      </xdr:nvCxnSpPr>
      <xdr:spPr>
        <a:xfrm flipV="1">
          <a:off x="18656300" y="12886616"/>
          <a:ext cx="889000" cy="9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147715</xdr:rowOff>
    </xdr:from>
    <xdr:to>
      <xdr:col>32</xdr:col>
      <xdr:colOff>238125</xdr:colOff>
      <xdr:row>77</xdr:row>
      <xdr:rowOff>77865</xdr:rowOff>
    </xdr:to>
    <xdr:sp macro="" textlink="">
      <xdr:nvSpPr>
        <xdr:cNvPr id="863" name="円/楕円 862"/>
        <xdr:cNvSpPr/>
      </xdr:nvSpPr>
      <xdr:spPr>
        <a:xfrm>
          <a:off x="22110700" y="131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126142</xdr:rowOff>
    </xdr:from>
    <xdr:ext cx="534377" cy="259045"/>
    <xdr:sp macro="" textlink="">
      <xdr:nvSpPr>
        <xdr:cNvPr id="864" name="繰出金該当値テキスト"/>
        <xdr:cNvSpPr txBox="1"/>
      </xdr:nvSpPr>
      <xdr:spPr>
        <a:xfrm>
          <a:off x="22212300" y="131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45,398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143046</xdr:rowOff>
    </xdr:from>
    <xdr:to>
      <xdr:col>31</xdr:col>
      <xdr:colOff>85725</xdr:colOff>
      <xdr:row>77</xdr:row>
      <xdr:rowOff>73196</xdr:rowOff>
    </xdr:to>
    <xdr:sp macro="" textlink="">
      <xdr:nvSpPr>
        <xdr:cNvPr id="865" name="円/楕円 864"/>
        <xdr:cNvSpPr/>
      </xdr:nvSpPr>
      <xdr:spPr>
        <a:xfrm>
          <a:off x="21272500" y="131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64323</xdr:rowOff>
    </xdr:from>
    <xdr:ext cx="534377" cy="259045"/>
    <xdr:sp macro="" textlink="">
      <xdr:nvSpPr>
        <xdr:cNvPr id="866" name="テキスト ボックス 865"/>
        <xdr:cNvSpPr txBox="1"/>
      </xdr:nvSpPr>
      <xdr:spPr>
        <a:xfrm>
          <a:off x="21056111" y="132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13201</xdr:rowOff>
    </xdr:from>
    <xdr:to>
      <xdr:col>29</xdr:col>
      <xdr:colOff>568325</xdr:colOff>
      <xdr:row>77</xdr:row>
      <xdr:rowOff>114801</xdr:rowOff>
    </xdr:to>
    <xdr:sp macro="" textlink="">
      <xdr:nvSpPr>
        <xdr:cNvPr id="867" name="円/楕円 866"/>
        <xdr:cNvSpPr/>
      </xdr:nvSpPr>
      <xdr:spPr>
        <a:xfrm>
          <a:off x="20383500" y="132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105928</xdr:rowOff>
    </xdr:from>
    <xdr:ext cx="534377" cy="259045"/>
    <xdr:sp macro="" textlink="">
      <xdr:nvSpPr>
        <xdr:cNvPr id="868" name="テキスト ボックス 867"/>
        <xdr:cNvSpPr txBox="1"/>
      </xdr:nvSpPr>
      <xdr:spPr>
        <a:xfrm>
          <a:off x="20167111" y="133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148516</xdr:rowOff>
    </xdr:from>
    <xdr:to>
      <xdr:col>28</xdr:col>
      <xdr:colOff>365125</xdr:colOff>
      <xdr:row>75</xdr:row>
      <xdr:rowOff>78666</xdr:rowOff>
    </xdr:to>
    <xdr:sp macro="" textlink="">
      <xdr:nvSpPr>
        <xdr:cNvPr id="869" name="円/楕円 868"/>
        <xdr:cNvSpPr/>
      </xdr:nvSpPr>
      <xdr:spPr>
        <a:xfrm>
          <a:off x="19494500" y="128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95193</xdr:rowOff>
    </xdr:from>
    <xdr:ext cx="534377" cy="259045"/>
    <xdr:sp macro="" textlink="">
      <xdr:nvSpPr>
        <xdr:cNvPr id="870" name="テキスト ボックス 869"/>
        <xdr:cNvSpPr txBox="1"/>
      </xdr:nvSpPr>
      <xdr:spPr>
        <a:xfrm>
          <a:off x="19278111" y="126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75902</xdr:rowOff>
    </xdr:from>
    <xdr:to>
      <xdr:col>27</xdr:col>
      <xdr:colOff>161925</xdr:colOff>
      <xdr:row>76</xdr:row>
      <xdr:rowOff>6052</xdr:rowOff>
    </xdr:to>
    <xdr:sp macro="" textlink="">
      <xdr:nvSpPr>
        <xdr:cNvPr id="871" name="円/楕円 870"/>
        <xdr:cNvSpPr/>
      </xdr:nvSpPr>
      <xdr:spPr>
        <a:xfrm>
          <a:off x="18605500" y="129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22579</xdr:rowOff>
    </xdr:from>
    <xdr:ext cx="534377" cy="259045"/>
    <xdr:sp macro="" textlink="">
      <xdr:nvSpPr>
        <xdr:cNvPr id="872" name="テキスト ボックス 871"/>
        <xdr:cNvSpPr txBox="1"/>
      </xdr:nvSpPr>
      <xdr:spPr>
        <a:xfrm>
          <a:off x="18389111" y="1270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市内の公共施設の老朽化が</a:t>
          </a:r>
          <a:r>
            <a:rPr kumimoji="1" lang="ja-JP" altLang="ja-JP" sz="1100">
              <a:solidFill>
                <a:schemeClr val="dk1"/>
              </a:solidFill>
              <a:effectLst/>
              <a:latin typeface="+mn-lt"/>
              <a:ea typeface="+mn-ea"/>
              <a:cs typeface="+mn-cs"/>
            </a:rPr>
            <a:t>進み、小規模の維持補修</a:t>
          </a:r>
          <a:r>
            <a:rPr kumimoji="1" lang="ja-JP" altLang="en-US" sz="1100">
              <a:solidFill>
                <a:schemeClr val="dk1"/>
              </a:solidFill>
              <a:effectLst/>
              <a:latin typeface="+mn-lt"/>
              <a:ea typeface="+mn-ea"/>
              <a:cs typeface="+mn-cs"/>
            </a:rPr>
            <a:t>や普通建設事業での更新整備が増加している。</a:t>
          </a:r>
          <a:r>
            <a:rPr kumimoji="1" lang="ja-JP" altLang="ja-JP" sz="1100">
              <a:solidFill>
                <a:schemeClr val="dk1"/>
              </a:solidFill>
              <a:effectLst/>
              <a:latin typeface="+mn-lt"/>
              <a:ea typeface="+mn-ea"/>
              <a:cs typeface="+mn-cs"/>
            </a:rPr>
            <a:t>今後についても、この費目</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考えられるが、中長期的な計画を持ち、公共施設整備を行っていく予定である。</a:t>
          </a:r>
          <a:endParaRPr lang="ja-JP" altLang="ja-JP" sz="1400">
            <a:effectLst/>
          </a:endParaRPr>
        </a:p>
        <a:p>
          <a:r>
            <a:rPr kumimoji="1" lang="ja-JP" altLang="ja-JP" sz="1100">
              <a:solidFill>
                <a:schemeClr val="dk1"/>
              </a:solidFill>
              <a:effectLst/>
              <a:latin typeface="+mn-lt"/>
              <a:ea typeface="+mn-ea"/>
              <a:cs typeface="+mn-cs"/>
            </a:rPr>
            <a:t>　また、市立大町総合病院の経営不振により、一般会計からの繰出金（性質別上は補助費等）が大きく伸びている。今後も厳しい経営となることが予想されるため、早期の経営改革が望まれているところである。　</a:t>
          </a:r>
          <a:endParaRPr lang="ja-JP" altLang="ja-JP" sz="1400">
            <a:effectLst/>
          </a:endParaRPr>
        </a:p>
        <a:p>
          <a:r>
            <a:rPr kumimoji="1" lang="ja-JP" altLang="en-US"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28,476
28,018
565.15
18,256,984
17,502,831
605,819
10,669,723
13,827,261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61.8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13970</xdr:rowOff>
    </xdr:from>
    <xdr:to>
      <xdr:col>6</xdr:col>
      <xdr:colOff>511175</xdr:colOff>
      <xdr:row>35</xdr:row>
      <xdr:rowOff>95695</xdr:rowOff>
    </xdr:to>
    <xdr:cxnSp macro="">
      <xdr:nvCxnSpPr>
        <xdr:cNvPr id="61" name="直線コネクタ 60"/>
        <xdr:cNvCxnSpPr/>
      </xdr:nvCxnSpPr>
      <xdr:spPr>
        <a:xfrm>
          <a:off x="3797300" y="6014720"/>
          <a:ext cx="8382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6159</xdr:rowOff>
    </xdr:from>
    <xdr:to>
      <xdr:col>5</xdr:col>
      <xdr:colOff>358775</xdr:colOff>
      <xdr:row>35</xdr:row>
      <xdr:rowOff>13970</xdr:rowOff>
    </xdr:to>
    <xdr:cxnSp macro="">
      <xdr:nvCxnSpPr>
        <xdr:cNvPr id="64" name="直線コネクタ 63"/>
        <xdr:cNvCxnSpPr/>
      </xdr:nvCxnSpPr>
      <xdr:spPr>
        <a:xfrm>
          <a:off x="2908300" y="6006909"/>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6159</xdr:rowOff>
    </xdr:from>
    <xdr:to>
      <xdr:col>4</xdr:col>
      <xdr:colOff>155575</xdr:colOff>
      <xdr:row>35</xdr:row>
      <xdr:rowOff>33210</xdr:rowOff>
    </xdr:to>
    <xdr:cxnSp macro="">
      <xdr:nvCxnSpPr>
        <xdr:cNvPr id="67" name="直線コネクタ 66"/>
        <xdr:cNvCxnSpPr/>
      </xdr:nvCxnSpPr>
      <xdr:spPr>
        <a:xfrm flipV="1">
          <a:off x="2019300" y="600690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5397</xdr:rowOff>
    </xdr:from>
    <xdr:to>
      <xdr:col>2</xdr:col>
      <xdr:colOff>638175</xdr:colOff>
      <xdr:row>35</xdr:row>
      <xdr:rowOff>33210</xdr:rowOff>
    </xdr:to>
    <xdr:cxnSp macro="">
      <xdr:nvCxnSpPr>
        <xdr:cNvPr id="70" name="直線コネクタ 69"/>
        <xdr:cNvCxnSpPr/>
      </xdr:nvCxnSpPr>
      <xdr:spPr>
        <a:xfrm>
          <a:off x="1130300" y="600614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44895</xdr:rowOff>
    </xdr:from>
    <xdr:to>
      <xdr:col>6</xdr:col>
      <xdr:colOff>561975</xdr:colOff>
      <xdr:row>35</xdr:row>
      <xdr:rowOff>146495</xdr:rowOff>
    </xdr:to>
    <xdr:sp macro="" textlink="">
      <xdr:nvSpPr>
        <xdr:cNvPr id="80" name="円/楕円 79"/>
        <xdr:cNvSpPr/>
      </xdr:nvSpPr>
      <xdr:spPr>
        <a:xfrm>
          <a:off x="4584700" y="60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67772</xdr:rowOff>
    </xdr:from>
    <xdr:ext cx="469744" cy="259045"/>
    <xdr:sp macro="" textlink="">
      <xdr:nvSpPr>
        <xdr:cNvPr id="81" name="議会費該当値テキスト"/>
        <xdr:cNvSpPr txBox="1"/>
      </xdr:nvSpPr>
      <xdr:spPr>
        <a:xfrm>
          <a:off x="4686300" y="589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134620</xdr:rowOff>
    </xdr:from>
    <xdr:to>
      <xdr:col>5</xdr:col>
      <xdr:colOff>409575</xdr:colOff>
      <xdr:row>35</xdr:row>
      <xdr:rowOff>64770</xdr:rowOff>
    </xdr:to>
    <xdr:sp macro="" textlink="">
      <xdr:nvSpPr>
        <xdr:cNvPr id="82" name="円/楕円 81"/>
        <xdr:cNvSpPr/>
      </xdr:nvSpPr>
      <xdr:spPr>
        <a:xfrm>
          <a:off x="3746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81297</xdr:rowOff>
    </xdr:from>
    <xdr:ext cx="469744" cy="259045"/>
    <xdr:sp macro="" textlink="">
      <xdr:nvSpPr>
        <xdr:cNvPr id="83" name="テキスト ボックス 82"/>
        <xdr:cNvSpPr txBox="1"/>
      </xdr:nvSpPr>
      <xdr:spPr>
        <a:xfrm>
          <a:off x="3562427"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126809</xdr:rowOff>
    </xdr:from>
    <xdr:to>
      <xdr:col>4</xdr:col>
      <xdr:colOff>206375</xdr:colOff>
      <xdr:row>35</xdr:row>
      <xdr:rowOff>56959</xdr:rowOff>
    </xdr:to>
    <xdr:sp macro="" textlink="">
      <xdr:nvSpPr>
        <xdr:cNvPr id="84" name="円/楕円 83"/>
        <xdr:cNvSpPr/>
      </xdr:nvSpPr>
      <xdr:spPr>
        <a:xfrm>
          <a:off x="2857500" y="59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73486</xdr:rowOff>
    </xdr:from>
    <xdr:ext cx="469744" cy="259045"/>
    <xdr:sp macro="" textlink="">
      <xdr:nvSpPr>
        <xdr:cNvPr id="85" name="テキスト ボックス 84"/>
        <xdr:cNvSpPr txBox="1"/>
      </xdr:nvSpPr>
      <xdr:spPr>
        <a:xfrm>
          <a:off x="2673427" y="573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153860</xdr:rowOff>
    </xdr:from>
    <xdr:to>
      <xdr:col>3</xdr:col>
      <xdr:colOff>3175</xdr:colOff>
      <xdr:row>35</xdr:row>
      <xdr:rowOff>84010</xdr:rowOff>
    </xdr:to>
    <xdr:sp macro="" textlink="">
      <xdr:nvSpPr>
        <xdr:cNvPr id="86" name="円/楕円 85"/>
        <xdr:cNvSpPr/>
      </xdr:nvSpPr>
      <xdr:spPr>
        <a:xfrm>
          <a:off x="1968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100537</xdr:rowOff>
    </xdr:from>
    <xdr:ext cx="469744" cy="259045"/>
    <xdr:sp macro="" textlink="">
      <xdr:nvSpPr>
        <xdr:cNvPr id="87" name="テキスト ボックス 86"/>
        <xdr:cNvSpPr txBox="1"/>
      </xdr:nvSpPr>
      <xdr:spPr>
        <a:xfrm>
          <a:off x="1784427" y="575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126047</xdr:rowOff>
    </xdr:from>
    <xdr:to>
      <xdr:col>1</xdr:col>
      <xdr:colOff>485775</xdr:colOff>
      <xdr:row>35</xdr:row>
      <xdr:rowOff>56197</xdr:rowOff>
    </xdr:to>
    <xdr:sp macro="" textlink="">
      <xdr:nvSpPr>
        <xdr:cNvPr id="88" name="円/楕円 87"/>
        <xdr:cNvSpPr/>
      </xdr:nvSpPr>
      <xdr:spPr>
        <a:xfrm>
          <a:off x="1079500" y="59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72724</xdr:rowOff>
    </xdr:from>
    <xdr:ext cx="469744" cy="259045"/>
    <xdr:sp macro="" textlink="">
      <xdr:nvSpPr>
        <xdr:cNvPr id="89" name="テキスト ボックス 88"/>
        <xdr:cNvSpPr txBox="1"/>
      </xdr:nvSpPr>
      <xdr:spPr>
        <a:xfrm>
          <a:off x="895427" y="573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150975</xdr:rowOff>
    </xdr:from>
    <xdr:to>
      <xdr:col>6</xdr:col>
      <xdr:colOff>511175</xdr:colOff>
      <xdr:row>55</xdr:row>
      <xdr:rowOff>169624</xdr:rowOff>
    </xdr:to>
    <xdr:cxnSp macro="">
      <xdr:nvCxnSpPr>
        <xdr:cNvPr id="116" name="直線コネクタ 115"/>
        <xdr:cNvCxnSpPr/>
      </xdr:nvCxnSpPr>
      <xdr:spPr>
        <a:xfrm flipV="1">
          <a:off x="3797300" y="9580725"/>
          <a:ext cx="8382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169624</xdr:rowOff>
    </xdr:from>
    <xdr:to>
      <xdr:col>5</xdr:col>
      <xdr:colOff>358775</xdr:colOff>
      <xdr:row>56</xdr:row>
      <xdr:rowOff>106658</xdr:rowOff>
    </xdr:to>
    <xdr:cxnSp macro="">
      <xdr:nvCxnSpPr>
        <xdr:cNvPr id="119" name="直線コネクタ 118"/>
        <xdr:cNvCxnSpPr/>
      </xdr:nvCxnSpPr>
      <xdr:spPr>
        <a:xfrm flipV="1">
          <a:off x="2908300" y="9599374"/>
          <a:ext cx="889000" cy="1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1914</xdr:rowOff>
    </xdr:from>
    <xdr:to>
      <xdr:col>4</xdr:col>
      <xdr:colOff>155575</xdr:colOff>
      <xdr:row>56</xdr:row>
      <xdr:rowOff>106658</xdr:rowOff>
    </xdr:to>
    <xdr:cxnSp macro="">
      <xdr:nvCxnSpPr>
        <xdr:cNvPr id="122" name="直線コネクタ 121"/>
        <xdr:cNvCxnSpPr/>
      </xdr:nvCxnSpPr>
      <xdr:spPr>
        <a:xfrm>
          <a:off x="2019300" y="9603114"/>
          <a:ext cx="889000" cy="10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1914</xdr:rowOff>
    </xdr:from>
    <xdr:to>
      <xdr:col>2</xdr:col>
      <xdr:colOff>638175</xdr:colOff>
      <xdr:row>56</xdr:row>
      <xdr:rowOff>38069</xdr:rowOff>
    </xdr:to>
    <xdr:cxnSp macro="">
      <xdr:nvCxnSpPr>
        <xdr:cNvPr id="125" name="直線コネクタ 124"/>
        <xdr:cNvCxnSpPr/>
      </xdr:nvCxnSpPr>
      <xdr:spPr>
        <a:xfrm flipV="1">
          <a:off x="1130300" y="9603114"/>
          <a:ext cx="889000" cy="3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100175</xdr:rowOff>
    </xdr:from>
    <xdr:to>
      <xdr:col>6</xdr:col>
      <xdr:colOff>561975</xdr:colOff>
      <xdr:row>56</xdr:row>
      <xdr:rowOff>30325</xdr:rowOff>
    </xdr:to>
    <xdr:sp macro="" textlink="">
      <xdr:nvSpPr>
        <xdr:cNvPr id="135" name="円/楕円 134"/>
        <xdr:cNvSpPr/>
      </xdr:nvSpPr>
      <xdr:spPr>
        <a:xfrm>
          <a:off x="4584700" y="95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123052</xdr:rowOff>
    </xdr:from>
    <xdr:ext cx="599010" cy="259045"/>
    <xdr:sp macro="" textlink="">
      <xdr:nvSpPr>
        <xdr:cNvPr id="136" name="総務費該当値テキスト"/>
        <xdr:cNvSpPr txBox="1"/>
      </xdr:nvSpPr>
      <xdr:spPr>
        <a:xfrm>
          <a:off x="4686300" y="938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118824</xdr:rowOff>
    </xdr:from>
    <xdr:to>
      <xdr:col>5</xdr:col>
      <xdr:colOff>409575</xdr:colOff>
      <xdr:row>56</xdr:row>
      <xdr:rowOff>48974</xdr:rowOff>
    </xdr:to>
    <xdr:sp macro="" textlink="">
      <xdr:nvSpPr>
        <xdr:cNvPr id="137" name="円/楕円 136"/>
        <xdr:cNvSpPr/>
      </xdr:nvSpPr>
      <xdr:spPr>
        <a:xfrm>
          <a:off x="3746500" y="95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65501</xdr:rowOff>
    </xdr:from>
    <xdr:ext cx="599010" cy="259045"/>
    <xdr:sp macro="" textlink="">
      <xdr:nvSpPr>
        <xdr:cNvPr id="138" name="テキスト ボックス 137"/>
        <xdr:cNvSpPr txBox="1"/>
      </xdr:nvSpPr>
      <xdr:spPr>
        <a:xfrm>
          <a:off x="3497794" y="932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55858</xdr:rowOff>
    </xdr:from>
    <xdr:to>
      <xdr:col>4</xdr:col>
      <xdr:colOff>206375</xdr:colOff>
      <xdr:row>56</xdr:row>
      <xdr:rowOff>157458</xdr:rowOff>
    </xdr:to>
    <xdr:sp macro="" textlink="">
      <xdr:nvSpPr>
        <xdr:cNvPr id="139" name="円/楕円 138"/>
        <xdr:cNvSpPr/>
      </xdr:nvSpPr>
      <xdr:spPr>
        <a:xfrm>
          <a:off x="2857500" y="96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148585</xdr:rowOff>
    </xdr:from>
    <xdr:ext cx="534377" cy="259045"/>
    <xdr:sp macro="" textlink="">
      <xdr:nvSpPr>
        <xdr:cNvPr id="140" name="テキスト ボックス 139"/>
        <xdr:cNvSpPr txBox="1"/>
      </xdr:nvSpPr>
      <xdr:spPr>
        <a:xfrm>
          <a:off x="2641111" y="97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122564</xdr:rowOff>
    </xdr:from>
    <xdr:to>
      <xdr:col>3</xdr:col>
      <xdr:colOff>3175</xdr:colOff>
      <xdr:row>56</xdr:row>
      <xdr:rowOff>52714</xdr:rowOff>
    </xdr:to>
    <xdr:sp macro="" textlink="">
      <xdr:nvSpPr>
        <xdr:cNvPr id="141" name="円/楕円 140"/>
        <xdr:cNvSpPr/>
      </xdr:nvSpPr>
      <xdr:spPr>
        <a:xfrm>
          <a:off x="1968500" y="95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69241</xdr:rowOff>
    </xdr:from>
    <xdr:ext cx="599010" cy="259045"/>
    <xdr:sp macro="" textlink="">
      <xdr:nvSpPr>
        <xdr:cNvPr id="142" name="テキスト ボックス 141"/>
        <xdr:cNvSpPr txBox="1"/>
      </xdr:nvSpPr>
      <xdr:spPr>
        <a:xfrm>
          <a:off x="1719794" y="932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158719</xdr:rowOff>
    </xdr:from>
    <xdr:to>
      <xdr:col>1</xdr:col>
      <xdr:colOff>485775</xdr:colOff>
      <xdr:row>56</xdr:row>
      <xdr:rowOff>88869</xdr:rowOff>
    </xdr:to>
    <xdr:sp macro="" textlink="">
      <xdr:nvSpPr>
        <xdr:cNvPr id="143" name="円/楕円 142"/>
        <xdr:cNvSpPr/>
      </xdr:nvSpPr>
      <xdr:spPr>
        <a:xfrm>
          <a:off x="1079500" y="95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79996</xdr:rowOff>
    </xdr:from>
    <xdr:ext cx="534377" cy="259045"/>
    <xdr:sp macro="" textlink="">
      <xdr:nvSpPr>
        <xdr:cNvPr id="144" name="テキスト ボックス 143"/>
        <xdr:cNvSpPr txBox="1"/>
      </xdr:nvSpPr>
      <xdr:spPr>
        <a:xfrm>
          <a:off x="863111" y="968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137725</xdr:rowOff>
    </xdr:from>
    <xdr:to>
      <xdr:col>6</xdr:col>
      <xdr:colOff>511175</xdr:colOff>
      <xdr:row>77</xdr:row>
      <xdr:rowOff>68774</xdr:rowOff>
    </xdr:to>
    <xdr:cxnSp macro="">
      <xdr:nvCxnSpPr>
        <xdr:cNvPr id="172" name="直線コネクタ 171"/>
        <xdr:cNvCxnSpPr/>
      </xdr:nvCxnSpPr>
      <xdr:spPr>
        <a:xfrm flipV="1">
          <a:off x="3797300" y="13167925"/>
          <a:ext cx="838200" cy="10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68774</xdr:rowOff>
    </xdr:from>
    <xdr:to>
      <xdr:col>5</xdr:col>
      <xdr:colOff>358775</xdr:colOff>
      <xdr:row>77</xdr:row>
      <xdr:rowOff>104074</xdr:rowOff>
    </xdr:to>
    <xdr:cxnSp macro="">
      <xdr:nvCxnSpPr>
        <xdr:cNvPr id="175" name="直線コネクタ 174"/>
        <xdr:cNvCxnSpPr/>
      </xdr:nvCxnSpPr>
      <xdr:spPr>
        <a:xfrm flipV="1">
          <a:off x="2908300" y="13270424"/>
          <a:ext cx="8890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104074</xdr:rowOff>
    </xdr:from>
    <xdr:to>
      <xdr:col>4</xdr:col>
      <xdr:colOff>155575</xdr:colOff>
      <xdr:row>77</xdr:row>
      <xdr:rowOff>147403</xdr:rowOff>
    </xdr:to>
    <xdr:cxnSp macro="">
      <xdr:nvCxnSpPr>
        <xdr:cNvPr id="178" name="直線コネクタ 177"/>
        <xdr:cNvCxnSpPr/>
      </xdr:nvCxnSpPr>
      <xdr:spPr>
        <a:xfrm flipV="1">
          <a:off x="2019300" y="13305724"/>
          <a:ext cx="889000" cy="4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120543</xdr:rowOff>
    </xdr:from>
    <xdr:to>
      <xdr:col>2</xdr:col>
      <xdr:colOff>638175</xdr:colOff>
      <xdr:row>77</xdr:row>
      <xdr:rowOff>147403</xdr:rowOff>
    </xdr:to>
    <xdr:cxnSp macro="">
      <xdr:nvCxnSpPr>
        <xdr:cNvPr id="181" name="直線コネクタ 180"/>
        <xdr:cNvCxnSpPr/>
      </xdr:nvCxnSpPr>
      <xdr:spPr>
        <a:xfrm>
          <a:off x="1130300" y="13322193"/>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86925</xdr:rowOff>
    </xdr:from>
    <xdr:to>
      <xdr:col>6</xdr:col>
      <xdr:colOff>561975</xdr:colOff>
      <xdr:row>77</xdr:row>
      <xdr:rowOff>17075</xdr:rowOff>
    </xdr:to>
    <xdr:sp macro="" textlink="">
      <xdr:nvSpPr>
        <xdr:cNvPr id="191" name="円/楕円 190"/>
        <xdr:cNvSpPr/>
      </xdr:nvSpPr>
      <xdr:spPr>
        <a:xfrm>
          <a:off x="4584700" y="131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65352</xdr:rowOff>
    </xdr:from>
    <xdr:ext cx="599010" cy="259045"/>
    <xdr:sp macro="" textlink="">
      <xdr:nvSpPr>
        <xdr:cNvPr id="192" name="民生費該当値テキスト"/>
        <xdr:cNvSpPr txBox="1"/>
      </xdr:nvSpPr>
      <xdr:spPr>
        <a:xfrm>
          <a:off x="4686300" y="1309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17974</xdr:rowOff>
    </xdr:from>
    <xdr:to>
      <xdr:col>5</xdr:col>
      <xdr:colOff>409575</xdr:colOff>
      <xdr:row>77</xdr:row>
      <xdr:rowOff>119574</xdr:rowOff>
    </xdr:to>
    <xdr:sp macro="" textlink="">
      <xdr:nvSpPr>
        <xdr:cNvPr id="193" name="円/楕円 192"/>
        <xdr:cNvSpPr/>
      </xdr:nvSpPr>
      <xdr:spPr>
        <a:xfrm>
          <a:off x="3746500" y="132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110701</xdr:rowOff>
    </xdr:from>
    <xdr:ext cx="599010" cy="259045"/>
    <xdr:sp macro="" textlink="">
      <xdr:nvSpPr>
        <xdr:cNvPr id="194" name="テキスト ボックス 193"/>
        <xdr:cNvSpPr txBox="1"/>
      </xdr:nvSpPr>
      <xdr:spPr>
        <a:xfrm>
          <a:off x="3497794" y="1331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53274</xdr:rowOff>
    </xdr:from>
    <xdr:to>
      <xdr:col>4</xdr:col>
      <xdr:colOff>206375</xdr:colOff>
      <xdr:row>77</xdr:row>
      <xdr:rowOff>154874</xdr:rowOff>
    </xdr:to>
    <xdr:sp macro="" textlink="">
      <xdr:nvSpPr>
        <xdr:cNvPr id="195" name="円/楕円 194"/>
        <xdr:cNvSpPr/>
      </xdr:nvSpPr>
      <xdr:spPr>
        <a:xfrm>
          <a:off x="2857500" y="132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146001</xdr:rowOff>
    </xdr:from>
    <xdr:ext cx="599010" cy="259045"/>
    <xdr:sp macro="" textlink="">
      <xdr:nvSpPr>
        <xdr:cNvPr id="196" name="テキスト ボックス 195"/>
        <xdr:cNvSpPr txBox="1"/>
      </xdr:nvSpPr>
      <xdr:spPr>
        <a:xfrm>
          <a:off x="2608794" y="1334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96603</xdr:rowOff>
    </xdr:from>
    <xdr:to>
      <xdr:col>3</xdr:col>
      <xdr:colOff>3175</xdr:colOff>
      <xdr:row>78</xdr:row>
      <xdr:rowOff>26753</xdr:rowOff>
    </xdr:to>
    <xdr:sp macro="" textlink="">
      <xdr:nvSpPr>
        <xdr:cNvPr id="197" name="円/楕円 196"/>
        <xdr:cNvSpPr/>
      </xdr:nvSpPr>
      <xdr:spPr>
        <a:xfrm>
          <a:off x="1968500" y="132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17880</xdr:rowOff>
    </xdr:from>
    <xdr:ext cx="599010" cy="259045"/>
    <xdr:sp macro="" textlink="">
      <xdr:nvSpPr>
        <xdr:cNvPr id="198" name="テキスト ボックス 197"/>
        <xdr:cNvSpPr txBox="1"/>
      </xdr:nvSpPr>
      <xdr:spPr>
        <a:xfrm>
          <a:off x="1719794" y="1339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69743</xdr:rowOff>
    </xdr:from>
    <xdr:to>
      <xdr:col>1</xdr:col>
      <xdr:colOff>485775</xdr:colOff>
      <xdr:row>77</xdr:row>
      <xdr:rowOff>171343</xdr:rowOff>
    </xdr:to>
    <xdr:sp macro="" textlink="">
      <xdr:nvSpPr>
        <xdr:cNvPr id="199" name="円/楕円 198"/>
        <xdr:cNvSpPr/>
      </xdr:nvSpPr>
      <xdr:spPr>
        <a:xfrm>
          <a:off x="1079500" y="132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162470</xdr:rowOff>
    </xdr:from>
    <xdr:ext cx="599010" cy="259045"/>
    <xdr:sp macro="" textlink="">
      <xdr:nvSpPr>
        <xdr:cNvPr id="200" name="テキスト ボックス 199"/>
        <xdr:cNvSpPr txBox="1"/>
      </xdr:nvSpPr>
      <xdr:spPr>
        <a:xfrm>
          <a:off x="830794" y="1336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55587</xdr:rowOff>
    </xdr:from>
    <xdr:to>
      <xdr:col>6</xdr:col>
      <xdr:colOff>511175</xdr:colOff>
      <xdr:row>95</xdr:row>
      <xdr:rowOff>88539</xdr:rowOff>
    </xdr:to>
    <xdr:cxnSp macro="">
      <xdr:nvCxnSpPr>
        <xdr:cNvPr id="225" name="直線コネクタ 224"/>
        <xdr:cNvCxnSpPr/>
      </xdr:nvCxnSpPr>
      <xdr:spPr>
        <a:xfrm>
          <a:off x="3797300" y="16343337"/>
          <a:ext cx="8382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55587</xdr:rowOff>
    </xdr:from>
    <xdr:to>
      <xdr:col>5</xdr:col>
      <xdr:colOff>358775</xdr:colOff>
      <xdr:row>95</xdr:row>
      <xdr:rowOff>159210</xdr:rowOff>
    </xdr:to>
    <xdr:cxnSp macro="">
      <xdr:nvCxnSpPr>
        <xdr:cNvPr id="228" name="直線コネクタ 227"/>
        <xdr:cNvCxnSpPr/>
      </xdr:nvCxnSpPr>
      <xdr:spPr>
        <a:xfrm flipV="1">
          <a:off x="2908300" y="16343337"/>
          <a:ext cx="889000" cy="10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159210</xdr:rowOff>
    </xdr:from>
    <xdr:to>
      <xdr:col>4</xdr:col>
      <xdr:colOff>155575</xdr:colOff>
      <xdr:row>95</xdr:row>
      <xdr:rowOff>168064</xdr:rowOff>
    </xdr:to>
    <xdr:cxnSp macro="">
      <xdr:nvCxnSpPr>
        <xdr:cNvPr id="231" name="直線コネクタ 230"/>
        <xdr:cNvCxnSpPr/>
      </xdr:nvCxnSpPr>
      <xdr:spPr>
        <a:xfrm flipV="1">
          <a:off x="2019300" y="16446960"/>
          <a:ext cx="8890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147752</xdr:rowOff>
    </xdr:from>
    <xdr:to>
      <xdr:col>2</xdr:col>
      <xdr:colOff>638175</xdr:colOff>
      <xdr:row>95</xdr:row>
      <xdr:rowOff>168064</xdr:rowOff>
    </xdr:to>
    <xdr:cxnSp macro="">
      <xdr:nvCxnSpPr>
        <xdr:cNvPr id="234" name="直線コネクタ 233"/>
        <xdr:cNvCxnSpPr/>
      </xdr:nvCxnSpPr>
      <xdr:spPr>
        <a:xfrm>
          <a:off x="1130300" y="16435502"/>
          <a:ext cx="8890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37739</xdr:rowOff>
    </xdr:from>
    <xdr:to>
      <xdr:col>6</xdr:col>
      <xdr:colOff>561975</xdr:colOff>
      <xdr:row>95</xdr:row>
      <xdr:rowOff>139339</xdr:rowOff>
    </xdr:to>
    <xdr:sp macro="" textlink="">
      <xdr:nvSpPr>
        <xdr:cNvPr id="244" name="円/楕円 243"/>
        <xdr:cNvSpPr/>
      </xdr:nvSpPr>
      <xdr:spPr>
        <a:xfrm>
          <a:off x="4584700" y="1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60616</xdr:rowOff>
    </xdr:from>
    <xdr:ext cx="534377" cy="259045"/>
    <xdr:sp macro="" textlink="">
      <xdr:nvSpPr>
        <xdr:cNvPr id="245" name="衛生費該当値テキスト"/>
        <xdr:cNvSpPr txBox="1"/>
      </xdr:nvSpPr>
      <xdr:spPr>
        <a:xfrm>
          <a:off x="4686300" y="161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78,952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4787</xdr:rowOff>
    </xdr:from>
    <xdr:to>
      <xdr:col>5</xdr:col>
      <xdr:colOff>409575</xdr:colOff>
      <xdr:row>95</xdr:row>
      <xdr:rowOff>106387</xdr:rowOff>
    </xdr:to>
    <xdr:sp macro="" textlink="">
      <xdr:nvSpPr>
        <xdr:cNvPr id="246" name="円/楕円 245"/>
        <xdr:cNvSpPr/>
      </xdr:nvSpPr>
      <xdr:spPr>
        <a:xfrm>
          <a:off x="3746500" y="1629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122914</xdr:rowOff>
    </xdr:from>
    <xdr:ext cx="534377" cy="259045"/>
    <xdr:sp macro="" textlink="">
      <xdr:nvSpPr>
        <xdr:cNvPr id="247" name="テキスト ボックス 246"/>
        <xdr:cNvSpPr txBox="1"/>
      </xdr:nvSpPr>
      <xdr:spPr>
        <a:xfrm>
          <a:off x="3530111" y="160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108410</xdr:rowOff>
    </xdr:from>
    <xdr:to>
      <xdr:col>4</xdr:col>
      <xdr:colOff>206375</xdr:colOff>
      <xdr:row>96</xdr:row>
      <xdr:rowOff>38560</xdr:rowOff>
    </xdr:to>
    <xdr:sp macro="" textlink="">
      <xdr:nvSpPr>
        <xdr:cNvPr id="248" name="円/楕円 247"/>
        <xdr:cNvSpPr/>
      </xdr:nvSpPr>
      <xdr:spPr>
        <a:xfrm>
          <a:off x="2857500" y="163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55087</xdr:rowOff>
    </xdr:from>
    <xdr:ext cx="534377" cy="259045"/>
    <xdr:sp macro="" textlink="">
      <xdr:nvSpPr>
        <xdr:cNvPr id="249" name="テキスト ボックス 248"/>
        <xdr:cNvSpPr txBox="1"/>
      </xdr:nvSpPr>
      <xdr:spPr>
        <a:xfrm>
          <a:off x="2641111" y="1617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117264</xdr:rowOff>
    </xdr:from>
    <xdr:to>
      <xdr:col>3</xdr:col>
      <xdr:colOff>3175</xdr:colOff>
      <xdr:row>96</xdr:row>
      <xdr:rowOff>47414</xdr:rowOff>
    </xdr:to>
    <xdr:sp macro="" textlink="">
      <xdr:nvSpPr>
        <xdr:cNvPr id="250" name="円/楕円 249"/>
        <xdr:cNvSpPr/>
      </xdr:nvSpPr>
      <xdr:spPr>
        <a:xfrm>
          <a:off x="1968500" y="164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63941</xdr:rowOff>
    </xdr:from>
    <xdr:ext cx="534377" cy="259045"/>
    <xdr:sp macro="" textlink="">
      <xdr:nvSpPr>
        <xdr:cNvPr id="251" name="テキスト ボックス 250"/>
        <xdr:cNvSpPr txBox="1"/>
      </xdr:nvSpPr>
      <xdr:spPr>
        <a:xfrm>
          <a:off x="1752111" y="1618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96952</xdr:rowOff>
    </xdr:from>
    <xdr:to>
      <xdr:col>1</xdr:col>
      <xdr:colOff>485775</xdr:colOff>
      <xdr:row>96</xdr:row>
      <xdr:rowOff>27102</xdr:rowOff>
    </xdr:to>
    <xdr:sp macro="" textlink="">
      <xdr:nvSpPr>
        <xdr:cNvPr id="252" name="円/楕円 251"/>
        <xdr:cNvSpPr/>
      </xdr:nvSpPr>
      <xdr:spPr>
        <a:xfrm>
          <a:off x="1079500" y="163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43629</xdr:rowOff>
    </xdr:from>
    <xdr:ext cx="534377" cy="259045"/>
    <xdr:sp macro="" textlink="">
      <xdr:nvSpPr>
        <xdr:cNvPr id="253" name="テキスト ボックス 252"/>
        <xdr:cNvSpPr txBox="1"/>
      </xdr:nvSpPr>
      <xdr:spPr>
        <a:xfrm>
          <a:off x="863111" y="161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37810</xdr:rowOff>
    </xdr:from>
    <xdr:to>
      <xdr:col>15</xdr:col>
      <xdr:colOff>180975</xdr:colOff>
      <xdr:row>31</xdr:row>
      <xdr:rowOff>92674</xdr:rowOff>
    </xdr:to>
    <xdr:cxnSp macro="">
      <xdr:nvCxnSpPr>
        <xdr:cNvPr id="284" name="直線コネクタ 283"/>
        <xdr:cNvCxnSpPr/>
      </xdr:nvCxnSpPr>
      <xdr:spPr>
        <a:xfrm flipV="1">
          <a:off x="9639300" y="53527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44341</xdr:rowOff>
    </xdr:from>
    <xdr:to>
      <xdr:col>14</xdr:col>
      <xdr:colOff>28575</xdr:colOff>
      <xdr:row>31</xdr:row>
      <xdr:rowOff>92674</xdr:rowOff>
    </xdr:to>
    <xdr:cxnSp macro="">
      <xdr:nvCxnSpPr>
        <xdr:cNvPr id="287" name="直線コネクタ 286"/>
        <xdr:cNvCxnSpPr/>
      </xdr:nvCxnSpPr>
      <xdr:spPr>
        <a:xfrm>
          <a:off x="8750300" y="5359291"/>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44341</xdr:rowOff>
    </xdr:from>
    <xdr:to>
      <xdr:col>12</xdr:col>
      <xdr:colOff>511175</xdr:colOff>
      <xdr:row>31</xdr:row>
      <xdr:rowOff>60670</xdr:rowOff>
    </xdr:to>
    <xdr:cxnSp macro="">
      <xdr:nvCxnSpPr>
        <xdr:cNvPr id="290" name="直線コネクタ 289"/>
        <xdr:cNvCxnSpPr/>
      </xdr:nvCxnSpPr>
      <xdr:spPr>
        <a:xfrm flipV="1">
          <a:off x="7861300" y="53592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11684</xdr:rowOff>
    </xdr:from>
    <xdr:to>
      <xdr:col>11</xdr:col>
      <xdr:colOff>307975</xdr:colOff>
      <xdr:row>31</xdr:row>
      <xdr:rowOff>60670</xdr:rowOff>
    </xdr:to>
    <xdr:cxnSp macro="">
      <xdr:nvCxnSpPr>
        <xdr:cNvPr id="293" name="直線コネクタ 292"/>
        <xdr:cNvCxnSpPr/>
      </xdr:nvCxnSpPr>
      <xdr:spPr>
        <a:xfrm>
          <a:off x="6972300" y="53266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158460</xdr:rowOff>
    </xdr:from>
    <xdr:to>
      <xdr:col>15</xdr:col>
      <xdr:colOff>231775</xdr:colOff>
      <xdr:row>31</xdr:row>
      <xdr:rowOff>88610</xdr:rowOff>
    </xdr:to>
    <xdr:sp macro="" textlink="">
      <xdr:nvSpPr>
        <xdr:cNvPr id="303" name="円/楕円 302"/>
        <xdr:cNvSpPr/>
      </xdr:nvSpPr>
      <xdr:spPr>
        <a:xfrm>
          <a:off x="10426700" y="53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111487</xdr:rowOff>
    </xdr:from>
    <xdr:ext cx="469744" cy="259045"/>
    <xdr:sp macro="" textlink="">
      <xdr:nvSpPr>
        <xdr:cNvPr id="304" name="労働費該当値テキスト"/>
        <xdr:cNvSpPr txBox="1"/>
      </xdr:nvSpPr>
      <xdr:spPr>
        <a:xfrm>
          <a:off x="10528300" y="525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41874</xdr:rowOff>
    </xdr:from>
    <xdr:to>
      <xdr:col>14</xdr:col>
      <xdr:colOff>79375</xdr:colOff>
      <xdr:row>31</xdr:row>
      <xdr:rowOff>143474</xdr:rowOff>
    </xdr:to>
    <xdr:sp macro="" textlink="">
      <xdr:nvSpPr>
        <xdr:cNvPr id="305" name="円/楕円 304"/>
        <xdr:cNvSpPr/>
      </xdr:nvSpPr>
      <xdr:spPr>
        <a:xfrm>
          <a:off x="9588500" y="53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29</xdr:row>
      <xdr:rowOff>160001</xdr:rowOff>
    </xdr:from>
    <xdr:ext cx="469744" cy="259045"/>
    <xdr:sp macro="" textlink="">
      <xdr:nvSpPr>
        <xdr:cNvPr id="306" name="テキスト ボックス 305"/>
        <xdr:cNvSpPr txBox="1"/>
      </xdr:nvSpPr>
      <xdr:spPr>
        <a:xfrm>
          <a:off x="9404427" y="51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164991</xdr:rowOff>
    </xdr:from>
    <xdr:to>
      <xdr:col>12</xdr:col>
      <xdr:colOff>561975</xdr:colOff>
      <xdr:row>31</xdr:row>
      <xdr:rowOff>95141</xdr:rowOff>
    </xdr:to>
    <xdr:sp macro="" textlink="">
      <xdr:nvSpPr>
        <xdr:cNvPr id="307" name="円/楕円 306"/>
        <xdr:cNvSpPr/>
      </xdr:nvSpPr>
      <xdr:spPr>
        <a:xfrm>
          <a:off x="8699500" y="53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111668</xdr:rowOff>
    </xdr:from>
    <xdr:ext cx="469744" cy="259045"/>
    <xdr:sp macro="" textlink="">
      <xdr:nvSpPr>
        <xdr:cNvPr id="308" name="テキスト ボックス 307"/>
        <xdr:cNvSpPr txBox="1"/>
      </xdr:nvSpPr>
      <xdr:spPr>
        <a:xfrm>
          <a:off x="8515427" y="50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9870</xdr:rowOff>
    </xdr:from>
    <xdr:to>
      <xdr:col>11</xdr:col>
      <xdr:colOff>358775</xdr:colOff>
      <xdr:row>31</xdr:row>
      <xdr:rowOff>111470</xdr:rowOff>
    </xdr:to>
    <xdr:sp macro="" textlink="">
      <xdr:nvSpPr>
        <xdr:cNvPr id="309" name="円/楕円 308"/>
        <xdr:cNvSpPr/>
      </xdr:nvSpPr>
      <xdr:spPr>
        <a:xfrm>
          <a:off x="7810500" y="53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127997</xdr:rowOff>
    </xdr:from>
    <xdr:ext cx="469744" cy="259045"/>
    <xdr:sp macro="" textlink="">
      <xdr:nvSpPr>
        <xdr:cNvPr id="310" name="テキスト ボックス 309"/>
        <xdr:cNvSpPr txBox="1"/>
      </xdr:nvSpPr>
      <xdr:spPr>
        <a:xfrm>
          <a:off x="7626427" y="51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132334</xdr:rowOff>
    </xdr:from>
    <xdr:to>
      <xdr:col>10</xdr:col>
      <xdr:colOff>155575</xdr:colOff>
      <xdr:row>31</xdr:row>
      <xdr:rowOff>62484</xdr:rowOff>
    </xdr:to>
    <xdr:sp macro="" textlink="">
      <xdr:nvSpPr>
        <xdr:cNvPr id="311" name="円/楕円 310"/>
        <xdr:cNvSpPr/>
      </xdr:nvSpPr>
      <xdr:spPr>
        <a:xfrm>
          <a:off x="6921500" y="52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79011</xdr:rowOff>
    </xdr:from>
    <xdr:ext cx="469744" cy="259045"/>
    <xdr:sp macro="" textlink="">
      <xdr:nvSpPr>
        <xdr:cNvPr id="312" name="テキスト ボックス 311"/>
        <xdr:cNvSpPr txBox="1"/>
      </xdr:nvSpPr>
      <xdr:spPr>
        <a:xfrm>
          <a:off x="6737427" y="505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160185</xdr:rowOff>
    </xdr:from>
    <xdr:to>
      <xdr:col>15</xdr:col>
      <xdr:colOff>180975</xdr:colOff>
      <xdr:row>57</xdr:row>
      <xdr:rowOff>160401</xdr:rowOff>
    </xdr:to>
    <xdr:cxnSp macro="">
      <xdr:nvCxnSpPr>
        <xdr:cNvPr id="341" name="直線コネクタ 340"/>
        <xdr:cNvCxnSpPr/>
      </xdr:nvCxnSpPr>
      <xdr:spPr>
        <a:xfrm>
          <a:off x="9639300" y="9932835"/>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146431</xdr:rowOff>
    </xdr:from>
    <xdr:to>
      <xdr:col>14</xdr:col>
      <xdr:colOff>28575</xdr:colOff>
      <xdr:row>57</xdr:row>
      <xdr:rowOff>160185</xdr:rowOff>
    </xdr:to>
    <xdr:cxnSp macro="">
      <xdr:nvCxnSpPr>
        <xdr:cNvPr id="344" name="直線コネクタ 343"/>
        <xdr:cNvCxnSpPr/>
      </xdr:nvCxnSpPr>
      <xdr:spPr>
        <a:xfrm>
          <a:off x="8750300" y="9919081"/>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146431</xdr:rowOff>
    </xdr:from>
    <xdr:to>
      <xdr:col>12</xdr:col>
      <xdr:colOff>511175</xdr:colOff>
      <xdr:row>58</xdr:row>
      <xdr:rowOff>22708</xdr:rowOff>
    </xdr:to>
    <xdr:cxnSp macro="">
      <xdr:nvCxnSpPr>
        <xdr:cNvPr id="347" name="直線コネクタ 346"/>
        <xdr:cNvCxnSpPr/>
      </xdr:nvCxnSpPr>
      <xdr:spPr>
        <a:xfrm flipV="1">
          <a:off x="7861300" y="9919081"/>
          <a:ext cx="889000" cy="4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22708</xdr:rowOff>
    </xdr:from>
    <xdr:to>
      <xdr:col>11</xdr:col>
      <xdr:colOff>307975</xdr:colOff>
      <xdr:row>58</xdr:row>
      <xdr:rowOff>45720</xdr:rowOff>
    </xdr:to>
    <xdr:cxnSp macro="">
      <xdr:nvCxnSpPr>
        <xdr:cNvPr id="350" name="直線コネクタ 349"/>
        <xdr:cNvCxnSpPr/>
      </xdr:nvCxnSpPr>
      <xdr:spPr>
        <a:xfrm flipV="1">
          <a:off x="6972300" y="9966808"/>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109601</xdr:rowOff>
    </xdr:from>
    <xdr:to>
      <xdr:col>15</xdr:col>
      <xdr:colOff>231775</xdr:colOff>
      <xdr:row>58</xdr:row>
      <xdr:rowOff>39751</xdr:rowOff>
    </xdr:to>
    <xdr:sp macro="" textlink="">
      <xdr:nvSpPr>
        <xdr:cNvPr id="360" name="円/楕円 359"/>
        <xdr:cNvSpPr/>
      </xdr:nvSpPr>
      <xdr:spPr>
        <a:xfrm>
          <a:off x="10426700" y="98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88028</xdr:rowOff>
    </xdr:from>
    <xdr:ext cx="534377" cy="259045"/>
    <xdr:sp macro="" textlink="">
      <xdr:nvSpPr>
        <xdr:cNvPr id="361" name="農林水産業費該当値テキスト"/>
        <xdr:cNvSpPr txBox="1"/>
      </xdr:nvSpPr>
      <xdr:spPr>
        <a:xfrm>
          <a:off x="10528300" y="98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109385</xdr:rowOff>
    </xdr:from>
    <xdr:to>
      <xdr:col>14</xdr:col>
      <xdr:colOff>79375</xdr:colOff>
      <xdr:row>58</xdr:row>
      <xdr:rowOff>39535</xdr:rowOff>
    </xdr:to>
    <xdr:sp macro="" textlink="">
      <xdr:nvSpPr>
        <xdr:cNvPr id="362" name="円/楕円 361"/>
        <xdr:cNvSpPr/>
      </xdr:nvSpPr>
      <xdr:spPr>
        <a:xfrm>
          <a:off x="9588500" y="98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30662</xdr:rowOff>
    </xdr:from>
    <xdr:ext cx="534377" cy="259045"/>
    <xdr:sp macro="" textlink="">
      <xdr:nvSpPr>
        <xdr:cNvPr id="363" name="テキスト ボックス 362"/>
        <xdr:cNvSpPr txBox="1"/>
      </xdr:nvSpPr>
      <xdr:spPr>
        <a:xfrm>
          <a:off x="9372111" y="99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95631</xdr:rowOff>
    </xdr:from>
    <xdr:to>
      <xdr:col>12</xdr:col>
      <xdr:colOff>561975</xdr:colOff>
      <xdr:row>58</xdr:row>
      <xdr:rowOff>25781</xdr:rowOff>
    </xdr:to>
    <xdr:sp macro="" textlink="">
      <xdr:nvSpPr>
        <xdr:cNvPr id="364" name="円/楕円 363"/>
        <xdr:cNvSpPr/>
      </xdr:nvSpPr>
      <xdr:spPr>
        <a:xfrm>
          <a:off x="8699500" y="98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16908</xdr:rowOff>
    </xdr:from>
    <xdr:ext cx="534377" cy="259045"/>
    <xdr:sp macro="" textlink="">
      <xdr:nvSpPr>
        <xdr:cNvPr id="365" name="テキスト ボックス 364"/>
        <xdr:cNvSpPr txBox="1"/>
      </xdr:nvSpPr>
      <xdr:spPr>
        <a:xfrm>
          <a:off x="8483111" y="99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143358</xdr:rowOff>
    </xdr:from>
    <xdr:to>
      <xdr:col>11</xdr:col>
      <xdr:colOff>358775</xdr:colOff>
      <xdr:row>58</xdr:row>
      <xdr:rowOff>73508</xdr:rowOff>
    </xdr:to>
    <xdr:sp macro="" textlink="">
      <xdr:nvSpPr>
        <xdr:cNvPr id="366" name="円/楕円 365"/>
        <xdr:cNvSpPr/>
      </xdr:nvSpPr>
      <xdr:spPr>
        <a:xfrm>
          <a:off x="7810500" y="99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64635</xdr:rowOff>
    </xdr:from>
    <xdr:ext cx="534377" cy="259045"/>
    <xdr:sp macro="" textlink="">
      <xdr:nvSpPr>
        <xdr:cNvPr id="367" name="テキスト ボックス 366"/>
        <xdr:cNvSpPr txBox="1"/>
      </xdr:nvSpPr>
      <xdr:spPr>
        <a:xfrm>
          <a:off x="7594111" y="1000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166370</xdr:rowOff>
    </xdr:from>
    <xdr:to>
      <xdr:col>10</xdr:col>
      <xdr:colOff>155575</xdr:colOff>
      <xdr:row>58</xdr:row>
      <xdr:rowOff>96520</xdr:rowOff>
    </xdr:to>
    <xdr:sp macro="" textlink="">
      <xdr:nvSpPr>
        <xdr:cNvPr id="368" name="円/楕円 367"/>
        <xdr:cNvSpPr/>
      </xdr:nvSpPr>
      <xdr:spPr>
        <a:xfrm>
          <a:off x="692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87647</xdr:rowOff>
    </xdr:from>
    <xdr:ext cx="534377" cy="259045"/>
    <xdr:sp macro="" textlink="">
      <xdr:nvSpPr>
        <xdr:cNvPr id="369" name="テキスト ボックス 368"/>
        <xdr:cNvSpPr txBox="1"/>
      </xdr:nvSpPr>
      <xdr:spPr>
        <a:xfrm>
          <a:off x="6705111" y="100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84595</xdr:rowOff>
    </xdr:from>
    <xdr:to>
      <xdr:col>15</xdr:col>
      <xdr:colOff>180975</xdr:colOff>
      <xdr:row>76</xdr:row>
      <xdr:rowOff>100431</xdr:rowOff>
    </xdr:to>
    <xdr:cxnSp macro="">
      <xdr:nvCxnSpPr>
        <xdr:cNvPr id="398" name="直線コネクタ 397"/>
        <xdr:cNvCxnSpPr/>
      </xdr:nvCxnSpPr>
      <xdr:spPr>
        <a:xfrm>
          <a:off x="9639300" y="13114795"/>
          <a:ext cx="8382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84595</xdr:rowOff>
    </xdr:from>
    <xdr:to>
      <xdr:col>14</xdr:col>
      <xdr:colOff>28575</xdr:colOff>
      <xdr:row>76</xdr:row>
      <xdr:rowOff>93014</xdr:rowOff>
    </xdr:to>
    <xdr:cxnSp macro="">
      <xdr:nvCxnSpPr>
        <xdr:cNvPr id="401" name="直線コネクタ 400"/>
        <xdr:cNvCxnSpPr/>
      </xdr:nvCxnSpPr>
      <xdr:spPr>
        <a:xfrm flipV="1">
          <a:off x="8750300" y="13114795"/>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93014</xdr:rowOff>
    </xdr:from>
    <xdr:to>
      <xdr:col>12</xdr:col>
      <xdr:colOff>511175</xdr:colOff>
      <xdr:row>76</xdr:row>
      <xdr:rowOff>141846</xdr:rowOff>
    </xdr:to>
    <xdr:cxnSp macro="">
      <xdr:nvCxnSpPr>
        <xdr:cNvPr id="404" name="直線コネクタ 403"/>
        <xdr:cNvCxnSpPr/>
      </xdr:nvCxnSpPr>
      <xdr:spPr>
        <a:xfrm flipV="1">
          <a:off x="7861300" y="13123214"/>
          <a:ext cx="889000" cy="4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141846</xdr:rowOff>
    </xdr:from>
    <xdr:to>
      <xdr:col>11</xdr:col>
      <xdr:colOff>307975</xdr:colOff>
      <xdr:row>76</xdr:row>
      <xdr:rowOff>161925</xdr:rowOff>
    </xdr:to>
    <xdr:cxnSp macro="">
      <xdr:nvCxnSpPr>
        <xdr:cNvPr id="407" name="直線コネクタ 406"/>
        <xdr:cNvCxnSpPr/>
      </xdr:nvCxnSpPr>
      <xdr:spPr>
        <a:xfrm flipV="1">
          <a:off x="6972300" y="13172046"/>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49631</xdr:rowOff>
    </xdr:from>
    <xdr:to>
      <xdr:col>15</xdr:col>
      <xdr:colOff>231775</xdr:colOff>
      <xdr:row>76</xdr:row>
      <xdr:rowOff>151231</xdr:rowOff>
    </xdr:to>
    <xdr:sp macro="" textlink="">
      <xdr:nvSpPr>
        <xdr:cNvPr id="417" name="円/楕円 416"/>
        <xdr:cNvSpPr/>
      </xdr:nvSpPr>
      <xdr:spPr>
        <a:xfrm>
          <a:off x="10426700" y="130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72509</xdr:rowOff>
    </xdr:from>
    <xdr:ext cx="534377" cy="259045"/>
    <xdr:sp macro="" textlink="">
      <xdr:nvSpPr>
        <xdr:cNvPr id="418" name="商工費該当値テキスト"/>
        <xdr:cNvSpPr txBox="1"/>
      </xdr:nvSpPr>
      <xdr:spPr>
        <a:xfrm>
          <a:off x="10528300" y="129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36,092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33795</xdr:rowOff>
    </xdr:from>
    <xdr:to>
      <xdr:col>14</xdr:col>
      <xdr:colOff>79375</xdr:colOff>
      <xdr:row>76</xdr:row>
      <xdr:rowOff>135395</xdr:rowOff>
    </xdr:to>
    <xdr:sp macro="" textlink="">
      <xdr:nvSpPr>
        <xdr:cNvPr id="419" name="円/楕円 418"/>
        <xdr:cNvSpPr/>
      </xdr:nvSpPr>
      <xdr:spPr>
        <a:xfrm>
          <a:off x="9588500" y="130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151922</xdr:rowOff>
    </xdr:from>
    <xdr:ext cx="534377" cy="259045"/>
    <xdr:sp macro="" textlink="">
      <xdr:nvSpPr>
        <xdr:cNvPr id="420" name="テキスト ボックス 419"/>
        <xdr:cNvSpPr txBox="1"/>
      </xdr:nvSpPr>
      <xdr:spPr>
        <a:xfrm>
          <a:off x="9372111" y="128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42214</xdr:rowOff>
    </xdr:from>
    <xdr:to>
      <xdr:col>12</xdr:col>
      <xdr:colOff>561975</xdr:colOff>
      <xdr:row>76</xdr:row>
      <xdr:rowOff>143814</xdr:rowOff>
    </xdr:to>
    <xdr:sp macro="" textlink="">
      <xdr:nvSpPr>
        <xdr:cNvPr id="421" name="円/楕円 420"/>
        <xdr:cNvSpPr/>
      </xdr:nvSpPr>
      <xdr:spPr>
        <a:xfrm>
          <a:off x="8699500" y="13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160341</xdr:rowOff>
    </xdr:from>
    <xdr:ext cx="534377" cy="259045"/>
    <xdr:sp macro="" textlink="">
      <xdr:nvSpPr>
        <xdr:cNvPr id="422" name="テキスト ボックス 421"/>
        <xdr:cNvSpPr txBox="1"/>
      </xdr:nvSpPr>
      <xdr:spPr>
        <a:xfrm>
          <a:off x="8483111" y="1284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91046</xdr:rowOff>
    </xdr:from>
    <xdr:to>
      <xdr:col>11</xdr:col>
      <xdr:colOff>358775</xdr:colOff>
      <xdr:row>77</xdr:row>
      <xdr:rowOff>21196</xdr:rowOff>
    </xdr:to>
    <xdr:sp macro="" textlink="">
      <xdr:nvSpPr>
        <xdr:cNvPr id="423" name="円/楕円 422"/>
        <xdr:cNvSpPr/>
      </xdr:nvSpPr>
      <xdr:spPr>
        <a:xfrm>
          <a:off x="7810500" y="131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37723</xdr:rowOff>
    </xdr:from>
    <xdr:ext cx="534377" cy="259045"/>
    <xdr:sp macro="" textlink="">
      <xdr:nvSpPr>
        <xdr:cNvPr id="424" name="テキスト ボックス 423"/>
        <xdr:cNvSpPr txBox="1"/>
      </xdr:nvSpPr>
      <xdr:spPr>
        <a:xfrm>
          <a:off x="7594111" y="128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111125</xdr:rowOff>
    </xdr:from>
    <xdr:to>
      <xdr:col>10</xdr:col>
      <xdr:colOff>155575</xdr:colOff>
      <xdr:row>77</xdr:row>
      <xdr:rowOff>41275</xdr:rowOff>
    </xdr:to>
    <xdr:sp macro="" textlink="">
      <xdr:nvSpPr>
        <xdr:cNvPr id="425" name="円/楕円 424"/>
        <xdr:cNvSpPr/>
      </xdr:nvSpPr>
      <xdr:spPr>
        <a:xfrm>
          <a:off x="6921500" y="131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57802</xdr:rowOff>
    </xdr:from>
    <xdr:ext cx="534377" cy="259045"/>
    <xdr:sp macro="" textlink="">
      <xdr:nvSpPr>
        <xdr:cNvPr id="426" name="テキスト ボックス 425"/>
        <xdr:cNvSpPr txBox="1"/>
      </xdr:nvSpPr>
      <xdr:spPr>
        <a:xfrm>
          <a:off x="6705111" y="129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54927</xdr:rowOff>
    </xdr:from>
    <xdr:to>
      <xdr:col>15</xdr:col>
      <xdr:colOff>180975</xdr:colOff>
      <xdr:row>96</xdr:row>
      <xdr:rowOff>72682</xdr:rowOff>
    </xdr:to>
    <xdr:cxnSp macro="">
      <xdr:nvCxnSpPr>
        <xdr:cNvPr id="459" name="直線コネクタ 458"/>
        <xdr:cNvCxnSpPr/>
      </xdr:nvCxnSpPr>
      <xdr:spPr>
        <a:xfrm>
          <a:off x="9639300" y="16514127"/>
          <a:ext cx="8382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36610</xdr:rowOff>
    </xdr:from>
    <xdr:to>
      <xdr:col>14</xdr:col>
      <xdr:colOff>28575</xdr:colOff>
      <xdr:row>96</xdr:row>
      <xdr:rowOff>54927</xdr:rowOff>
    </xdr:to>
    <xdr:cxnSp macro="">
      <xdr:nvCxnSpPr>
        <xdr:cNvPr id="462" name="直線コネクタ 461"/>
        <xdr:cNvCxnSpPr/>
      </xdr:nvCxnSpPr>
      <xdr:spPr>
        <a:xfrm>
          <a:off x="8750300" y="16495810"/>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36610</xdr:rowOff>
    </xdr:from>
    <xdr:to>
      <xdr:col>12</xdr:col>
      <xdr:colOff>511175</xdr:colOff>
      <xdr:row>96</xdr:row>
      <xdr:rowOff>78406</xdr:rowOff>
    </xdr:to>
    <xdr:cxnSp macro="">
      <xdr:nvCxnSpPr>
        <xdr:cNvPr id="465" name="直線コネクタ 464"/>
        <xdr:cNvCxnSpPr/>
      </xdr:nvCxnSpPr>
      <xdr:spPr>
        <a:xfrm flipV="1">
          <a:off x="7861300" y="16495810"/>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78406</xdr:rowOff>
    </xdr:from>
    <xdr:to>
      <xdr:col>11</xdr:col>
      <xdr:colOff>307975</xdr:colOff>
      <xdr:row>96</xdr:row>
      <xdr:rowOff>152397</xdr:rowOff>
    </xdr:to>
    <xdr:cxnSp macro="">
      <xdr:nvCxnSpPr>
        <xdr:cNvPr id="468" name="直線コネクタ 467"/>
        <xdr:cNvCxnSpPr/>
      </xdr:nvCxnSpPr>
      <xdr:spPr>
        <a:xfrm flipV="1">
          <a:off x="6972300" y="16537606"/>
          <a:ext cx="8890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21882</xdr:rowOff>
    </xdr:from>
    <xdr:to>
      <xdr:col>15</xdr:col>
      <xdr:colOff>231775</xdr:colOff>
      <xdr:row>96</xdr:row>
      <xdr:rowOff>123482</xdr:rowOff>
    </xdr:to>
    <xdr:sp macro="" textlink="">
      <xdr:nvSpPr>
        <xdr:cNvPr id="478" name="円/楕円 477"/>
        <xdr:cNvSpPr/>
      </xdr:nvSpPr>
      <xdr:spPr>
        <a:xfrm>
          <a:off x="10426700" y="164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44759</xdr:rowOff>
    </xdr:from>
    <xdr:ext cx="534377" cy="259045"/>
    <xdr:sp macro="" textlink="">
      <xdr:nvSpPr>
        <xdr:cNvPr id="479" name="土木費該当値テキスト"/>
        <xdr:cNvSpPr txBox="1"/>
      </xdr:nvSpPr>
      <xdr:spPr>
        <a:xfrm>
          <a:off x="10528300"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4127</xdr:rowOff>
    </xdr:from>
    <xdr:to>
      <xdr:col>14</xdr:col>
      <xdr:colOff>79375</xdr:colOff>
      <xdr:row>96</xdr:row>
      <xdr:rowOff>105727</xdr:rowOff>
    </xdr:to>
    <xdr:sp macro="" textlink="">
      <xdr:nvSpPr>
        <xdr:cNvPr id="480" name="円/楕円 479"/>
        <xdr:cNvSpPr/>
      </xdr:nvSpPr>
      <xdr:spPr>
        <a:xfrm>
          <a:off x="9588500" y="164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122254</xdr:rowOff>
    </xdr:from>
    <xdr:ext cx="534377" cy="259045"/>
    <xdr:sp macro="" textlink="">
      <xdr:nvSpPr>
        <xdr:cNvPr id="481" name="テキスト ボックス 480"/>
        <xdr:cNvSpPr txBox="1"/>
      </xdr:nvSpPr>
      <xdr:spPr>
        <a:xfrm>
          <a:off x="9372111" y="162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157260</xdr:rowOff>
    </xdr:from>
    <xdr:to>
      <xdr:col>12</xdr:col>
      <xdr:colOff>561975</xdr:colOff>
      <xdr:row>96</xdr:row>
      <xdr:rowOff>87410</xdr:rowOff>
    </xdr:to>
    <xdr:sp macro="" textlink="">
      <xdr:nvSpPr>
        <xdr:cNvPr id="482" name="円/楕円 481"/>
        <xdr:cNvSpPr/>
      </xdr:nvSpPr>
      <xdr:spPr>
        <a:xfrm>
          <a:off x="8699500" y="164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78537</xdr:rowOff>
    </xdr:from>
    <xdr:ext cx="534377" cy="259045"/>
    <xdr:sp macro="" textlink="">
      <xdr:nvSpPr>
        <xdr:cNvPr id="483" name="テキスト ボックス 482"/>
        <xdr:cNvSpPr txBox="1"/>
      </xdr:nvSpPr>
      <xdr:spPr>
        <a:xfrm>
          <a:off x="8483111" y="165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27606</xdr:rowOff>
    </xdr:from>
    <xdr:to>
      <xdr:col>11</xdr:col>
      <xdr:colOff>358775</xdr:colOff>
      <xdr:row>96</xdr:row>
      <xdr:rowOff>129206</xdr:rowOff>
    </xdr:to>
    <xdr:sp macro="" textlink="">
      <xdr:nvSpPr>
        <xdr:cNvPr id="484" name="円/楕円 483"/>
        <xdr:cNvSpPr/>
      </xdr:nvSpPr>
      <xdr:spPr>
        <a:xfrm>
          <a:off x="7810500" y="164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120333</xdr:rowOff>
    </xdr:from>
    <xdr:ext cx="534377" cy="259045"/>
    <xdr:sp macro="" textlink="">
      <xdr:nvSpPr>
        <xdr:cNvPr id="485" name="テキスト ボックス 484"/>
        <xdr:cNvSpPr txBox="1"/>
      </xdr:nvSpPr>
      <xdr:spPr>
        <a:xfrm>
          <a:off x="7594111" y="165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101597</xdr:rowOff>
    </xdr:from>
    <xdr:to>
      <xdr:col>10</xdr:col>
      <xdr:colOff>155575</xdr:colOff>
      <xdr:row>97</xdr:row>
      <xdr:rowOff>31747</xdr:rowOff>
    </xdr:to>
    <xdr:sp macro="" textlink="">
      <xdr:nvSpPr>
        <xdr:cNvPr id="486" name="円/楕円 485"/>
        <xdr:cNvSpPr/>
      </xdr:nvSpPr>
      <xdr:spPr>
        <a:xfrm>
          <a:off x="6921500" y="165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22874</xdr:rowOff>
    </xdr:from>
    <xdr:ext cx="534377" cy="259045"/>
    <xdr:sp macro="" textlink="">
      <xdr:nvSpPr>
        <xdr:cNvPr id="487" name="テキスト ボックス 486"/>
        <xdr:cNvSpPr txBox="1"/>
      </xdr:nvSpPr>
      <xdr:spPr>
        <a:xfrm>
          <a:off x="6705111" y="166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15813</xdr:rowOff>
    </xdr:from>
    <xdr:to>
      <xdr:col>23</xdr:col>
      <xdr:colOff>517525</xdr:colOff>
      <xdr:row>38</xdr:row>
      <xdr:rowOff>47074</xdr:rowOff>
    </xdr:to>
    <xdr:cxnSp macro="">
      <xdr:nvCxnSpPr>
        <xdr:cNvPr id="520" name="直線コネクタ 519"/>
        <xdr:cNvCxnSpPr/>
      </xdr:nvCxnSpPr>
      <xdr:spPr>
        <a:xfrm flipV="1">
          <a:off x="15481300" y="6530913"/>
          <a:ext cx="838200" cy="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26457</xdr:rowOff>
    </xdr:from>
    <xdr:to>
      <xdr:col>22</xdr:col>
      <xdr:colOff>365125</xdr:colOff>
      <xdr:row>38</xdr:row>
      <xdr:rowOff>47074</xdr:rowOff>
    </xdr:to>
    <xdr:cxnSp macro="">
      <xdr:nvCxnSpPr>
        <xdr:cNvPr id="523" name="直線コネクタ 522"/>
        <xdr:cNvCxnSpPr/>
      </xdr:nvCxnSpPr>
      <xdr:spPr>
        <a:xfrm>
          <a:off x="14592300" y="6541557"/>
          <a:ext cx="889000" cy="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26457</xdr:rowOff>
    </xdr:from>
    <xdr:to>
      <xdr:col>21</xdr:col>
      <xdr:colOff>161925</xdr:colOff>
      <xdr:row>38</xdr:row>
      <xdr:rowOff>78236</xdr:rowOff>
    </xdr:to>
    <xdr:cxnSp macro="">
      <xdr:nvCxnSpPr>
        <xdr:cNvPr id="526" name="直線コネクタ 525"/>
        <xdr:cNvCxnSpPr/>
      </xdr:nvCxnSpPr>
      <xdr:spPr>
        <a:xfrm flipV="1">
          <a:off x="13703300" y="6541557"/>
          <a:ext cx="889000" cy="5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78236</xdr:rowOff>
    </xdr:from>
    <xdr:to>
      <xdr:col>19</xdr:col>
      <xdr:colOff>644525</xdr:colOff>
      <xdr:row>38</xdr:row>
      <xdr:rowOff>79364</xdr:rowOff>
    </xdr:to>
    <xdr:cxnSp macro="">
      <xdr:nvCxnSpPr>
        <xdr:cNvPr id="529" name="直線コネクタ 528"/>
        <xdr:cNvCxnSpPr/>
      </xdr:nvCxnSpPr>
      <xdr:spPr>
        <a:xfrm flipV="1">
          <a:off x="12814300" y="6593336"/>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136463</xdr:rowOff>
    </xdr:from>
    <xdr:to>
      <xdr:col>23</xdr:col>
      <xdr:colOff>568325</xdr:colOff>
      <xdr:row>38</xdr:row>
      <xdr:rowOff>66613</xdr:rowOff>
    </xdr:to>
    <xdr:sp macro="" textlink="">
      <xdr:nvSpPr>
        <xdr:cNvPr id="539" name="円/楕円 538"/>
        <xdr:cNvSpPr/>
      </xdr:nvSpPr>
      <xdr:spPr>
        <a:xfrm>
          <a:off x="16268700" y="648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114890</xdr:rowOff>
    </xdr:from>
    <xdr:ext cx="534377" cy="259045"/>
    <xdr:sp macro="" textlink="">
      <xdr:nvSpPr>
        <xdr:cNvPr id="540" name="消防費該当値テキスト"/>
        <xdr:cNvSpPr txBox="1"/>
      </xdr:nvSpPr>
      <xdr:spPr>
        <a:xfrm>
          <a:off x="16370300" y="645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167724</xdr:rowOff>
    </xdr:from>
    <xdr:to>
      <xdr:col>22</xdr:col>
      <xdr:colOff>415925</xdr:colOff>
      <xdr:row>38</xdr:row>
      <xdr:rowOff>97874</xdr:rowOff>
    </xdr:to>
    <xdr:sp macro="" textlink="">
      <xdr:nvSpPr>
        <xdr:cNvPr id="541" name="円/楕円 540"/>
        <xdr:cNvSpPr/>
      </xdr:nvSpPr>
      <xdr:spPr>
        <a:xfrm>
          <a:off x="15430500" y="65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89001</xdr:rowOff>
    </xdr:from>
    <xdr:ext cx="534377" cy="259045"/>
    <xdr:sp macro="" textlink="">
      <xdr:nvSpPr>
        <xdr:cNvPr id="542" name="テキスト ボックス 541"/>
        <xdr:cNvSpPr txBox="1"/>
      </xdr:nvSpPr>
      <xdr:spPr>
        <a:xfrm>
          <a:off x="15214111" y="660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147107</xdr:rowOff>
    </xdr:from>
    <xdr:to>
      <xdr:col>21</xdr:col>
      <xdr:colOff>212725</xdr:colOff>
      <xdr:row>38</xdr:row>
      <xdr:rowOff>77257</xdr:rowOff>
    </xdr:to>
    <xdr:sp macro="" textlink="">
      <xdr:nvSpPr>
        <xdr:cNvPr id="543" name="円/楕円 542"/>
        <xdr:cNvSpPr/>
      </xdr:nvSpPr>
      <xdr:spPr>
        <a:xfrm>
          <a:off x="14541500" y="649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68384</xdr:rowOff>
    </xdr:from>
    <xdr:ext cx="534377" cy="259045"/>
    <xdr:sp macro="" textlink="">
      <xdr:nvSpPr>
        <xdr:cNvPr id="544" name="テキスト ボックス 543"/>
        <xdr:cNvSpPr txBox="1"/>
      </xdr:nvSpPr>
      <xdr:spPr>
        <a:xfrm>
          <a:off x="14325111" y="65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27436</xdr:rowOff>
    </xdr:from>
    <xdr:to>
      <xdr:col>20</xdr:col>
      <xdr:colOff>9525</xdr:colOff>
      <xdr:row>38</xdr:row>
      <xdr:rowOff>129036</xdr:rowOff>
    </xdr:to>
    <xdr:sp macro="" textlink="">
      <xdr:nvSpPr>
        <xdr:cNvPr id="545" name="円/楕円 544"/>
        <xdr:cNvSpPr/>
      </xdr:nvSpPr>
      <xdr:spPr>
        <a:xfrm>
          <a:off x="13652500" y="65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120163</xdr:rowOff>
    </xdr:from>
    <xdr:ext cx="534377" cy="259045"/>
    <xdr:sp macro="" textlink="">
      <xdr:nvSpPr>
        <xdr:cNvPr id="546" name="テキスト ボックス 545"/>
        <xdr:cNvSpPr txBox="1"/>
      </xdr:nvSpPr>
      <xdr:spPr>
        <a:xfrm>
          <a:off x="13436111" y="66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28564</xdr:rowOff>
    </xdr:from>
    <xdr:to>
      <xdr:col>18</xdr:col>
      <xdr:colOff>492125</xdr:colOff>
      <xdr:row>38</xdr:row>
      <xdr:rowOff>130164</xdr:rowOff>
    </xdr:to>
    <xdr:sp macro="" textlink="">
      <xdr:nvSpPr>
        <xdr:cNvPr id="547" name="円/楕円 546"/>
        <xdr:cNvSpPr/>
      </xdr:nvSpPr>
      <xdr:spPr>
        <a:xfrm>
          <a:off x="12763500" y="654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121291</xdr:rowOff>
    </xdr:from>
    <xdr:ext cx="534377" cy="259045"/>
    <xdr:sp macro="" textlink="">
      <xdr:nvSpPr>
        <xdr:cNvPr id="548" name="テキスト ボックス 547"/>
        <xdr:cNvSpPr txBox="1"/>
      </xdr:nvSpPr>
      <xdr:spPr>
        <a:xfrm>
          <a:off x="12547111" y="66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31336</xdr:rowOff>
    </xdr:from>
    <xdr:to>
      <xdr:col>23</xdr:col>
      <xdr:colOff>517525</xdr:colOff>
      <xdr:row>57</xdr:row>
      <xdr:rowOff>45387</xdr:rowOff>
    </xdr:to>
    <xdr:cxnSp macro="">
      <xdr:nvCxnSpPr>
        <xdr:cNvPr id="577" name="直線コネクタ 576"/>
        <xdr:cNvCxnSpPr/>
      </xdr:nvCxnSpPr>
      <xdr:spPr>
        <a:xfrm>
          <a:off x="15481300" y="9803986"/>
          <a:ext cx="838200" cy="1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31336</xdr:rowOff>
    </xdr:from>
    <xdr:to>
      <xdr:col>22</xdr:col>
      <xdr:colOff>365125</xdr:colOff>
      <xdr:row>57</xdr:row>
      <xdr:rowOff>82924</xdr:rowOff>
    </xdr:to>
    <xdr:cxnSp macro="">
      <xdr:nvCxnSpPr>
        <xdr:cNvPr id="580" name="直線コネクタ 579"/>
        <xdr:cNvCxnSpPr/>
      </xdr:nvCxnSpPr>
      <xdr:spPr>
        <a:xfrm flipV="1">
          <a:off x="14592300" y="9803986"/>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29949</xdr:rowOff>
    </xdr:from>
    <xdr:to>
      <xdr:col>21</xdr:col>
      <xdr:colOff>161925</xdr:colOff>
      <xdr:row>57</xdr:row>
      <xdr:rowOff>82924</xdr:rowOff>
    </xdr:to>
    <xdr:cxnSp macro="">
      <xdr:nvCxnSpPr>
        <xdr:cNvPr id="583" name="直線コネクタ 582"/>
        <xdr:cNvCxnSpPr/>
      </xdr:nvCxnSpPr>
      <xdr:spPr>
        <a:xfrm>
          <a:off x="13703300" y="9802599"/>
          <a:ext cx="889000" cy="5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29949</xdr:rowOff>
    </xdr:from>
    <xdr:to>
      <xdr:col>19</xdr:col>
      <xdr:colOff>644525</xdr:colOff>
      <xdr:row>57</xdr:row>
      <xdr:rowOff>59134</xdr:rowOff>
    </xdr:to>
    <xdr:cxnSp macro="">
      <xdr:nvCxnSpPr>
        <xdr:cNvPr id="586" name="直線コネクタ 585"/>
        <xdr:cNvCxnSpPr/>
      </xdr:nvCxnSpPr>
      <xdr:spPr>
        <a:xfrm flipV="1">
          <a:off x="12814300" y="9802599"/>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166037</xdr:rowOff>
    </xdr:from>
    <xdr:to>
      <xdr:col>23</xdr:col>
      <xdr:colOff>568325</xdr:colOff>
      <xdr:row>57</xdr:row>
      <xdr:rowOff>96187</xdr:rowOff>
    </xdr:to>
    <xdr:sp macro="" textlink="">
      <xdr:nvSpPr>
        <xdr:cNvPr id="596" name="円/楕円 595"/>
        <xdr:cNvSpPr/>
      </xdr:nvSpPr>
      <xdr:spPr>
        <a:xfrm>
          <a:off x="16268700" y="97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144464</xdr:rowOff>
    </xdr:from>
    <xdr:ext cx="534377" cy="259045"/>
    <xdr:sp macro="" textlink="">
      <xdr:nvSpPr>
        <xdr:cNvPr id="597" name="教育費該当値テキスト"/>
        <xdr:cNvSpPr txBox="1"/>
      </xdr:nvSpPr>
      <xdr:spPr>
        <a:xfrm>
          <a:off x="16370300" y="974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44,877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151986</xdr:rowOff>
    </xdr:from>
    <xdr:to>
      <xdr:col>22</xdr:col>
      <xdr:colOff>415925</xdr:colOff>
      <xdr:row>57</xdr:row>
      <xdr:rowOff>82136</xdr:rowOff>
    </xdr:to>
    <xdr:sp macro="" textlink="">
      <xdr:nvSpPr>
        <xdr:cNvPr id="598" name="円/楕円 597"/>
        <xdr:cNvSpPr/>
      </xdr:nvSpPr>
      <xdr:spPr>
        <a:xfrm>
          <a:off x="15430500" y="97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73263</xdr:rowOff>
    </xdr:from>
    <xdr:ext cx="534377" cy="259045"/>
    <xdr:sp macro="" textlink="">
      <xdr:nvSpPr>
        <xdr:cNvPr id="599" name="テキスト ボックス 598"/>
        <xdr:cNvSpPr txBox="1"/>
      </xdr:nvSpPr>
      <xdr:spPr>
        <a:xfrm>
          <a:off x="15214111" y="98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32124</xdr:rowOff>
    </xdr:from>
    <xdr:to>
      <xdr:col>21</xdr:col>
      <xdr:colOff>212725</xdr:colOff>
      <xdr:row>57</xdr:row>
      <xdr:rowOff>133724</xdr:rowOff>
    </xdr:to>
    <xdr:sp macro="" textlink="">
      <xdr:nvSpPr>
        <xdr:cNvPr id="600" name="円/楕円 599"/>
        <xdr:cNvSpPr/>
      </xdr:nvSpPr>
      <xdr:spPr>
        <a:xfrm>
          <a:off x="14541500" y="98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124851</xdr:rowOff>
    </xdr:from>
    <xdr:ext cx="534377" cy="259045"/>
    <xdr:sp macro="" textlink="">
      <xdr:nvSpPr>
        <xdr:cNvPr id="601" name="テキスト ボックス 600"/>
        <xdr:cNvSpPr txBox="1"/>
      </xdr:nvSpPr>
      <xdr:spPr>
        <a:xfrm>
          <a:off x="14325111" y="98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150599</xdr:rowOff>
    </xdr:from>
    <xdr:to>
      <xdr:col>20</xdr:col>
      <xdr:colOff>9525</xdr:colOff>
      <xdr:row>57</xdr:row>
      <xdr:rowOff>80749</xdr:rowOff>
    </xdr:to>
    <xdr:sp macro="" textlink="">
      <xdr:nvSpPr>
        <xdr:cNvPr id="602" name="円/楕円 601"/>
        <xdr:cNvSpPr/>
      </xdr:nvSpPr>
      <xdr:spPr>
        <a:xfrm>
          <a:off x="13652500" y="975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71876</xdr:rowOff>
    </xdr:from>
    <xdr:ext cx="534377" cy="259045"/>
    <xdr:sp macro="" textlink="">
      <xdr:nvSpPr>
        <xdr:cNvPr id="603" name="テキスト ボックス 602"/>
        <xdr:cNvSpPr txBox="1"/>
      </xdr:nvSpPr>
      <xdr:spPr>
        <a:xfrm>
          <a:off x="13436111" y="98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8334</xdr:rowOff>
    </xdr:from>
    <xdr:to>
      <xdr:col>18</xdr:col>
      <xdr:colOff>492125</xdr:colOff>
      <xdr:row>57</xdr:row>
      <xdr:rowOff>109934</xdr:rowOff>
    </xdr:to>
    <xdr:sp macro="" textlink="">
      <xdr:nvSpPr>
        <xdr:cNvPr id="604" name="円/楕円 603"/>
        <xdr:cNvSpPr/>
      </xdr:nvSpPr>
      <xdr:spPr>
        <a:xfrm>
          <a:off x="12763500" y="978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101061</xdr:rowOff>
    </xdr:from>
    <xdr:ext cx="534377" cy="259045"/>
    <xdr:sp macro="" textlink="">
      <xdr:nvSpPr>
        <xdr:cNvPr id="605" name="テキスト ボックス 604"/>
        <xdr:cNvSpPr txBox="1"/>
      </xdr:nvSpPr>
      <xdr:spPr>
        <a:xfrm>
          <a:off x="12547111" y="987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76309</xdr:rowOff>
    </xdr:from>
    <xdr:to>
      <xdr:col>23</xdr:col>
      <xdr:colOff>517525</xdr:colOff>
      <xdr:row>78</xdr:row>
      <xdr:rowOff>111261</xdr:rowOff>
    </xdr:to>
    <xdr:cxnSp macro="">
      <xdr:nvCxnSpPr>
        <xdr:cNvPr id="632" name="直線コネクタ 631"/>
        <xdr:cNvCxnSpPr/>
      </xdr:nvCxnSpPr>
      <xdr:spPr>
        <a:xfrm>
          <a:off x="15481300" y="13449409"/>
          <a:ext cx="838200" cy="3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76309</xdr:rowOff>
    </xdr:from>
    <xdr:to>
      <xdr:col>22</xdr:col>
      <xdr:colOff>365125</xdr:colOff>
      <xdr:row>78</xdr:row>
      <xdr:rowOff>110897</xdr:rowOff>
    </xdr:to>
    <xdr:cxnSp macro="">
      <xdr:nvCxnSpPr>
        <xdr:cNvPr id="635" name="直線コネクタ 634"/>
        <xdr:cNvCxnSpPr/>
      </xdr:nvCxnSpPr>
      <xdr:spPr>
        <a:xfrm flipV="1">
          <a:off x="14592300" y="13449409"/>
          <a:ext cx="889000" cy="3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110897</xdr:rowOff>
    </xdr:from>
    <xdr:to>
      <xdr:col>21</xdr:col>
      <xdr:colOff>161925</xdr:colOff>
      <xdr:row>78</xdr:row>
      <xdr:rowOff>129482</xdr:rowOff>
    </xdr:to>
    <xdr:cxnSp macro="">
      <xdr:nvCxnSpPr>
        <xdr:cNvPr id="638" name="直線コネクタ 637"/>
        <xdr:cNvCxnSpPr/>
      </xdr:nvCxnSpPr>
      <xdr:spPr>
        <a:xfrm flipV="1">
          <a:off x="13703300" y="13483997"/>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124498</xdr:rowOff>
    </xdr:from>
    <xdr:to>
      <xdr:col>19</xdr:col>
      <xdr:colOff>644525</xdr:colOff>
      <xdr:row>78</xdr:row>
      <xdr:rowOff>129482</xdr:rowOff>
    </xdr:to>
    <xdr:cxnSp macro="">
      <xdr:nvCxnSpPr>
        <xdr:cNvPr id="641" name="直線コネクタ 640"/>
        <xdr:cNvCxnSpPr/>
      </xdr:nvCxnSpPr>
      <xdr:spPr>
        <a:xfrm>
          <a:off x="12814300" y="13497598"/>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60461</xdr:rowOff>
    </xdr:from>
    <xdr:to>
      <xdr:col>23</xdr:col>
      <xdr:colOff>568325</xdr:colOff>
      <xdr:row>78</xdr:row>
      <xdr:rowOff>162061</xdr:rowOff>
    </xdr:to>
    <xdr:sp macro="" textlink="">
      <xdr:nvSpPr>
        <xdr:cNvPr id="651" name="円/楕円 650"/>
        <xdr:cNvSpPr/>
      </xdr:nvSpPr>
      <xdr:spPr>
        <a:xfrm>
          <a:off x="16268700" y="134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146838</xdr:rowOff>
    </xdr:from>
    <xdr:ext cx="469744" cy="259045"/>
    <xdr:sp macro="" textlink="">
      <xdr:nvSpPr>
        <xdr:cNvPr id="652" name="災害復旧費該当値テキスト"/>
        <xdr:cNvSpPr txBox="1"/>
      </xdr:nvSpPr>
      <xdr:spPr>
        <a:xfrm>
          <a:off x="16370300" y="1334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25509</xdr:rowOff>
    </xdr:from>
    <xdr:to>
      <xdr:col>22</xdr:col>
      <xdr:colOff>415925</xdr:colOff>
      <xdr:row>78</xdr:row>
      <xdr:rowOff>127109</xdr:rowOff>
    </xdr:to>
    <xdr:sp macro="" textlink="">
      <xdr:nvSpPr>
        <xdr:cNvPr id="653" name="円/楕円 652"/>
        <xdr:cNvSpPr/>
      </xdr:nvSpPr>
      <xdr:spPr>
        <a:xfrm>
          <a:off x="15430500" y="133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118236</xdr:rowOff>
    </xdr:from>
    <xdr:ext cx="469744" cy="259045"/>
    <xdr:sp macro="" textlink="">
      <xdr:nvSpPr>
        <xdr:cNvPr id="654" name="テキスト ボックス 653"/>
        <xdr:cNvSpPr txBox="1"/>
      </xdr:nvSpPr>
      <xdr:spPr>
        <a:xfrm>
          <a:off x="15246427" y="134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60097</xdr:rowOff>
    </xdr:from>
    <xdr:to>
      <xdr:col>21</xdr:col>
      <xdr:colOff>212725</xdr:colOff>
      <xdr:row>78</xdr:row>
      <xdr:rowOff>161697</xdr:rowOff>
    </xdr:to>
    <xdr:sp macro="" textlink="">
      <xdr:nvSpPr>
        <xdr:cNvPr id="655" name="円/楕円 654"/>
        <xdr:cNvSpPr/>
      </xdr:nvSpPr>
      <xdr:spPr>
        <a:xfrm>
          <a:off x="14541500" y="134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152824</xdr:rowOff>
    </xdr:from>
    <xdr:ext cx="469744" cy="259045"/>
    <xdr:sp macro="" textlink="">
      <xdr:nvSpPr>
        <xdr:cNvPr id="656" name="テキスト ボックス 655"/>
        <xdr:cNvSpPr txBox="1"/>
      </xdr:nvSpPr>
      <xdr:spPr>
        <a:xfrm>
          <a:off x="14357427" y="135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78682</xdr:rowOff>
    </xdr:from>
    <xdr:to>
      <xdr:col>20</xdr:col>
      <xdr:colOff>9525</xdr:colOff>
      <xdr:row>79</xdr:row>
      <xdr:rowOff>8832</xdr:rowOff>
    </xdr:to>
    <xdr:sp macro="" textlink="">
      <xdr:nvSpPr>
        <xdr:cNvPr id="657" name="円/楕円 656"/>
        <xdr:cNvSpPr/>
      </xdr:nvSpPr>
      <xdr:spPr>
        <a:xfrm>
          <a:off x="13652500" y="134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171409</xdr:rowOff>
    </xdr:from>
    <xdr:ext cx="378565" cy="259045"/>
    <xdr:sp macro="" textlink="">
      <xdr:nvSpPr>
        <xdr:cNvPr id="658" name="テキスト ボックス 657"/>
        <xdr:cNvSpPr txBox="1"/>
      </xdr:nvSpPr>
      <xdr:spPr>
        <a:xfrm>
          <a:off x="13514017" y="13544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73698</xdr:rowOff>
    </xdr:from>
    <xdr:to>
      <xdr:col>18</xdr:col>
      <xdr:colOff>492125</xdr:colOff>
      <xdr:row>79</xdr:row>
      <xdr:rowOff>3848</xdr:rowOff>
    </xdr:to>
    <xdr:sp macro="" textlink="">
      <xdr:nvSpPr>
        <xdr:cNvPr id="659" name="円/楕円 658"/>
        <xdr:cNvSpPr/>
      </xdr:nvSpPr>
      <xdr:spPr>
        <a:xfrm>
          <a:off x="12763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166425</xdr:rowOff>
    </xdr:from>
    <xdr:ext cx="378565" cy="259045"/>
    <xdr:sp macro="" textlink="">
      <xdr:nvSpPr>
        <xdr:cNvPr id="660" name="テキスト ボックス 659"/>
        <xdr:cNvSpPr txBox="1"/>
      </xdr:nvSpPr>
      <xdr:spPr>
        <a:xfrm>
          <a:off x="12625017" y="1353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156727</xdr:rowOff>
    </xdr:from>
    <xdr:to>
      <xdr:col>23</xdr:col>
      <xdr:colOff>517525</xdr:colOff>
      <xdr:row>97</xdr:row>
      <xdr:rowOff>163607</xdr:rowOff>
    </xdr:to>
    <xdr:cxnSp macro="">
      <xdr:nvCxnSpPr>
        <xdr:cNvPr id="689" name="直線コネクタ 688"/>
        <xdr:cNvCxnSpPr/>
      </xdr:nvCxnSpPr>
      <xdr:spPr>
        <a:xfrm>
          <a:off x="15481300" y="16787377"/>
          <a:ext cx="8382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139044</xdr:rowOff>
    </xdr:from>
    <xdr:to>
      <xdr:col>22</xdr:col>
      <xdr:colOff>365125</xdr:colOff>
      <xdr:row>97</xdr:row>
      <xdr:rowOff>156727</xdr:rowOff>
    </xdr:to>
    <xdr:cxnSp macro="">
      <xdr:nvCxnSpPr>
        <xdr:cNvPr id="692" name="直線コネクタ 691"/>
        <xdr:cNvCxnSpPr/>
      </xdr:nvCxnSpPr>
      <xdr:spPr>
        <a:xfrm>
          <a:off x="14592300" y="16769694"/>
          <a:ext cx="8890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119881</xdr:rowOff>
    </xdr:from>
    <xdr:to>
      <xdr:col>21</xdr:col>
      <xdr:colOff>161925</xdr:colOff>
      <xdr:row>97</xdr:row>
      <xdr:rowOff>139044</xdr:rowOff>
    </xdr:to>
    <xdr:cxnSp macro="">
      <xdr:nvCxnSpPr>
        <xdr:cNvPr id="695" name="直線コネクタ 694"/>
        <xdr:cNvCxnSpPr/>
      </xdr:nvCxnSpPr>
      <xdr:spPr>
        <a:xfrm>
          <a:off x="13703300" y="16750531"/>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111914</xdr:rowOff>
    </xdr:from>
    <xdr:to>
      <xdr:col>19</xdr:col>
      <xdr:colOff>644525</xdr:colOff>
      <xdr:row>97</xdr:row>
      <xdr:rowOff>119881</xdr:rowOff>
    </xdr:to>
    <xdr:cxnSp macro="">
      <xdr:nvCxnSpPr>
        <xdr:cNvPr id="698" name="直線コネクタ 697"/>
        <xdr:cNvCxnSpPr/>
      </xdr:nvCxnSpPr>
      <xdr:spPr>
        <a:xfrm>
          <a:off x="12814300" y="16742564"/>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112807</xdr:rowOff>
    </xdr:from>
    <xdr:to>
      <xdr:col>23</xdr:col>
      <xdr:colOff>568325</xdr:colOff>
      <xdr:row>98</xdr:row>
      <xdr:rowOff>42957</xdr:rowOff>
    </xdr:to>
    <xdr:sp macro="" textlink="">
      <xdr:nvSpPr>
        <xdr:cNvPr id="708" name="円/楕円 707"/>
        <xdr:cNvSpPr/>
      </xdr:nvSpPr>
      <xdr:spPr>
        <a:xfrm>
          <a:off x="16268700" y="167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91234</xdr:rowOff>
    </xdr:from>
    <xdr:ext cx="534377" cy="259045"/>
    <xdr:sp macro="" textlink="">
      <xdr:nvSpPr>
        <xdr:cNvPr id="709" name="公債費該当値テキスト"/>
        <xdr:cNvSpPr txBox="1"/>
      </xdr:nvSpPr>
      <xdr:spPr>
        <a:xfrm>
          <a:off x="16370300" y="1672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105927</xdr:rowOff>
    </xdr:from>
    <xdr:to>
      <xdr:col>22</xdr:col>
      <xdr:colOff>415925</xdr:colOff>
      <xdr:row>98</xdr:row>
      <xdr:rowOff>36077</xdr:rowOff>
    </xdr:to>
    <xdr:sp macro="" textlink="">
      <xdr:nvSpPr>
        <xdr:cNvPr id="710" name="円/楕円 709"/>
        <xdr:cNvSpPr/>
      </xdr:nvSpPr>
      <xdr:spPr>
        <a:xfrm>
          <a:off x="15430500" y="167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27204</xdr:rowOff>
    </xdr:from>
    <xdr:ext cx="534377" cy="259045"/>
    <xdr:sp macro="" textlink="">
      <xdr:nvSpPr>
        <xdr:cNvPr id="711" name="テキスト ボックス 710"/>
        <xdr:cNvSpPr txBox="1"/>
      </xdr:nvSpPr>
      <xdr:spPr>
        <a:xfrm>
          <a:off x="15214111" y="168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88244</xdr:rowOff>
    </xdr:from>
    <xdr:to>
      <xdr:col>21</xdr:col>
      <xdr:colOff>212725</xdr:colOff>
      <xdr:row>98</xdr:row>
      <xdr:rowOff>18394</xdr:rowOff>
    </xdr:to>
    <xdr:sp macro="" textlink="">
      <xdr:nvSpPr>
        <xdr:cNvPr id="712" name="円/楕円 711"/>
        <xdr:cNvSpPr/>
      </xdr:nvSpPr>
      <xdr:spPr>
        <a:xfrm>
          <a:off x="14541500" y="167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9521</xdr:rowOff>
    </xdr:from>
    <xdr:ext cx="534377" cy="259045"/>
    <xdr:sp macro="" textlink="">
      <xdr:nvSpPr>
        <xdr:cNvPr id="713" name="テキスト ボックス 712"/>
        <xdr:cNvSpPr txBox="1"/>
      </xdr:nvSpPr>
      <xdr:spPr>
        <a:xfrm>
          <a:off x="14325111" y="1681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69081</xdr:rowOff>
    </xdr:from>
    <xdr:to>
      <xdr:col>20</xdr:col>
      <xdr:colOff>9525</xdr:colOff>
      <xdr:row>97</xdr:row>
      <xdr:rowOff>170681</xdr:rowOff>
    </xdr:to>
    <xdr:sp macro="" textlink="">
      <xdr:nvSpPr>
        <xdr:cNvPr id="714" name="円/楕円 713"/>
        <xdr:cNvSpPr/>
      </xdr:nvSpPr>
      <xdr:spPr>
        <a:xfrm>
          <a:off x="13652500" y="166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15758</xdr:rowOff>
    </xdr:from>
    <xdr:ext cx="534377" cy="259045"/>
    <xdr:sp macro="" textlink="">
      <xdr:nvSpPr>
        <xdr:cNvPr id="715" name="テキスト ボックス 714"/>
        <xdr:cNvSpPr txBox="1"/>
      </xdr:nvSpPr>
      <xdr:spPr>
        <a:xfrm>
          <a:off x="13436111" y="164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61114</xdr:rowOff>
    </xdr:from>
    <xdr:to>
      <xdr:col>18</xdr:col>
      <xdr:colOff>492125</xdr:colOff>
      <xdr:row>97</xdr:row>
      <xdr:rowOff>162714</xdr:rowOff>
    </xdr:to>
    <xdr:sp macro="" textlink="">
      <xdr:nvSpPr>
        <xdr:cNvPr id="716" name="円/楕円 715"/>
        <xdr:cNvSpPr/>
      </xdr:nvSpPr>
      <xdr:spPr>
        <a:xfrm>
          <a:off x="12763500" y="166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7791</xdr:rowOff>
    </xdr:from>
    <xdr:ext cx="534377" cy="259045"/>
    <xdr:sp macro="" textlink="">
      <xdr:nvSpPr>
        <xdr:cNvPr id="717" name="テキスト ボックス 716"/>
        <xdr:cNvSpPr txBox="1"/>
      </xdr:nvSpPr>
      <xdr:spPr>
        <a:xfrm>
          <a:off x="12547111" y="164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年度については、市立大町総合病院への経営支援のほか、近隣</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市村で進める広域ごみ処理場の建設が始まったことから衛生費</a:t>
          </a:r>
          <a:r>
            <a:rPr kumimoji="1" lang="ja-JP" altLang="en-US" sz="1100">
              <a:solidFill>
                <a:schemeClr val="dk1"/>
              </a:solidFill>
              <a:effectLst/>
              <a:latin typeface="+mn-lt"/>
              <a:ea typeface="+mn-ea"/>
              <a:cs typeface="+mn-cs"/>
            </a:rPr>
            <a:t>が類似団体内でも高い順位となっている</a:t>
          </a:r>
          <a:r>
            <a:rPr kumimoji="1" lang="ja-JP" altLang="ja-JP" sz="1100">
              <a:solidFill>
                <a:schemeClr val="dk1"/>
              </a:solidFill>
              <a:effectLst/>
              <a:latin typeface="+mn-lt"/>
              <a:ea typeface="+mn-ea"/>
              <a:cs typeface="+mn-cs"/>
            </a:rPr>
            <a:t>。広域ごみ処理場の建設については、今後本格化</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ることから、増額が見込まれている。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労働費・商工費については、類似団体内で高い順位となっているのは、創業支援やインバウンド観光事業などに注力しているためである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その他の費目については、おおむね平年ベースとなっているが、財源確保が厳しい中で、現状と同規模での事業執行は難しいことから、事業の点検・見直しを行い、より効果的な施策を講じられるように取り組んでいくことが必要であると考えられ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平成２８年度については、前年度に引き続き、実質単年度収支がマイナスとなり、財政調整基金の残高も減少しているなど厳しい財政状況となっている。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今後についても、大きな状況の好転は見込めないことから、健全で安定的な財政運営を実現するため、事業の選択と集中などに取り組んでいく。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年度では、</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病院事業会計において、連結実質赤字比率に係る赤字額を計上することとなった。</a:t>
          </a:r>
          <a:endParaRPr lang="ja-JP" altLang="ja-JP" sz="1400">
            <a:effectLst/>
          </a:endParaRPr>
        </a:p>
        <a:p>
          <a:r>
            <a:rPr kumimoji="1" lang="ja-JP" altLang="ja-JP" sz="1100">
              <a:solidFill>
                <a:schemeClr val="dk1"/>
              </a:solidFill>
              <a:effectLst/>
              <a:latin typeface="+mn-lt"/>
              <a:ea typeface="+mn-ea"/>
              <a:cs typeface="+mn-cs"/>
            </a:rPr>
            <a:t>　今後の病院事業会計については、計画的かつ早期に経営の健全化を進めることが望まれているとともに、その他の特別会計・企業会計についても、動向を注視しながら、一般会計を圧迫することのないよう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18256984</v>
      </c>
      <c r="BO4" s="381"/>
      <c r="BP4" s="381"/>
      <c r="BQ4" s="381"/>
      <c r="BR4" s="381"/>
      <c r="BS4" s="381"/>
      <c r="BT4" s="381"/>
      <c r="BU4" s="382"/>
      <c r="BV4" s="380">
        <v>18015208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5.7</v>
      </c>
      <c r="CU4" s="387"/>
      <c r="CV4" s="387"/>
      <c r="CW4" s="387"/>
      <c r="CX4" s="387"/>
      <c r="CY4" s="387"/>
      <c r="CZ4" s="387"/>
      <c r="DA4" s="388"/>
      <c r="DB4" s="386">
        <v>5.2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17502831</v>
      </c>
      <c r="BO5" s="418"/>
      <c r="BP5" s="418"/>
      <c r="BQ5" s="418"/>
      <c r="BR5" s="418"/>
      <c r="BS5" s="418"/>
      <c r="BT5" s="418"/>
      <c r="BU5" s="419"/>
      <c r="BV5" s="417">
        <v>17349245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88.8</v>
      </c>
      <c r="CU5" s="415"/>
      <c r="CV5" s="415"/>
      <c r="CW5" s="415"/>
      <c r="CX5" s="415"/>
      <c r="CY5" s="415"/>
      <c r="CZ5" s="415"/>
      <c r="DA5" s="416"/>
      <c r="DB5" s="414">
        <v>84.9</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754153</v>
      </c>
      <c r="BO6" s="418"/>
      <c r="BP6" s="418"/>
      <c r="BQ6" s="418"/>
      <c r="BR6" s="418"/>
      <c r="BS6" s="418"/>
      <c r="BT6" s="418"/>
      <c r="BU6" s="419"/>
      <c r="BV6" s="417">
        <v>665963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93.5</v>
      </c>
      <c r="CU6" s="455"/>
      <c r="CV6" s="455"/>
      <c r="CW6" s="455"/>
      <c r="CX6" s="455"/>
      <c r="CY6" s="455"/>
      <c r="CZ6" s="455"/>
      <c r="DA6" s="456"/>
      <c r="DB6" s="454">
        <v>90.5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148334</v>
      </c>
      <c r="BO7" s="418"/>
      <c r="BP7" s="418"/>
      <c r="BQ7" s="418"/>
      <c r="BR7" s="418"/>
      <c r="BS7" s="418"/>
      <c r="BT7" s="418"/>
      <c r="BU7" s="419"/>
      <c r="BV7" s="417">
        <v>101577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10669723</v>
      </c>
      <c r="CU7" s="418"/>
      <c r="CV7" s="418"/>
      <c r="CW7" s="418"/>
      <c r="CX7" s="418"/>
      <c r="CY7" s="418"/>
      <c r="CZ7" s="418"/>
      <c r="DA7" s="419"/>
      <c r="DB7" s="417">
        <v>10909707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605819</v>
      </c>
      <c r="BO8" s="418"/>
      <c r="BP8" s="418"/>
      <c r="BQ8" s="418"/>
      <c r="BR8" s="418"/>
      <c r="BS8" s="418"/>
      <c r="BT8" s="418"/>
      <c r="BU8" s="419"/>
      <c r="BV8" s="417">
        <v>564386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0.42</v>
      </c>
      <c r="CU8" s="458"/>
      <c r="CV8" s="458"/>
      <c r="CW8" s="458"/>
      <c r="CX8" s="458"/>
      <c r="CY8" s="458"/>
      <c r="CZ8" s="458"/>
      <c r="DA8" s="459"/>
      <c r="DB8" s="457">
        <v>0.41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28041</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41433</v>
      </c>
      <c r="BO9" s="418"/>
      <c r="BP9" s="418"/>
      <c r="BQ9" s="418"/>
      <c r="BR9" s="418"/>
      <c r="BS9" s="418"/>
      <c r="BT9" s="418"/>
      <c r="BU9" s="419"/>
      <c r="BV9" s="417">
        <v>-202319</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12.7</v>
      </c>
      <c r="CU9" s="415"/>
      <c r="CV9" s="415"/>
      <c r="CW9" s="415"/>
      <c r="CX9" s="415"/>
      <c r="CY9" s="415"/>
      <c r="CZ9" s="415"/>
      <c r="DA9" s="416"/>
      <c r="DB9" s="414">
        <v>12.8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29801</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587</v>
      </c>
      <c r="BO10" s="418"/>
      <c r="BP10" s="418"/>
      <c r="BQ10" s="418"/>
      <c r="BR10" s="418"/>
      <c r="BS10" s="418"/>
      <c r="BT10" s="418"/>
      <c r="BU10" s="419"/>
      <c r="BV10" s="417">
        <v>102</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112</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116</v>
      </c>
      <c r="C12" s="478"/>
      <c r="D12" s="478"/>
      <c r="E12" s="478"/>
      <c r="F12" s="478"/>
      <c r="G12" s="478"/>
      <c r="H12" s="478"/>
      <c r="I12" s="478"/>
      <c r="J12" s="478"/>
      <c r="K12" s="479"/>
      <c r="L12" s="486" t="s">
        <v>117</v>
      </c>
      <c r="M12" s="487"/>
      <c r="N12" s="487"/>
      <c r="O12" s="487"/>
      <c r="P12" s="487"/>
      <c r="Q12" s="488"/>
      <c r="R12" s="489">
        <v>28476</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v>202800</v>
      </c>
      <c r="BO12" s="418"/>
      <c r="BP12" s="418"/>
      <c r="BQ12" s="418"/>
      <c r="BR12" s="418"/>
      <c r="BS12" s="418"/>
      <c r="BT12" s="418"/>
      <c r="BU12" s="419"/>
      <c r="BV12" s="417" t="s">
        <v>123</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125</v>
      </c>
      <c r="N13" s="506"/>
      <c r="O13" s="506"/>
      <c r="P13" s="506"/>
      <c r="Q13" s="507"/>
      <c r="R13" s="498">
        <v>28018</v>
      </c>
      <c r="S13" s="499"/>
      <c r="T13" s="499"/>
      <c r="U13" s="499"/>
      <c r="V13" s="500"/>
      <c r="W13" s="433" t="s">
        <v>126</v>
      </c>
      <c r="X13" s="434"/>
      <c r="Y13" s="434"/>
      <c r="Z13" s="434"/>
      <c r="AA13" s="434"/>
      <c r="AB13" s="424"/>
      <c r="AC13" s="468">
        <v>1228</v>
      </c>
      <c r="AD13" s="469"/>
      <c r="AE13" s="469"/>
      <c r="AF13" s="469"/>
      <c r="AG13" s="508"/>
      <c r="AH13" s="468">
        <v>1363</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-160780</v>
      </c>
      <c r="BO13" s="418"/>
      <c r="BP13" s="418"/>
      <c r="BQ13" s="418"/>
      <c r="BR13" s="418"/>
      <c r="BS13" s="418"/>
      <c r="BT13" s="418"/>
      <c r="BU13" s="419"/>
      <c r="BV13" s="417">
        <v>-202217</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7.4</v>
      </c>
      <c r="CU13" s="415"/>
      <c r="CV13" s="415"/>
      <c r="CW13" s="415"/>
      <c r="CX13" s="415"/>
      <c r="CY13" s="415"/>
      <c r="CZ13" s="415"/>
      <c r="DA13" s="416"/>
      <c r="DB13" s="414">
        <v>7.7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131</v>
      </c>
      <c r="M14" s="496"/>
      <c r="N14" s="496"/>
      <c r="O14" s="496"/>
      <c r="P14" s="496"/>
      <c r="Q14" s="497"/>
      <c r="R14" s="498">
        <v>28901</v>
      </c>
      <c r="S14" s="499"/>
      <c r="T14" s="499"/>
      <c r="U14" s="499"/>
      <c r="V14" s="500"/>
      <c r="W14" s="407"/>
      <c r="X14" s="408"/>
      <c r="Y14" s="408"/>
      <c r="Z14" s="408"/>
      <c r="AA14" s="408"/>
      <c r="AB14" s="397"/>
      <c r="AC14" s="501">
        <v>9</v>
      </c>
      <c r="AD14" s="502"/>
      <c r="AE14" s="502"/>
      <c r="AF14" s="502"/>
      <c r="AG14" s="503"/>
      <c r="AH14" s="501">
        <v>9.3000000000000007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v>61.8</v>
      </c>
      <c r="CU14" s="513"/>
      <c r="CV14" s="513"/>
      <c r="CW14" s="513"/>
      <c r="CX14" s="513"/>
      <c r="CY14" s="513"/>
      <c r="CZ14" s="513"/>
      <c r="DA14" s="514"/>
      <c r="DB14" s="512">
        <v>49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125</v>
      </c>
      <c r="N15" s="506"/>
      <c r="O15" s="506"/>
      <c r="P15" s="506"/>
      <c r="Q15" s="507"/>
      <c r="R15" s="498">
        <v>28473</v>
      </c>
      <c r="S15" s="499"/>
      <c r="T15" s="499"/>
      <c r="U15" s="499"/>
      <c r="V15" s="500"/>
      <c r="W15" s="433" t="s">
        <v>133</v>
      </c>
      <c r="X15" s="434"/>
      <c r="Y15" s="434"/>
      <c r="Z15" s="434"/>
      <c r="AA15" s="434"/>
      <c r="AB15" s="424"/>
      <c r="AC15" s="468">
        <v>3956</v>
      </c>
      <c r="AD15" s="469"/>
      <c r="AE15" s="469"/>
      <c r="AF15" s="469"/>
      <c r="AG15" s="508"/>
      <c r="AH15" s="468">
        <v>4385</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3753870</v>
      </c>
      <c r="BO15" s="381"/>
      <c r="BP15" s="381"/>
      <c r="BQ15" s="381"/>
      <c r="BR15" s="381"/>
      <c r="BS15" s="381"/>
      <c r="BT15" s="381"/>
      <c r="BU15" s="382"/>
      <c r="BV15" s="380">
        <v>3676876</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28.9</v>
      </c>
      <c r="AD16" s="502"/>
      <c r="AE16" s="502"/>
      <c r="AF16" s="502"/>
      <c r="AG16" s="503"/>
      <c r="AH16" s="501">
        <v>30</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8830992</v>
      </c>
      <c r="BO16" s="418"/>
      <c r="BP16" s="418"/>
      <c r="BQ16" s="418"/>
      <c r="BR16" s="418"/>
      <c r="BS16" s="418"/>
      <c r="BT16" s="418"/>
      <c r="BU16" s="419"/>
      <c r="BV16" s="417">
        <v>8782540</v>
      </c>
      <c r="BW16" s="418"/>
      <c r="BX16" s="418"/>
      <c r="BY16" s="418"/>
      <c r="BZ16" s="418"/>
      <c r="CA16" s="418"/>
      <c r="CB16" s="418"/>
      <c r="CC16" s="419"/>
      <c r="CD16" s="154"/>
      <c r="CE16" s="524" t="s">
        <v>139</v>
      </c>
      <c r="CF16" s="524"/>
      <c r="CG16" s="524"/>
      <c r="CH16" s="524"/>
      <c r="CI16" s="524"/>
      <c r="CJ16" s="524"/>
      <c r="CK16" s="524"/>
      <c r="CL16" s="524"/>
      <c r="CM16" s="524"/>
      <c r="CN16" s="524"/>
      <c r="CO16" s="524"/>
      <c r="CP16" s="524"/>
      <c r="CQ16" s="524"/>
      <c r="CR16" s="524"/>
      <c r="CS16" s="525"/>
      <c r="CT16" s="414">
        <v>11.1</v>
      </c>
      <c r="CU16" s="415"/>
      <c r="CV16" s="415"/>
      <c r="CW16" s="415"/>
      <c r="CX16" s="415"/>
      <c r="CY16" s="415"/>
      <c r="CZ16" s="415"/>
      <c r="DA16" s="416"/>
      <c r="DB16" s="414">
        <v>5.2</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140</v>
      </c>
      <c r="N17" s="522"/>
      <c r="O17" s="522"/>
      <c r="P17" s="522"/>
      <c r="Q17" s="523"/>
      <c r="R17" s="518" t="s">
        <v>141</v>
      </c>
      <c r="S17" s="519"/>
      <c r="T17" s="519"/>
      <c r="U17" s="519"/>
      <c r="V17" s="520"/>
      <c r="W17" s="433" t="s">
        <v>142</v>
      </c>
      <c r="X17" s="434"/>
      <c r="Y17" s="434"/>
      <c r="Z17" s="434"/>
      <c r="AA17" s="434"/>
      <c r="AB17" s="424"/>
      <c r="AC17" s="468">
        <v>8513</v>
      </c>
      <c r="AD17" s="469"/>
      <c r="AE17" s="469"/>
      <c r="AF17" s="469"/>
      <c r="AG17" s="508"/>
      <c r="AH17" s="468">
        <v>8859</v>
      </c>
      <c r="AI17" s="469"/>
      <c r="AJ17" s="469"/>
      <c r="AK17" s="469"/>
      <c r="AL17" s="470"/>
      <c r="AM17" s="446"/>
      <c r="AN17" s="447"/>
      <c r="AO17" s="447"/>
      <c r="AP17" s="447"/>
      <c r="AQ17" s="447"/>
      <c r="AR17" s="447"/>
      <c r="AS17" s="447"/>
      <c r="AT17" s="448"/>
      <c r="AU17" s="449"/>
      <c r="AV17" s="450"/>
      <c r="AW17" s="450"/>
      <c r="AX17" s="450"/>
      <c r="AY17" s="451" t="s">
        <v>143</v>
      </c>
      <c r="AZ17" s="452"/>
      <c r="BA17" s="452"/>
      <c r="BB17" s="452"/>
      <c r="BC17" s="452"/>
      <c r="BD17" s="452"/>
      <c r="BE17" s="452"/>
      <c r="BF17" s="452"/>
      <c r="BG17" s="452"/>
      <c r="BH17" s="452"/>
      <c r="BI17" s="452"/>
      <c r="BJ17" s="452"/>
      <c r="BK17" s="452"/>
      <c r="BL17" s="452"/>
      <c r="BM17" s="453"/>
      <c r="BN17" s="417">
        <v>4769461</v>
      </c>
      <c r="BO17" s="418"/>
      <c r="BP17" s="418"/>
      <c r="BQ17" s="418"/>
      <c r="BR17" s="418"/>
      <c r="BS17" s="418"/>
      <c r="BT17" s="418"/>
      <c r="BU17" s="419"/>
      <c r="BV17" s="417">
        <v>4661822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144</v>
      </c>
      <c r="C18" s="460"/>
      <c r="D18" s="460"/>
      <c r="E18" s="529"/>
      <c r="F18" s="529"/>
      <c r="G18" s="529"/>
      <c r="H18" s="529"/>
      <c r="I18" s="529"/>
      <c r="J18" s="529"/>
      <c r="K18" s="529"/>
      <c r="L18" s="530">
        <v>565.15</v>
      </c>
      <c r="M18" s="530"/>
      <c r="N18" s="530"/>
      <c r="O18" s="530"/>
      <c r="P18" s="530"/>
      <c r="Q18" s="530"/>
      <c r="R18" s="531"/>
      <c r="S18" s="531"/>
      <c r="T18" s="531"/>
      <c r="U18" s="531"/>
      <c r="V18" s="532"/>
      <c r="W18" s="435"/>
      <c r="X18" s="436"/>
      <c r="Y18" s="436"/>
      <c r="Z18" s="436"/>
      <c r="AA18" s="436"/>
      <c r="AB18" s="427"/>
      <c r="AC18" s="533">
        <v>62.2</v>
      </c>
      <c r="AD18" s="534"/>
      <c r="AE18" s="534"/>
      <c r="AF18" s="534"/>
      <c r="AG18" s="535"/>
      <c r="AH18" s="533">
        <v>60.6</v>
      </c>
      <c r="AI18" s="534"/>
      <c r="AJ18" s="534"/>
      <c r="AK18" s="534"/>
      <c r="AL18" s="536"/>
      <c r="AM18" s="446"/>
      <c r="AN18" s="447"/>
      <c r="AO18" s="447"/>
      <c r="AP18" s="447"/>
      <c r="AQ18" s="447"/>
      <c r="AR18" s="447"/>
      <c r="AS18" s="447"/>
      <c r="AT18" s="448"/>
      <c r="AU18" s="449"/>
      <c r="AV18" s="450"/>
      <c r="AW18" s="450"/>
      <c r="AX18" s="450"/>
      <c r="AY18" s="451" t="s">
        <v>145</v>
      </c>
      <c r="AZ18" s="452"/>
      <c r="BA18" s="452"/>
      <c r="BB18" s="452"/>
      <c r="BC18" s="452"/>
      <c r="BD18" s="452"/>
      <c r="BE18" s="452"/>
      <c r="BF18" s="452"/>
      <c r="BG18" s="452"/>
      <c r="BH18" s="452"/>
      <c r="BI18" s="452"/>
      <c r="BJ18" s="452"/>
      <c r="BK18" s="452"/>
      <c r="BL18" s="452"/>
      <c r="BM18" s="453"/>
      <c r="BN18" s="417">
        <v>9641577</v>
      </c>
      <c r="BO18" s="418"/>
      <c r="BP18" s="418"/>
      <c r="BQ18" s="418"/>
      <c r="BR18" s="418"/>
      <c r="BS18" s="418"/>
      <c r="BT18" s="418"/>
      <c r="BU18" s="419"/>
      <c r="BV18" s="417">
        <v>9522142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146</v>
      </c>
      <c r="C19" s="460"/>
      <c r="D19" s="460"/>
      <c r="E19" s="529"/>
      <c r="F19" s="529"/>
      <c r="G19" s="529"/>
      <c r="H19" s="529"/>
      <c r="I19" s="529"/>
      <c r="J19" s="529"/>
      <c r="K19" s="529"/>
      <c r="L19" s="537">
        <v>50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147</v>
      </c>
      <c r="AZ19" s="452"/>
      <c r="BA19" s="452"/>
      <c r="BB19" s="452"/>
      <c r="BC19" s="452"/>
      <c r="BD19" s="452"/>
      <c r="BE19" s="452"/>
      <c r="BF19" s="452"/>
      <c r="BG19" s="452"/>
      <c r="BH19" s="452"/>
      <c r="BI19" s="452"/>
      <c r="BJ19" s="452"/>
      <c r="BK19" s="452"/>
      <c r="BL19" s="452"/>
      <c r="BM19" s="453"/>
      <c r="BN19" s="417">
        <v>13012252</v>
      </c>
      <c r="BO19" s="418"/>
      <c r="BP19" s="418"/>
      <c r="BQ19" s="418"/>
      <c r="BR19" s="418"/>
      <c r="BS19" s="418"/>
      <c r="BT19" s="418"/>
      <c r="BU19" s="419"/>
      <c r="BV19" s="417">
        <v>13523573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148</v>
      </c>
      <c r="C20" s="460"/>
      <c r="D20" s="460"/>
      <c r="E20" s="529"/>
      <c r="F20" s="529"/>
      <c r="G20" s="529"/>
      <c r="H20" s="529"/>
      <c r="I20" s="529"/>
      <c r="J20" s="529"/>
      <c r="K20" s="529"/>
      <c r="L20" s="537">
        <v>10826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149</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150</v>
      </c>
      <c r="C22" s="548"/>
      <c r="D22" s="549"/>
      <c r="E22" s="429" t="s">
        <v>1</v>
      </c>
      <c r="F22" s="434"/>
      <c r="G22" s="434"/>
      <c r="H22" s="434"/>
      <c r="I22" s="434"/>
      <c r="J22" s="434"/>
      <c r="K22" s="424"/>
      <c r="L22" s="429" t="s">
        <v>151</v>
      </c>
      <c r="M22" s="434"/>
      <c r="N22" s="434"/>
      <c r="O22" s="434"/>
      <c r="P22" s="424"/>
      <c r="Q22" s="556" t="s">
        <v>152</v>
      </c>
      <c r="R22" s="557"/>
      <c r="S22" s="557"/>
      <c r="T22" s="557"/>
      <c r="U22" s="557"/>
      <c r="V22" s="558"/>
      <c r="W22" s="562" t="s">
        <v>153</v>
      </c>
      <c r="X22" s="548"/>
      <c r="Y22" s="549"/>
      <c r="Z22" s="429" t="s">
        <v>1</v>
      </c>
      <c r="AA22" s="434"/>
      <c r="AB22" s="434"/>
      <c r="AC22" s="434"/>
      <c r="AD22" s="434"/>
      <c r="AE22" s="434"/>
      <c r="AF22" s="434"/>
      <c r="AG22" s="424"/>
      <c r="AH22" s="575" t="s">
        <v>154</v>
      </c>
      <c r="AI22" s="434"/>
      <c r="AJ22" s="434"/>
      <c r="AK22" s="434"/>
      <c r="AL22" s="424"/>
      <c r="AM22" s="575" t="s">
        <v>155</v>
      </c>
      <c r="AN22" s="576"/>
      <c r="AO22" s="576"/>
      <c r="AP22" s="576"/>
      <c r="AQ22" s="576"/>
      <c r="AR22" s="577"/>
      <c r="AS22" s="556" t="s">
        <v>152</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156</v>
      </c>
      <c r="AZ23" s="378"/>
      <c r="BA23" s="378"/>
      <c r="BB23" s="378"/>
      <c r="BC23" s="378"/>
      <c r="BD23" s="378"/>
      <c r="BE23" s="378"/>
      <c r="BF23" s="378"/>
      <c r="BG23" s="378"/>
      <c r="BH23" s="378"/>
      <c r="BI23" s="378"/>
      <c r="BJ23" s="378"/>
      <c r="BK23" s="378"/>
      <c r="BL23" s="378"/>
      <c r="BM23" s="379"/>
      <c r="BN23" s="417">
        <v>13827261</v>
      </c>
      <c r="BO23" s="418"/>
      <c r="BP23" s="418"/>
      <c r="BQ23" s="418"/>
      <c r="BR23" s="418"/>
      <c r="BS23" s="418"/>
      <c r="BT23" s="418"/>
      <c r="BU23" s="419"/>
      <c r="BV23" s="417">
        <v>13618874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157</v>
      </c>
      <c r="F24" s="447"/>
      <c r="G24" s="447"/>
      <c r="H24" s="447"/>
      <c r="I24" s="447"/>
      <c r="J24" s="447"/>
      <c r="K24" s="448"/>
      <c r="L24" s="468">
        <v>1</v>
      </c>
      <c r="M24" s="469"/>
      <c r="N24" s="469"/>
      <c r="O24" s="469"/>
      <c r="P24" s="508"/>
      <c r="Q24" s="468">
        <v>8010</v>
      </c>
      <c r="R24" s="469"/>
      <c r="S24" s="469"/>
      <c r="T24" s="469"/>
      <c r="U24" s="469"/>
      <c r="V24" s="508"/>
      <c r="W24" s="563"/>
      <c r="X24" s="551"/>
      <c r="Y24" s="552"/>
      <c r="Z24" s="467" t="s">
        <v>158</v>
      </c>
      <c r="AA24" s="447"/>
      <c r="AB24" s="447"/>
      <c r="AC24" s="447"/>
      <c r="AD24" s="447"/>
      <c r="AE24" s="447"/>
      <c r="AF24" s="447"/>
      <c r="AG24" s="448"/>
      <c r="AH24" s="468">
        <v>303</v>
      </c>
      <c r="AI24" s="469"/>
      <c r="AJ24" s="469"/>
      <c r="AK24" s="469"/>
      <c r="AL24" s="508"/>
      <c r="AM24" s="468">
        <v>969297</v>
      </c>
      <c r="AN24" s="469"/>
      <c r="AO24" s="469"/>
      <c r="AP24" s="469"/>
      <c r="AQ24" s="469"/>
      <c r="AR24" s="508"/>
      <c r="AS24" s="468">
        <v>3199</v>
      </c>
      <c r="AT24" s="469"/>
      <c r="AU24" s="469"/>
      <c r="AV24" s="469"/>
      <c r="AW24" s="469"/>
      <c r="AX24" s="470"/>
      <c r="AY24" s="583" t="s">
        <v>159</v>
      </c>
      <c r="AZ24" s="584"/>
      <c r="BA24" s="584"/>
      <c r="BB24" s="584"/>
      <c r="BC24" s="584"/>
      <c r="BD24" s="584"/>
      <c r="BE24" s="584"/>
      <c r="BF24" s="584"/>
      <c r="BG24" s="584"/>
      <c r="BH24" s="584"/>
      <c r="BI24" s="584"/>
      <c r="BJ24" s="584"/>
      <c r="BK24" s="584"/>
      <c r="BL24" s="584"/>
      <c r="BM24" s="585"/>
      <c r="BN24" s="417">
        <v>9570628</v>
      </c>
      <c r="BO24" s="418"/>
      <c r="BP24" s="418"/>
      <c r="BQ24" s="418"/>
      <c r="BR24" s="418"/>
      <c r="BS24" s="418"/>
      <c r="BT24" s="418"/>
      <c r="BU24" s="419"/>
      <c r="BV24" s="417">
        <v>9781112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160</v>
      </c>
      <c r="F25" s="447"/>
      <c r="G25" s="447"/>
      <c r="H25" s="447"/>
      <c r="I25" s="447"/>
      <c r="J25" s="447"/>
      <c r="K25" s="448"/>
      <c r="L25" s="468">
        <v>1</v>
      </c>
      <c r="M25" s="469"/>
      <c r="N25" s="469"/>
      <c r="O25" s="469"/>
      <c r="P25" s="508"/>
      <c r="Q25" s="468">
        <v>6620</v>
      </c>
      <c r="R25" s="469"/>
      <c r="S25" s="469"/>
      <c r="T25" s="469"/>
      <c r="U25" s="469"/>
      <c r="V25" s="508"/>
      <c r="W25" s="563"/>
      <c r="X25" s="551"/>
      <c r="Y25" s="552"/>
      <c r="Z25" s="467" t="s">
        <v>161</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162</v>
      </c>
      <c r="AZ25" s="378"/>
      <c r="BA25" s="378"/>
      <c r="BB25" s="378"/>
      <c r="BC25" s="378"/>
      <c r="BD25" s="378"/>
      <c r="BE25" s="378"/>
      <c r="BF25" s="378"/>
      <c r="BG25" s="378"/>
      <c r="BH25" s="378"/>
      <c r="BI25" s="378"/>
      <c r="BJ25" s="378"/>
      <c r="BK25" s="378"/>
      <c r="BL25" s="378"/>
      <c r="BM25" s="379"/>
      <c r="BN25" s="380">
        <v>804063</v>
      </c>
      <c r="BO25" s="381"/>
      <c r="BP25" s="381"/>
      <c r="BQ25" s="381"/>
      <c r="BR25" s="381"/>
      <c r="BS25" s="381"/>
      <c r="BT25" s="381"/>
      <c r="BU25" s="382"/>
      <c r="BV25" s="380">
        <v>1087134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163</v>
      </c>
      <c r="F26" s="447"/>
      <c r="G26" s="447"/>
      <c r="H26" s="447"/>
      <c r="I26" s="447"/>
      <c r="J26" s="447"/>
      <c r="K26" s="448"/>
      <c r="L26" s="468">
        <v>1</v>
      </c>
      <c r="M26" s="469"/>
      <c r="N26" s="469"/>
      <c r="O26" s="469"/>
      <c r="P26" s="508"/>
      <c r="Q26" s="468">
        <v>5700</v>
      </c>
      <c r="R26" s="469"/>
      <c r="S26" s="469"/>
      <c r="T26" s="469"/>
      <c r="U26" s="469"/>
      <c r="V26" s="508"/>
      <c r="W26" s="563"/>
      <c r="X26" s="551"/>
      <c r="Y26" s="552"/>
      <c r="Z26" s="467" t="s">
        <v>164</v>
      </c>
      <c r="AA26" s="573"/>
      <c r="AB26" s="573"/>
      <c r="AC26" s="573"/>
      <c r="AD26" s="573"/>
      <c r="AE26" s="573"/>
      <c r="AF26" s="573"/>
      <c r="AG26" s="574"/>
      <c r="AH26" s="468">
        <v>14</v>
      </c>
      <c r="AI26" s="469"/>
      <c r="AJ26" s="469"/>
      <c r="AK26" s="469"/>
      <c r="AL26" s="508"/>
      <c r="AM26" s="468">
        <v>47096</v>
      </c>
      <c r="AN26" s="469"/>
      <c r="AO26" s="469"/>
      <c r="AP26" s="469"/>
      <c r="AQ26" s="469"/>
      <c r="AR26" s="508"/>
      <c r="AS26" s="468">
        <v>3364</v>
      </c>
      <c r="AT26" s="469"/>
      <c r="AU26" s="469"/>
      <c r="AV26" s="469"/>
      <c r="AW26" s="469"/>
      <c r="AX26" s="470"/>
      <c r="AY26" s="420" t="s">
        <v>165</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166</v>
      </c>
      <c r="F27" s="447"/>
      <c r="G27" s="447"/>
      <c r="H27" s="447"/>
      <c r="I27" s="447"/>
      <c r="J27" s="447"/>
      <c r="K27" s="448"/>
      <c r="L27" s="468">
        <v>1</v>
      </c>
      <c r="M27" s="469"/>
      <c r="N27" s="469"/>
      <c r="O27" s="469"/>
      <c r="P27" s="508"/>
      <c r="Q27" s="468">
        <v>3740</v>
      </c>
      <c r="R27" s="469"/>
      <c r="S27" s="469"/>
      <c r="T27" s="469"/>
      <c r="U27" s="469"/>
      <c r="V27" s="508"/>
      <c r="W27" s="563"/>
      <c r="X27" s="551"/>
      <c r="Y27" s="552"/>
      <c r="Z27" s="467" t="s">
        <v>167</v>
      </c>
      <c r="AA27" s="447"/>
      <c r="AB27" s="447"/>
      <c r="AC27" s="447"/>
      <c r="AD27" s="447"/>
      <c r="AE27" s="447"/>
      <c r="AF27" s="447"/>
      <c r="AG27" s="448"/>
      <c r="AH27" s="468">
        <v>2</v>
      </c>
      <c r="AI27" s="469"/>
      <c r="AJ27" s="469"/>
      <c r="AK27" s="469"/>
      <c r="AL27" s="508"/>
      <c r="AM27" s="468" t="s">
        <v>168</v>
      </c>
      <c r="AN27" s="469"/>
      <c r="AO27" s="469"/>
      <c r="AP27" s="469"/>
      <c r="AQ27" s="469"/>
      <c r="AR27" s="508"/>
      <c r="AS27" s="468" t="s">
        <v>168</v>
      </c>
      <c r="AT27" s="469"/>
      <c r="AU27" s="469"/>
      <c r="AV27" s="469"/>
      <c r="AW27" s="469"/>
      <c r="AX27" s="470"/>
      <c r="AY27" s="509" t="s">
        <v>169</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170</v>
      </c>
      <c r="F28" s="447"/>
      <c r="G28" s="447"/>
      <c r="H28" s="447"/>
      <c r="I28" s="447"/>
      <c r="J28" s="447"/>
      <c r="K28" s="448"/>
      <c r="L28" s="468">
        <v>1</v>
      </c>
      <c r="M28" s="469"/>
      <c r="N28" s="469"/>
      <c r="O28" s="469"/>
      <c r="P28" s="508"/>
      <c r="Q28" s="468">
        <v>3130</v>
      </c>
      <c r="R28" s="469"/>
      <c r="S28" s="469"/>
      <c r="T28" s="469"/>
      <c r="U28" s="469"/>
      <c r="V28" s="508"/>
      <c r="W28" s="563"/>
      <c r="X28" s="551"/>
      <c r="Y28" s="552"/>
      <c r="Z28" s="467" t="s">
        <v>171</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172</v>
      </c>
      <c r="AZ28" s="590"/>
      <c r="BA28" s="590"/>
      <c r="BB28" s="591"/>
      <c r="BC28" s="377" t="s">
        <v>173</v>
      </c>
      <c r="BD28" s="378"/>
      <c r="BE28" s="378"/>
      <c r="BF28" s="378"/>
      <c r="BG28" s="378"/>
      <c r="BH28" s="378"/>
      <c r="BI28" s="378"/>
      <c r="BJ28" s="378"/>
      <c r="BK28" s="378"/>
      <c r="BL28" s="378"/>
      <c r="BM28" s="379"/>
      <c r="BN28" s="380">
        <v>1707028</v>
      </c>
      <c r="BO28" s="381"/>
      <c r="BP28" s="381"/>
      <c r="BQ28" s="381"/>
      <c r="BR28" s="381"/>
      <c r="BS28" s="381"/>
      <c r="BT28" s="381"/>
      <c r="BU28" s="382"/>
      <c r="BV28" s="380">
        <v>1909241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174</v>
      </c>
      <c r="F29" s="447"/>
      <c r="G29" s="447"/>
      <c r="H29" s="447"/>
      <c r="I29" s="447"/>
      <c r="J29" s="447"/>
      <c r="K29" s="448"/>
      <c r="L29" s="468">
        <v>16</v>
      </c>
      <c r="M29" s="469"/>
      <c r="N29" s="469"/>
      <c r="O29" s="469"/>
      <c r="P29" s="508"/>
      <c r="Q29" s="468">
        <v>2960</v>
      </c>
      <c r="R29" s="469"/>
      <c r="S29" s="469"/>
      <c r="T29" s="469"/>
      <c r="U29" s="469"/>
      <c r="V29" s="508"/>
      <c r="W29" s="564"/>
      <c r="X29" s="565"/>
      <c r="Y29" s="566"/>
      <c r="Z29" s="467" t="s">
        <v>175</v>
      </c>
      <c r="AA29" s="447"/>
      <c r="AB29" s="447"/>
      <c r="AC29" s="447"/>
      <c r="AD29" s="447"/>
      <c r="AE29" s="447"/>
      <c r="AF29" s="447"/>
      <c r="AG29" s="448"/>
      <c r="AH29" s="468">
        <v>305</v>
      </c>
      <c r="AI29" s="469"/>
      <c r="AJ29" s="469"/>
      <c r="AK29" s="469"/>
      <c r="AL29" s="508"/>
      <c r="AM29" s="468">
        <v>973357</v>
      </c>
      <c r="AN29" s="469"/>
      <c r="AO29" s="469"/>
      <c r="AP29" s="469"/>
      <c r="AQ29" s="469"/>
      <c r="AR29" s="508"/>
      <c r="AS29" s="468">
        <v>3191</v>
      </c>
      <c r="AT29" s="469"/>
      <c r="AU29" s="469"/>
      <c r="AV29" s="469"/>
      <c r="AW29" s="469"/>
      <c r="AX29" s="470"/>
      <c r="AY29" s="592"/>
      <c r="AZ29" s="593"/>
      <c r="BA29" s="593"/>
      <c r="BB29" s="594"/>
      <c r="BC29" s="451" t="s">
        <v>176</v>
      </c>
      <c r="BD29" s="452"/>
      <c r="BE29" s="452"/>
      <c r="BF29" s="452"/>
      <c r="BG29" s="452"/>
      <c r="BH29" s="452"/>
      <c r="BI29" s="452"/>
      <c r="BJ29" s="452"/>
      <c r="BK29" s="452"/>
      <c r="BL29" s="452"/>
      <c r="BM29" s="453"/>
      <c r="BN29" s="417">
        <v>36026</v>
      </c>
      <c r="BO29" s="418"/>
      <c r="BP29" s="418"/>
      <c r="BQ29" s="418"/>
      <c r="BR29" s="418"/>
      <c r="BS29" s="418"/>
      <c r="BT29" s="418"/>
      <c r="BU29" s="419"/>
      <c r="BV29" s="417">
        <v>35900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177</v>
      </c>
      <c r="X30" s="571"/>
      <c r="Y30" s="571"/>
      <c r="Z30" s="571"/>
      <c r="AA30" s="571"/>
      <c r="AB30" s="571"/>
      <c r="AC30" s="571"/>
      <c r="AD30" s="571"/>
      <c r="AE30" s="571"/>
      <c r="AF30" s="571"/>
      <c r="AG30" s="572"/>
      <c r="AH30" s="533">
        <v>97.3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178</v>
      </c>
      <c r="BD30" s="584"/>
      <c r="BE30" s="584"/>
      <c r="BF30" s="584"/>
      <c r="BG30" s="584"/>
      <c r="BH30" s="584"/>
      <c r="BI30" s="584"/>
      <c r="BJ30" s="584"/>
      <c r="BK30" s="584"/>
      <c r="BL30" s="584"/>
      <c r="BM30" s="585"/>
      <c r="BN30" s="586">
        <v>3383315</v>
      </c>
      <c r="BO30" s="587"/>
      <c r="BP30" s="587"/>
      <c r="BQ30" s="587"/>
      <c r="BR30" s="587"/>
      <c r="BS30" s="587"/>
      <c r="BT30" s="587"/>
      <c r="BU30" s="588"/>
      <c r="BV30" s="586">
        <v>3819136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179</v>
      </c>
      <c r="D32" s="167"/>
      <c r="E32" s="167"/>
      <c r="F32" s="164"/>
      <c r="G32" s="164"/>
      <c r="H32" s="164"/>
      <c r="I32" s="164"/>
      <c r="J32" s="164"/>
      <c r="K32" s="164"/>
      <c r="L32" s="164"/>
      <c r="M32" s="164"/>
      <c r="N32" s="164"/>
      <c r="O32" s="164"/>
      <c r="P32" s="164"/>
      <c r="Q32" s="164"/>
      <c r="R32" s="164"/>
      <c r="S32" s="164"/>
      <c r="T32" s="164"/>
      <c r="U32" s="164" t="s">
        <v>180</v>
      </c>
      <c r="V32" s="164"/>
      <c r="W32" s="164"/>
      <c r="X32" s="164"/>
      <c r="Y32" s="164"/>
      <c r="Z32" s="164"/>
      <c r="AA32" s="164"/>
      <c r="AB32" s="164"/>
      <c r="AC32" s="164"/>
      <c r="AD32" s="164"/>
      <c r="AE32" s="164"/>
      <c r="AF32" s="164"/>
      <c r="AG32" s="164"/>
      <c r="AH32" s="164"/>
      <c r="AI32" s="164"/>
      <c r="AJ32" s="164"/>
      <c r="AK32" s="164"/>
      <c r="AL32" s="164"/>
      <c r="AM32" s="168" t="s">
        <v>181</v>
      </c>
      <c r="AN32" s="164"/>
      <c r="AO32" s="164"/>
      <c r="AP32" s="164"/>
      <c r="AQ32" s="164"/>
      <c r="AR32" s="164"/>
      <c r="AS32" s="168"/>
      <c r="AT32" s="168"/>
      <c r="AU32" s="168"/>
      <c r="AV32" s="168"/>
      <c r="AW32" s="168"/>
      <c r="AX32" s="168"/>
      <c r="AY32" s="168"/>
      <c r="AZ32" s="168"/>
      <c r="BA32" s="168"/>
      <c r="BB32" s="164"/>
      <c r="BC32" s="168"/>
      <c r="BD32" s="164"/>
      <c r="BE32" s="168" t="s">
        <v>182</v>
      </c>
      <c r="BF32" s="164"/>
      <c r="BG32" s="164"/>
      <c r="BH32" s="164"/>
      <c r="BI32" s="164"/>
      <c r="BJ32" s="168"/>
      <c r="BK32" s="168"/>
      <c r="BL32" s="168"/>
      <c r="BM32" s="168"/>
      <c r="BN32" s="168"/>
      <c r="BO32" s="168"/>
      <c r="BP32" s="168"/>
      <c r="BQ32" s="168"/>
      <c r="BR32" s="164"/>
      <c r="BS32" s="164"/>
      <c r="BT32" s="164"/>
      <c r="BU32" s="164"/>
      <c r="BV32" s="164"/>
      <c r="BW32" s="164" t="s">
        <v>183</v>
      </c>
      <c r="BX32" s="164"/>
      <c r="BY32" s="164"/>
      <c r="BZ32" s="164"/>
      <c r="CA32" s="164"/>
      <c r="CB32" s="168"/>
      <c r="CC32" s="168"/>
      <c r="CD32" s="168"/>
      <c r="CE32" s="168"/>
      <c r="CF32" s="168"/>
      <c r="CG32" s="168"/>
      <c r="CH32" s="168"/>
      <c r="CI32" s="168"/>
      <c r="CJ32" s="168"/>
      <c r="CK32" s="168"/>
      <c r="CL32" s="168"/>
      <c r="CM32" s="168"/>
      <c r="CN32" s="168"/>
      <c r="CO32" s="168" t="s">
        <v>184</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185</v>
      </c>
      <c r="D33" s="441"/>
      <c r="E33" s="406" t="s">
        <v>186</v>
      </c>
      <c r="F33" s="406"/>
      <c r="G33" s="406"/>
      <c r="H33" s="406"/>
      <c r="I33" s="406"/>
      <c r="J33" s="406"/>
      <c r="K33" s="406"/>
      <c r="L33" s="406"/>
      <c r="M33" s="406"/>
      <c r="N33" s="406"/>
      <c r="O33" s="406"/>
      <c r="P33" s="406"/>
      <c r="Q33" s="406"/>
      <c r="R33" s="406"/>
      <c r="S33" s="406"/>
      <c r="T33" s="169"/>
      <c r="U33" s="441" t="s">
        <v>185</v>
      </c>
      <c r="V33" s="441"/>
      <c r="W33" s="406" t="s">
        <v>186</v>
      </c>
      <c r="X33" s="406"/>
      <c r="Y33" s="406"/>
      <c r="Z33" s="406"/>
      <c r="AA33" s="406"/>
      <c r="AB33" s="406"/>
      <c r="AC33" s="406"/>
      <c r="AD33" s="406"/>
      <c r="AE33" s="406"/>
      <c r="AF33" s="406"/>
      <c r="AG33" s="406"/>
      <c r="AH33" s="406"/>
      <c r="AI33" s="406"/>
      <c r="AJ33" s="406"/>
      <c r="AK33" s="406"/>
      <c r="AL33" s="169"/>
      <c r="AM33" s="441" t="s">
        <v>185</v>
      </c>
      <c r="AN33" s="441"/>
      <c r="AO33" s="406" t="s">
        <v>186</v>
      </c>
      <c r="AP33" s="406"/>
      <c r="AQ33" s="406"/>
      <c r="AR33" s="406"/>
      <c r="AS33" s="406"/>
      <c r="AT33" s="406"/>
      <c r="AU33" s="406"/>
      <c r="AV33" s="406"/>
      <c r="AW33" s="406"/>
      <c r="AX33" s="406"/>
      <c r="AY33" s="406"/>
      <c r="AZ33" s="406"/>
      <c r="BA33" s="406"/>
      <c r="BB33" s="406"/>
      <c r="BC33" s="406"/>
      <c r="BD33" s="170"/>
      <c r="BE33" s="406" t="s">
        <v>187</v>
      </c>
      <c r="BF33" s="406"/>
      <c r="BG33" s="406" t="s">
        <v>188</v>
      </c>
      <c r="BH33" s="406"/>
      <c r="BI33" s="406"/>
      <c r="BJ33" s="406"/>
      <c r="BK33" s="406"/>
      <c r="BL33" s="406"/>
      <c r="BM33" s="406"/>
      <c r="BN33" s="406"/>
      <c r="BO33" s="406"/>
      <c r="BP33" s="406"/>
      <c r="BQ33" s="406"/>
      <c r="BR33" s="406"/>
      <c r="BS33" s="406"/>
      <c r="BT33" s="406"/>
      <c r="BU33" s="406"/>
      <c r="BV33" s="170"/>
      <c r="BW33" s="441" t="s">
        <v>187</v>
      </c>
      <c r="BX33" s="441"/>
      <c r="BY33" s="406" t="s">
        <v>189</v>
      </c>
      <c r="BZ33" s="406"/>
      <c r="CA33" s="406"/>
      <c r="CB33" s="406"/>
      <c r="CC33" s="406"/>
      <c r="CD33" s="406"/>
      <c r="CE33" s="406"/>
      <c r="CF33" s="406"/>
      <c r="CG33" s="406"/>
      <c r="CH33" s="406"/>
      <c r="CI33" s="406"/>
      <c r="CJ33" s="406"/>
      <c r="CK33" s="406"/>
      <c r="CL33" s="406"/>
      <c r="CM33" s="406"/>
      <c r="CN33" s="169"/>
      <c r="CO33" s="441" t="s">
        <v>185</v>
      </c>
      <c r="CP33" s="441"/>
      <c r="CQ33" s="406" t="s">
        <v>190</v>
      </c>
      <c r="CR33" s="406"/>
      <c r="CS33" s="406"/>
      <c r="CT33" s="406"/>
      <c r="CU33" s="406"/>
      <c r="CV33" s="406"/>
      <c r="CW33" s="406"/>
      <c r="CX33" s="406"/>
      <c r="CY33" s="406"/>
      <c r="CZ33" s="406"/>
      <c r="DA33" s="406"/>
      <c r="DB33" s="406"/>
      <c r="DC33" s="406"/>
      <c r="DD33" s="406"/>
      <c r="DE33" s="406"/>
      <c r="DF33" s="169"/>
      <c r="DG33" s="406" t="s">
        <v>191</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公営簡易水道事業特別会計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北アルプス広域連合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大町市土地開発公社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5</v>
      </c>
      <c r="AN35" s="598"/>
      <c r="AO35" s="599" t="str">
        <f>IF('各会計、関係団体の財政状況及び健全化判断比率'!B31="","",'各会計、関係団体の財政状況及び健全化判断比率'!B31)</f>
        <v>温泉引湯事業会計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f t="shared" si="0"/>
        <v>6</v>
      </c>
      <c r="AN36" s="598"/>
      <c r="AO36" s="599" t="str">
        <f>IF('各会計、関係団体の財政状況及び健全化判断比率'!B32="","",'各会計、関係団体の財政状況及び健全化判断比率'!B32)</f>
        <v>公共下水道事業会計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（ふるさと市町村圏事業特別会計）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7</v>
      </c>
      <c r="AN37" s="598"/>
      <c r="AO37" s="599" t="str">
        <f>IF('各会計、関係団体の財政状況及び健全化判断比率'!B33="","",'各会計、関係団体の財政状況及び健全化判断比率'!B33)</f>
        <v>農業集落排水事業会計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（介護老人保健施設事業特別会計）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8</v>
      </c>
      <c r="AN38" s="598"/>
      <c r="AO38" s="599" t="str">
        <f>IF('各会計、関係団体の財政状況及び健全化判断比率'!B34="","",'各会計、関係団体の財政状況及び健全化判断比率'!B34)</f>
        <v>病院事業会計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（介護保険事業特別会計）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（平日夜間救急医療事業特別会計）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長野県市町村自治振興組合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長野県後期高齢者事業特別会計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（後期高齢者医療事業特別会計）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192</v>
      </c>
      <c r="C46" s="139"/>
      <c r="D46" s="139"/>
      <c r="E46" s="139" t="s">
        <v>193</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194</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195</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196</v>
      </c>
    </row>
    <row r="50" spans="5:5" x14ac:dyDescent="0.15">
      <c r="E50" s="141" t="s">
        <v>197</v>
      </c>
    </row>
    <row r="51" spans="5:5" x14ac:dyDescent="0.15">
      <c r="E51" s="141" t="s">
        <v>198</v>
      </c>
    </row>
    <row r="52" spans="5:5" x14ac:dyDescent="0.15">
      <c r="E52" s="141" t="s">
        <v>199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531</v>
      </c>
      <c r="D34" s="1184"/>
      <c r="E34" s="1185"/>
      <c r="F34" s="32">
        <v>6.12</v>
      </c>
      <c r="G34" s="33">
        <v>3.01</v>
      </c>
      <c r="H34" s="33">
        <v>0.55000000000000004</v>
      </c>
      <c r="I34" s="33" t="s">
        <v>532</v>
      </c>
      <c r="J34" s="34" t="s">
        <v>533</v>
      </c>
      <c r="K34" s="22"/>
      <c r="L34" s="22"/>
      <c r="M34" s="22"/>
      <c r="N34" s="22"/>
      <c r="O34" s="22"/>
      <c r="P34" s="22"/>
    </row>
    <row r="35" spans="1:16" ht="39" customHeight="1" x14ac:dyDescent="0.15">
      <c r="A35" s="22"/>
      <c r="B35" s="35"/>
      <c r="C35" s="1178" t="s">
        <v>534</v>
      </c>
      <c r="D35" s="1179"/>
      <c r="E35" s="1180"/>
      <c r="F35" s="36">
        <v>6.14</v>
      </c>
      <c r="G35" s="37">
        <v>6.53</v>
      </c>
      <c r="H35" s="37">
        <v>7.31</v>
      </c>
      <c r="I35" s="37">
        <v>7.61</v>
      </c>
      <c r="J35" s="38">
        <v>8.09</v>
      </c>
      <c r="K35" s="22"/>
      <c r="L35" s="22"/>
      <c r="M35" s="22"/>
      <c r="N35" s="22"/>
      <c r="O35" s="22"/>
      <c r="P35" s="22"/>
    </row>
    <row r="36" spans="1:16" ht="39" customHeight="1" x14ac:dyDescent="0.15">
      <c r="A36" s="22"/>
      <c r="B36" s="35"/>
      <c r="C36" s="1178" t="s">
        <v>535</v>
      </c>
      <c r="D36" s="1179"/>
      <c r="E36" s="1180"/>
      <c r="F36" s="36">
        <v>6.31</v>
      </c>
      <c r="G36" s="37">
        <v>5.18</v>
      </c>
      <c r="H36" s="37">
        <v>7.06</v>
      </c>
      <c r="I36" s="37">
        <v>5.17</v>
      </c>
      <c r="J36" s="38">
        <v>5.67</v>
      </c>
      <c r="K36" s="22"/>
      <c r="L36" s="22"/>
      <c r="M36" s="22"/>
      <c r="N36" s="22"/>
      <c r="O36" s="22"/>
      <c r="P36" s="22"/>
    </row>
    <row r="37" spans="1:16" ht="39" customHeight="1" x14ac:dyDescent="0.15">
      <c r="A37" s="22"/>
      <c r="B37" s="35"/>
      <c r="C37" s="1178" t="s">
        <v>536</v>
      </c>
      <c r="D37" s="1179"/>
      <c r="E37" s="1180"/>
      <c r="F37" s="36" t="s">
        <v>485</v>
      </c>
      <c r="G37" s="37" t="s">
        <v>485</v>
      </c>
      <c r="H37" s="37">
        <v>1.27</v>
      </c>
      <c r="I37" s="37">
        <v>1.84</v>
      </c>
      <c r="J37" s="38">
        <v>3.06</v>
      </c>
      <c r="K37" s="22"/>
      <c r="L37" s="22"/>
      <c r="M37" s="22"/>
      <c r="N37" s="22"/>
      <c r="O37" s="22"/>
      <c r="P37" s="22"/>
    </row>
    <row r="38" spans="1:16" ht="39" customHeight="1" x14ac:dyDescent="0.15">
      <c r="A38" s="22"/>
      <c r="B38" s="35"/>
      <c r="C38" s="1178" t="s">
        <v>537</v>
      </c>
      <c r="D38" s="1179"/>
      <c r="E38" s="1180"/>
      <c r="F38" s="36">
        <v>1.95</v>
      </c>
      <c r="G38" s="37">
        <v>1.97</v>
      </c>
      <c r="H38" s="37">
        <v>1.61</v>
      </c>
      <c r="I38" s="37">
        <v>1.65</v>
      </c>
      <c r="J38" s="38">
        <v>1.89</v>
      </c>
      <c r="K38" s="22"/>
      <c r="L38" s="22"/>
      <c r="M38" s="22"/>
      <c r="N38" s="22"/>
      <c r="O38" s="22"/>
      <c r="P38" s="22"/>
    </row>
    <row r="39" spans="1:16" ht="39" customHeight="1" x14ac:dyDescent="0.15">
      <c r="A39" s="22"/>
      <c r="B39" s="35"/>
      <c r="C39" s="1178" t="s">
        <v>538</v>
      </c>
      <c r="D39" s="1179"/>
      <c r="E39" s="1180"/>
      <c r="F39" s="36">
        <v>0.76</v>
      </c>
      <c r="G39" s="37">
        <v>1.07</v>
      </c>
      <c r="H39" s="37">
        <v>0.77</v>
      </c>
      <c r="I39" s="37">
        <v>1.37</v>
      </c>
      <c r="J39" s="38">
        <v>1.33</v>
      </c>
      <c r="K39" s="22"/>
      <c r="L39" s="22"/>
      <c r="M39" s="22"/>
      <c r="N39" s="22"/>
      <c r="O39" s="22"/>
      <c r="P39" s="22"/>
    </row>
    <row r="40" spans="1:16" ht="39" customHeight="1" x14ac:dyDescent="0.15">
      <c r="A40" s="22"/>
      <c r="B40" s="35"/>
      <c r="C40" s="1178" t="s">
        <v>539</v>
      </c>
      <c r="D40" s="1179"/>
      <c r="E40" s="1180"/>
      <c r="F40" s="36" t="s">
        <v>485</v>
      </c>
      <c r="G40" s="37" t="s">
        <v>485</v>
      </c>
      <c r="H40" s="37">
        <v>0.08</v>
      </c>
      <c r="I40" s="37">
        <v>0.13</v>
      </c>
      <c r="J40" s="38">
        <v>0.25</v>
      </c>
      <c r="K40" s="22"/>
      <c r="L40" s="22"/>
      <c r="M40" s="22"/>
      <c r="N40" s="22"/>
      <c r="O40" s="22"/>
      <c r="P40" s="22"/>
    </row>
    <row r="41" spans="1:16" ht="39" customHeight="1" x14ac:dyDescent="0.15">
      <c r="A41" s="22"/>
      <c r="B41" s="35"/>
      <c r="C41" s="1178" t="s">
        <v>540</v>
      </c>
      <c r="D41" s="1179"/>
      <c r="E41" s="1180"/>
      <c r="F41" s="36">
        <v>0.01</v>
      </c>
      <c r="G41" s="37">
        <v>0.04</v>
      </c>
      <c r="H41" s="37">
        <v>0.12</v>
      </c>
      <c r="I41" s="37">
        <v>0.12</v>
      </c>
      <c r="J41" s="38">
        <v>0.09</v>
      </c>
      <c r="K41" s="22"/>
      <c r="L41" s="22"/>
      <c r="M41" s="22"/>
      <c r="N41" s="22"/>
      <c r="O41" s="22"/>
      <c r="P41" s="22"/>
    </row>
    <row r="42" spans="1:16" ht="39" customHeight="1" x14ac:dyDescent="0.15">
      <c r="A42" s="22"/>
      <c r="B42" s="39"/>
      <c r="C42" s="1178" t="s">
        <v>541</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542</v>
      </c>
      <c r="D43" s="1182"/>
      <c r="E43" s="1183"/>
      <c r="F43" s="41">
        <v>0.25</v>
      </c>
      <c r="G43" s="42">
        <v>0.89</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2152</v>
      </c>
      <c r="L45" s="60">
        <v>2075</v>
      </c>
      <c r="M45" s="60">
        <v>1906</v>
      </c>
      <c r="N45" s="60">
        <v>1749</v>
      </c>
      <c r="O45" s="61">
        <v>1672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1031</v>
      </c>
      <c r="L48" s="64">
        <v>1079</v>
      </c>
      <c r="M48" s="64">
        <v>1135</v>
      </c>
      <c r="N48" s="64">
        <v>1124</v>
      </c>
      <c r="O48" s="65">
        <v>1207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v>
      </c>
      <c r="L49" s="64">
        <v>2</v>
      </c>
      <c r="M49" s="64">
        <v>36</v>
      </c>
      <c r="N49" s="64">
        <v>36</v>
      </c>
      <c r="O49" s="65">
        <v>36</v>
      </c>
      <c r="P49" s="48"/>
      <c r="Q49" s="48"/>
      <c r="R49" s="48"/>
      <c r="S49" s="48"/>
      <c r="T49" s="48"/>
      <c r="U49" s="48"/>
    </row>
    <row r="50" spans="1:21" ht="30.75" customHeight="1" x14ac:dyDescent="0.15">
      <c r="A50" s="48"/>
      <c r="B50" s="1196"/>
      <c r="C50" s="1197"/>
      <c r="D50" s="62"/>
      <c r="E50" s="1188" t="s">
        <v>17</v>
      </c>
      <c r="F50" s="1188"/>
      <c r="G50" s="1188"/>
      <c r="H50" s="1188"/>
      <c r="I50" s="1188"/>
      <c r="J50" s="1189"/>
      <c r="K50" s="63">
        <v>17</v>
      </c>
      <c r="L50" s="64">
        <v>16</v>
      </c>
      <c r="M50" s="64">
        <v>14</v>
      </c>
      <c r="N50" s="64">
        <v>13</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2439</v>
      </c>
      <c r="L52" s="64">
        <v>2399</v>
      </c>
      <c r="M52" s="64">
        <v>2447</v>
      </c>
      <c r="N52" s="64">
        <v>2331</v>
      </c>
      <c r="O52" s="65">
        <v>2243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762</v>
      </c>
      <c r="L53" s="69">
        <v>773</v>
      </c>
      <c r="M53" s="69">
        <v>644</v>
      </c>
      <c r="N53" s="69">
        <v>591</v>
      </c>
      <c r="O53" s="70">
        <v>673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15599</v>
      </c>
      <c r="J41" s="83">
        <v>14905</v>
      </c>
      <c r="K41" s="83">
        <v>14143</v>
      </c>
      <c r="L41" s="83">
        <v>13619</v>
      </c>
      <c r="M41" s="84">
        <v>13827</v>
      </c>
    </row>
    <row r="42" spans="2:13" ht="27.75" customHeight="1" x14ac:dyDescent="0.15">
      <c r="B42" s="1204"/>
      <c r="C42" s="1205"/>
      <c r="D42" s="85"/>
      <c r="E42" s="1210" t="s">
        <v>26</v>
      </c>
      <c r="F42" s="1210"/>
      <c r="G42" s="1210"/>
      <c r="H42" s="1211"/>
      <c r="I42" s="86">
        <v>79</v>
      </c>
      <c r="J42" s="87">
        <v>32</v>
      </c>
      <c r="K42" s="87">
        <v>87</v>
      </c>
      <c r="L42" s="87">
        <v>5</v>
      </c>
      <c r="M42" s="88">
        <v>3</v>
      </c>
    </row>
    <row r="43" spans="2:13" ht="27.75" customHeight="1" x14ac:dyDescent="0.15">
      <c r="B43" s="1204"/>
      <c r="C43" s="1205"/>
      <c r="D43" s="85"/>
      <c r="E43" s="1210" t="s">
        <v>27</v>
      </c>
      <c r="F43" s="1210"/>
      <c r="G43" s="1210"/>
      <c r="H43" s="1211"/>
      <c r="I43" s="86">
        <v>12592</v>
      </c>
      <c r="J43" s="87">
        <v>12424</v>
      </c>
      <c r="K43" s="87">
        <v>12527</v>
      </c>
      <c r="L43" s="87">
        <v>12187</v>
      </c>
      <c r="M43" s="88">
        <v>11829</v>
      </c>
    </row>
    <row r="44" spans="2:13" ht="27.75" customHeight="1" x14ac:dyDescent="0.15">
      <c r="B44" s="1204"/>
      <c r="C44" s="1205"/>
      <c r="D44" s="85"/>
      <c r="E44" s="1210" t="s">
        <v>28</v>
      </c>
      <c r="F44" s="1210"/>
      <c r="G44" s="1210"/>
      <c r="H44" s="1211"/>
      <c r="I44" s="86">
        <v>151</v>
      </c>
      <c r="J44" s="87">
        <v>281</v>
      </c>
      <c r="K44" s="87">
        <v>246</v>
      </c>
      <c r="L44" s="87">
        <v>229</v>
      </c>
      <c r="M44" s="88">
        <v>210</v>
      </c>
    </row>
    <row r="45" spans="2:13" ht="27.75" customHeight="1" x14ac:dyDescent="0.15">
      <c r="B45" s="1204"/>
      <c r="C45" s="1205"/>
      <c r="D45" s="85"/>
      <c r="E45" s="1210" t="s">
        <v>29</v>
      </c>
      <c r="F45" s="1210"/>
      <c r="G45" s="1210"/>
      <c r="H45" s="1211"/>
      <c r="I45" s="86">
        <v>3058</v>
      </c>
      <c r="J45" s="87">
        <v>3101</v>
      </c>
      <c r="K45" s="87">
        <v>2848</v>
      </c>
      <c r="L45" s="87">
        <v>2868</v>
      </c>
      <c r="M45" s="88">
        <v>3038</v>
      </c>
    </row>
    <row r="46" spans="2:13" ht="27.75" customHeight="1" x14ac:dyDescent="0.15">
      <c r="B46" s="1204"/>
      <c r="C46" s="1205"/>
      <c r="D46" s="89"/>
      <c r="E46" s="1210" t="s">
        <v>30</v>
      </c>
      <c r="F46" s="1210"/>
      <c r="G46" s="1210"/>
      <c r="H46" s="1211"/>
      <c r="I46" s="86" t="s">
        <v>485</v>
      </c>
      <c r="J46" s="87" t="s">
        <v>485</v>
      </c>
      <c r="K46" s="87" t="s">
        <v>485</v>
      </c>
      <c r="L46" s="87" t="s">
        <v>485</v>
      </c>
      <c r="M46" s="88" t="s">
        <v>485</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3280</v>
      </c>
      <c r="J50" s="87">
        <v>4144</v>
      </c>
      <c r="K50" s="87">
        <v>3996</v>
      </c>
      <c r="L50" s="87">
        <v>4263</v>
      </c>
      <c r="M50" s="88">
        <v>3648</v>
      </c>
    </row>
    <row r="51" spans="2:13" ht="27.75" customHeight="1" x14ac:dyDescent="0.15">
      <c r="B51" s="1204"/>
      <c r="C51" s="1205"/>
      <c r="D51" s="85"/>
      <c r="E51" s="1210" t="s">
        <v>36</v>
      </c>
      <c r="F51" s="1210"/>
      <c r="G51" s="1210"/>
      <c r="H51" s="1211"/>
      <c r="I51" s="86">
        <v>1448</v>
      </c>
      <c r="J51" s="87">
        <v>1351</v>
      </c>
      <c r="K51" s="87">
        <v>1238</v>
      </c>
      <c r="L51" s="87">
        <v>1087</v>
      </c>
      <c r="M51" s="88">
        <v>1008</v>
      </c>
    </row>
    <row r="52" spans="2:13" ht="27.75" customHeight="1" x14ac:dyDescent="0.15">
      <c r="B52" s="1206"/>
      <c r="C52" s="1207"/>
      <c r="D52" s="85"/>
      <c r="E52" s="1210" t="s">
        <v>37</v>
      </c>
      <c r="F52" s="1210"/>
      <c r="G52" s="1210"/>
      <c r="H52" s="1211"/>
      <c r="I52" s="86">
        <v>21168</v>
      </c>
      <c r="J52" s="87">
        <v>20658</v>
      </c>
      <c r="K52" s="87">
        <v>20169</v>
      </c>
      <c r="L52" s="87">
        <v>19313</v>
      </c>
      <c r="M52" s="88">
        <v>18982</v>
      </c>
    </row>
    <row r="53" spans="2:13" ht="27.75" customHeight="1" thickBot="1" x14ac:dyDescent="0.2">
      <c r="B53" s="1217" t="s">
        <v>38</v>
      </c>
      <c r="C53" s="1218"/>
      <c r="D53" s="92"/>
      <c r="E53" s="1219" t="s">
        <v>39</v>
      </c>
      <c r="F53" s="1219"/>
      <c r="G53" s="1219"/>
      <c r="H53" s="1220"/>
      <c r="I53" s="93">
        <v>5582</v>
      </c>
      <c r="J53" s="94">
        <v>4589</v>
      </c>
      <c r="K53" s="94">
        <v>4448</v>
      </c>
      <c r="L53" s="94">
        <v>4245</v>
      </c>
      <c r="M53" s="95">
        <v>5270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573</v>
      </c>
      <c r="I42" s="354"/>
      <c r="J42" s="354"/>
      <c r="K42" s="354"/>
      <c r="L42" s="246"/>
      <c r="M42" s="246"/>
      <c r="N42" s="246"/>
      <c r="O42" s="246"/>
    </row>
    <row r="43" spans="2:17" x14ac:dyDescent="0.15">
      <c r="B43" s="250"/>
      <c r="C43" s="246"/>
      <c r="D43" s="246"/>
      <c r="E43" s="246"/>
      <c r="F43" s="246"/>
      <c r="G43" s="1221" t="s">
        <v>583</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574</v>
      </c>
    </row>
    <row r="50" spans="1:17" x14ac:dyDescent="0.15">
      <c r="B50" s="250"/>
      <c r="C50" s="246"/>
      <c r="D50" s="246"/>
      <c r="E50" s="246"/>
      <c r="F50" s="246"/>
      <c r="G50" s="1230"/>
      <c r="H50" s="1231"/>
      <c r="I50" s="1231"/>
      <c r="J50" s="1232"/>
      <c r="K50" s="356" t="s">
        <v>524</v>
      </c>
      <c r="L50" s="356" t="s">
        <v>525</v>
      </c>
      <c r="M50" s="356" t="s">
        <v>526</v>
      </c>
      <c r="N50" s="356" t="s">
        <v>527</v>
      </c>
      <c r="O50" s="356" t="s">
        <v>528</v>
      </c>
    </row>
    <row r="51" spans="1:17" x14ac:dyDescent="0.15">
      <c r="B51" s="250"/>
      <c r="C51" s="246"/>
      <c r="D51" s="246"/>
      <c r="E51" s="246"/>
      <c r="F51" s="246"/>
      <c r="G51" s="1233" t="s">
        <v>575</v>
      </c>
      <c r="H51" s="1234"/>
      <c r="I51" s="1239" t="s">
        <v>576</v>
      </c>
      <c r="J51" s="1239"/>
      <c r="K51" s="1241"/>
      <c r="L51" s="1241"/>
      <c r="M51" s="1241"/>
      <c r="N51" s="1242">
        <v>49</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582</v>
      </c>
      <c r="J53" s="1243"/>
      <c r="K53" s="1250"/>
      <c r="L53" s="1250"/>
      <c r="M53" s="1250"/>
      <c r="N53" s="1252">
        <v>61.8</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577</v>
      </c>
      <c r="H55" s="1245"/>
      <c r="I55" s="1243" t="s">
        <v>576</v>
      </c>
      <c r="J55" s="1243"/>
      <c r="K55" s="1241"/>
      <c r="L55" s="1241"/>
      <c r="M55" s="1241"/>
      <c r="N55" s="1242">
        <v>58.5</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581</v>
      </c>
      <c r="J57" s="1253"/>
      <c r="K57" s="1250"/>
      <c r="L57" s="1250"/>
      <c r="M57" s="1250"/>
      <c r="N57" s="1252">
        <v>52.9</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3" t="s">
        <v>573</v>
      </c>
      <c r="I64" s="354"/>
      <c r="J64" s="354"/>
      <c r="K64" s="354"/>
      <c r="L64" s="246"/>
      <c r="M64" s="246"/>
      <c r="N64" s="246"/>
      <c r="O64" s="246"/>
    </row>
    <row r="65" spans="2:30" x14ac:dyDescent="0.15">
      <c r="B65" s="250"/>
      <c r="C65" s="246"/>
      <c r="D65" s="246"/>
      <c r="E65" s="246"/>
      <c r="F65" s="246"/>
      <c r="G65" s="1221" t="s">
        <v>584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30"/>
      <c r="H72" s="1231"/>
      <c r="I72" s="1231"/>
      <c r="J72" s="1232"/>
      <c r="K72" s="356" t="s">
        <v>524</v>
      </c>
      <c r="L72" s="356" t="s">
        <v>525</v>
      </c>
      <c r="M72" s="356" t="s">
        <v>526</v>
      </c>
      <c r="N72" s="356" t="s">
        <v>527</v>
      </c>
      <c r="O72" s="356" t="s">
        <v>528</v>
      </c>
    </row>
    <row r="73" spans="2:30" x14ac:dyDescent="0.15">
      <c r="B73" s="250"/>
      <c r="C73" s="246"/>
      <c r="D73" s="246"/>
      <c r="E73" s="246"/>
      <c r="F73" s="246"/>
      <c r="G73" s="1233" t="s">
        <v>575</v>
      </c>
      <c r="H73" s="1234"/>
      <c r="I73" s="1239" t="s">
        <v>576</v>
      </c>
      <c r="J73" s="1239"/>
      <c r="K73" s="1254">
        <v>64.2</v>
      </c>
      <c r="L73" s="1254">
        <v>52.9</v>
      </c>
      <c r="M73" s="1242">
        <v>52.3</v>
      </c>
      <c r="N73" s="1242">
        <v>49</v>
      </c>
      <c r="O73" s="1242">
        <v>61.8</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580</v>
      </c>
      <c r="J75" s="1243"/>
      <c r="K75" s="1252">
        <v>13.3</v>
      </c>
      <c r="L75" s="1252">
        <v>10.6</v>
      </c>
      <c r="M75" s="1252">
        <v>8.4</v>
      </c>
      <c r="N75" s="1252">
        <v>7.7</v>
      </c>
      <c r="O75" s="1252">
        <v>7.4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577</v>
      </c>
      <c r="H77" s="1245"/>
      <c r="I77" s="1243" t="s">
        <v>576</v>
      </c>
      <c r="J77" s="1243"/>
      <c r="K77" s="1254">
        <v>76.2</v>
      </c>
      <c r="L77" s="1254">
        <v>65.3</v>
      </c>
      <c r="M77" s="1242">
        <v>60.8</v>
      </c>
      <c r="N77" s="1242">
        <v>58.5</v>
      </c>
      <c r="O77" s="1242">
        <v>54.6</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580</v>
      </c>
      <c r="J79" s="1253"/>
      <c r="K79" s="1256">
        <v>12.8</v>
      </c>
      <c r="L79" s="1256">
        <v>12</v>
      </c>
      <c r="M79" s="1256">
        <v>11.1</v>
      </c>
      <c r="N79" s="1256">
        <v>10.7</v>
      </c>
      <c r="O79" s="1256">
        <v>10</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51518</v>
      </c>
      <c r="E3" s="118"/>
      <c r="F3" s="119">
        <v>75709</v>
      </c>
      <c r="G3" s="120"/>
      <c r="H3" s="121"/>
    </row>
    <row r="4" spans="1:8" x14ac:dyDescent="0.15">
      <c r="A4" s="122"/>
      <c r="B4" s="123"/>
      <c r="C4" s="124"/>
      <c r="D4" s="125">
        <v>31325</v>
      </c>
      <c r="E4" s="126"/>
      <c r="F4" s="127">
        <v>35212</v>
      </c>
      <c r="G4" s="128"/>
      <c r="H4" s="129"/>
    </row>
    <row r="5" spans="1:8" x14ac:dyDescent="0.15">
      <c r="A5" s="110" t="s">
        <v>518</v>
      </c>
      <c r="B5" s="115"/>
      <c r="C5" s="116"/>
      <c r="D5" s="117">
        <v>53491</v>
      </c>
      <c r="E5" s="118"/>
      <c r="F5" s="119">
        <v>90961</v>
      </c>
      <c r="G5" s="120"/>
      <c r="H5" s="121"/>
    </row>
    <row r="6" spans="1:8" x14ac:dyDescent="0.15">
      <c r="A6" s="122"/>
      <c r="B6" s="123"/>
      <c r="C6" s="124"/>
      <c r="D6" s="125">
        <v>30631</v>
      </c>
      <c r="E6" s="126"/>
      <c r="F6" s="127">
        <v>37720</v>
      </c>
      <c r="G6" s="128"/>
      <c r="H6" s="129"/>
    </row>
    <row r="7" spans="1:8" x14ac:dyDescent="0.15">
      <c r="A7" s="110" t="s">
        <v>519</v>
      </c>
      <c r="B7" s="115"/>
      <c r="C7" s="116"/>
      <c r="D7" s="117">
        <v>40292</v>
      </c>
      <c r="E7" s="118"/>
      <c r="F7" s="119">
        <v>106614</v>
      </c>
      <c r="G7" s="120"/>
      <c r="H7" s="121"/>
    </row>
    <row r="8" spans="1:8" x14ac:dyDescent="0.15">
      <c r="A8" s="122"/>
      <c r="B8" s="123"/>
      <c r="C8" s="124"/>
      <c r="D8" s="125">
        <v>26906</v>
      </c>
      <c r="E8" s="126"/>
      <c r="F8" s="127">
        <v>45545</v>
      </c>
      <c r="G8" s="128"/>
      <c r="H8" s="129"/>
    </row>
    <row r="9" spans="1:8" x14ac:dyDescent="0.15">
      <c r="A9" s="110" t="s">
        <v>520</v>
      </c>
      <c r="B9" s="115"/>
      <c r="C9" s="116"/>
      <c r="D9" s="117">
        <v>54789</v>
      </c>
      <c r="E9" s="118"/>
      <c r="F9" s="119">
        <v>85459</v>
      </c>
      <c r="G9" s="120"/>
      <c r="H9" s="121"/>
    </row>
    <row r="10" spans="1:8" x14ac:dyDescent="0.15">
      <c r="A10" s="122"/>
      <c r="B10" s="123"/>
      <c r="C10" s="124"/>
      <c r="D10" s="125">
        <v>35990</v>
      </c>
      <c r="E10" s="126"/>
      <c r="F10" s="127">
        <v>44378</v>
      </c>
      <c r="G10" s="128"/>
      <c r="H10" s="129"/>
    </row>
    <row r="11" spans="1:8" x14ac:dyDescent="0.15">
      <c r="A11" s="110" t="s">
        <v>521</v>
      </c>
      <c r="B11" s="115"/>
      <c r="C11" s="116"/>
      <c r="D11" s="117">
        <v>80879</v>
      </c>
      <c r="E11" s="118"/>
      <c r="F11" s="119">
        <v>83280</v>
      </c>
      <c r="G11" s="120"/>
      <c r="H11" s="121"/>
    </row>
    <row r="12" spans="1:8" x14ac:dyDescent="0.15">
      <c r="A12" s="122"/>
      <c r="B12" s="123"/>
      <c r="C12" s="130"/>
      <c r="D12" s="125">
        <v>71888</v>
      </c>
      <c r="E12" s="126"/>
      <c r="F12" s="127">
        <v>43123</v>
      </c>
      <c r="G12" s="128"/>
      <c r="H12" s="129"/>
    </row>
    <row r="13" spans="1:8" x14ac:dyDescent="0.15">
      <c r="A13" s="110"/>
      <c r="B13" s="115"/>
      <c r="C13" s="131"/>
      <c r="D13" s="132">
        <v>56194</v>
      </c>
      <c r="E13" s="133"/>
      <c r="F13" s="134">
        <v>88405</v>
      </c>
      <c r="G13" s="135"/>
      <c r="H13" s="121"/>
    </row>
    <row r="14" spans="1:8" x14ac:dyDescent="0.15">
      <c r="A14" s="122"/>
      <c r="B14" s="123"/>
      <c r="C14" s="124"/>
      <c r="D14" s="125">
        <v>39348</v>
      </c>
      <c r="E14" s="126"/>
      <c r="F14" s="127">
        <v>41196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6.32</v>
      </c>
      <c r="C19" s="136">
        <f>ROUND(VALUE(SUBSTITUTE(実質収支比率等に係る経年分析!G$48,"▲","-")),2)</f>
        <v>5.19</v>
      </c>
      <c r="D19" s="136">
        <f>ROUND(VALUE(SUBSTITUTE(実質収支比率等に係る経年分析!H$48,"▲","-")),2)</f>
        <v>7.07</v>
      </c>
      <c r="E19" s="136">
        <f>ROUND(VALUE(SUBSTITUTE(実質収支比率等に係る経年分析!I$48,"▲","-")),2)</f>
        <v>5.17</v>
      </c>
      <c r="F19" s="136">
        <f>ROUND(VALUE(SUBSTITUTE(実質収支比率等に係る経年分析!J$48,"▲","-")),2)</f>
        <v>5.68</v>
      </c>
    </row>
    <row r="20" spans="1:11" x14ac:dyDescent="0.15">
      <c r="A20" s="136" t="s">
        <v>44</v>
      </c>
      <c r="B20" s="136">
        <f>ROUND(VALUE(SUBSTITUTE(実質収支比率等に係る経年分析!F$47,"▲","-")),2)</f>
        <v>16.2</v>
      </c>
      <c r="C20" s="136">
        <f>ROUND(VALUE(SUBSTITUTE(実質収支比率等に係る経年分析!G$47,"▲","-")),2)</f>
        <v>18.399999999999999</v>
      </c>
      <c r="D20" s="136">
        <f>ROUND(VALUE(SUBSTITUTE(実質収支比率等に係る経年分析!H$47,"▲","-")),2)</f>
        <v>17.600000000000001</v>
      </c>
      <c r="E20" s="136">
        <f>ROUND(VALUE(SUBSTITUTE(実質収支比率等に係る経年分析!I$47,"▲","-")),2)</f>
        <v>17.5</v>
      </c>
      <c r="F20" s="136">
        <f>ROUND(VALUE(SUBSTITUTE(実質収支比率等に係る経年分析!J$47,"▲","-")),2)</f>
        <v>16</v>
      </c>
    </row>
    <row r="21" spans="1:11" x14ac:dyDescent="0.15">
      <c r="A21" s="136" t="s">
        <v>45</v>
      </c>
      <c r="B21" s="136">
        <f>IF(ISNUMBER(VALUE(SUBSTITUTE(実質収支比率等に係る経年分析!F$49,"▲","-"))),ROUND(VALUE(SUBSTITUTE(実質収支比率等に係る経年分析!F$49,"▲","-")),2),NA())</f>
        <v>0.22</v>
      </c>
      <c r="C21" s="136">
        <f>IF(ISNUMBER(VALUE(SUBSTITUTE(実質収支比率等に係る経年分析!G$49,"▲","-"))),ROUND(VALUE(SUBSTITUTE(実質収支比率等に係る経年分析!G$49,"▲","-")),2),NA())</f>
        <v>0.98</v>
      </c>
      <c r="D21" s="136">
        <f>IF(ISNUMBER(VALUE(SUBSTITUTE(実質収支比率等に係る経年分析!H$49,"▲","-"))),ROUND(VALUE(SUBSTITUTE(実質収支比率等に係る経年分析!H$49,"▲","-")),2),NA())</f>
        <v>0.84</v>
      </c>
      <c r="E21" s="136">
        <f>IF(ISNUMBER(VALUE(SUBSTITUTE(実質収支比率等に係る経年分析!I$49,"▲","-"))),ROUND(VALUE(SUBSTITUTE(実質収支比率等に係る経年分析!I$49,"▲","-")),2),NA())</f>
        <v>-1.85</v>
      </c>
      <c r="F21" s="136">
        <f>IF(ISNUMBER(VALUE(SUBSTITUTE(実質収支比率等に係る経年分析!J$49,"▲","-"))),ROUND(VALUE(SUBSTITUTE(実質収支比率等に係る経年分析!J$49,"▲","-")),2),NA())</f>
        <v>-1.51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0.89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公営簡易水道事業特別会計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x14ac:dyDescent="0.15">
      <c r="A30" s="137" t="str">
        <f>IF(連結実質赤字比率に係る赤字・黒字の構成分析!C$40="",NA(),連結実質赤字比率に係る赤字・黒字の構成分析!C$40)</f>
        <v>農業集落排水事業会計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0.25</v>
      </c>
    </row>
    <row r="31" spans="1:11" x14ac:dyDescent="0.15">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1.07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1.37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1.33</v>
      </c>
    </row>
    <row r="32" spans="1:11" x14ac:dyDescent="0.15">
      <c r="A32" s="137" t="str">
        <f>IF(連結実質赤字比率に係る赤字・黒字の構成分析!C$38="",NA(),連結実質赤字比率に係る赤字・黒字の構成分析!C$38)</f>
        <v>温泉引湯事業会計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1.97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1.89</v>
      </c>
    </row>
    <row r="33" spans="1:16" x14ac:dyDescent="0.15">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3.06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5.17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5.67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6.53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8.09</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6.12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0.55000000000000004</v>
      </c>
      <c r="H36" s="137">
        <f>IF(ROUND(VALUE(SUBSTITUTE(連結実質赤字比率に係る赤字・黒字の構成分析!I$34,"▲", "-")), 2) &lt; 0, ABS(ROUND(VALUE(SUBSTITUTE(連結実質赤字比率に係る赤字・黒字の構成分析!I$34,"▲", "-")), 2)), NA())</f>
        <v>1.74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4.07</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2439</v>
      </c>
      <c r="E42" s="138"/>
      <c r="F42" s="138"/>
      <c r="G42" s="138">
        <f>'実質公債費比率（分子）の構造'!L$52</f>
        <v>2399</v>
      </c>
      <c r="H42" s="138"/>
      <c r="I42" s="138"/>
      <c r="J42" s="138">
        <f>'実質公債費比率（分子）の構造'!M$52</f>
        <v>2447</v>
      </c>
      <c r="K42" s="138"/>
      <c r="L42" s="138"/>
      <c r="M42" s="138">
        <f>'実質公債費比率（分子）の構造'!N$52</f>
        <v>2331</v>
      </c>
      <c r="N42" s="138"/>
      <c r="O42" s="138"/>
      <c r="P42" s="138">
        <f>'実質公債費比率（分子）の構造'!O$52</f>
        <v>2243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54</v>
      </c>
      <c r="B44" s="138">
        <f>'実質公債費比率（分子）の構造'!K$50</f>
        <v>17</v>
      </c>
      <c r="C44" s="138"/>
      <c r="D44" s="138"/>
      <c r="E44" s="138">
        <f>'実質公債費比率（分子）の構造'!L$50</f>
        <v>16</v>
      </c>
      <c r="F44" s="138"/>
      <c r="G44" s="138"/>
      <c r="H44" s="138">
        <f>'実質公債費比率（分子）の構造'!M$50</f>
        <v>14</v>
      </c>
      <c r="I44" s="138"/>
      <c r="J44" s="138"/>
      <c r="K44" s="138">
        <f>'実質公債費比率（分子）の構造'!N$50</f>
        <v>13</v>
      </c>
      <c r="L44" s="138"/>
      <c r="M44" s="138"/>
      <c r="N44" s="138">
        <f>'実質公債費比率（分子）の構造'!O$50</f>
        <v>1</v>
      </c>
      <c r="O44" s="138"/>
      <c r="P44" s="138"/>
    </row>
    <row r="45" spans="1:16" x14ac:dyDescent="0.15">
      <c r="A45" s="138" t="s">
        <v>55</v>
      </c>
      <c r="B45" s="138">
        <f>'実質公債費比率（分子）の構造'!K$49</f>
        <v>1</v>
      </c>
      <c r="C45" s="138"/>
      <c r="D45" s="138"/>
      <c r="E45" s="138">
        <f>'実質公債費比率（分子）の構造'!L$49</f>
        <v>2</v>
      </c>
      <c r="F45" s="138"/>
      <c r="G45" s="138"/>
      <c r="H45" s="138">
        <f>'実質公債費比率（分子）の構造'!M$49</f>
        <v>36</v>
      </c>
      <c r="I45" s="138"/>
      <c r="J45" s="138"/>
      <c r="K45" s="138">
        <f>'実質公債費比率（分子）の構造'!N$49</f>
        <v>36</v>
      </c>
      <c r="L45" s="138"/>
      <c r="M45" s="138"/>
      <c r="N45" s="138">
        <f>'実質公債費比率（分子）の構造'!O$49</f>
        <v>36</v>
      </c>
      <c r="O45" s="138"/>
      <c r="P45" s="138"/>
    </row>
    <row r="46" spans="1:16" x14ac:dyDescent="0.15">
      <c r="A46" s="138" t="s">
        <v>56</v>
      </c>
      <c r="B46" s="138">
        <f>'実質公債費比率（分子）の構造'!K$48</f>
        <v>1031</v>
      </c>
      <c r="C46" s="138"/>
      <c r="D46" s="138"/>
      <c r="E46" s="138">
        <f>'実質公債費比率（分子）の構造'!L$48</f>
        <v>1079</v>
      </c>
      <c r="F46" s="138"/>
      <c r="G46" s="138"/>
      <c r="H46" s="138">
        <f>'実質公債費比率（分子）の構造'!M$48</f>
        <v>1135</v>
      </c>
      <c r="I46" s="138"/>
      <c r="J46" s="138"/>
      <c r="K46" s="138">
        <f>'実質公債費比率（分子）の構造'!N$48</f>
        <v>1124</v>
      </c>
      <c r="L46" s="138"/>
      <c r="M46" s="138"/>
      <c r="N46" s="138">
        <f>'実質公債費比率（分子）の構造'!O$48</f>
        <v>1207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2152</v>
      </c>
      <c r="C49" s="138"/>
      <c r="D49" s="138"/>
      <c r="E49" s="138">
        <f>'実質公債費比率（分子）の構造'!L$45</f>
        <v>2075</v>
      </c>
      <c r="F49" s="138"/>
      <c r="G49" s="138"/>
      <c r="H49" s="138">
        <f>'実質公債費比率（分子）の構造'!M$45</f>
        <v>1906</v>
      </c>
      <c r="I49" s="138"/>
      <c r="J49" s="138"/>
      <c r="K49" s="138">
        <f>'実質公債費比率（分子）の構造'!N$45</f>
        <v>1749</v>
      </c>
      <c r="L49" s="138"/>
      <c r="M49" s="138"/>
      <c r="N49" s="138">
        <f>'実質公債費比率（分子）の構造'!O$45</f>
        <v>1672</v>
      </c>
      <c r="O49" s="138"/>
      <c r="P49" s="138"/>
    </row>
    <row r="50" spans="1:16" x14ac:dyDescent="0.15">
      <c r="A50" s="138" t="s">
        <v>60</v>
      </c>
      <c r="B50" s="138" t="e">
        <f>NA()</f>
        <v>#N/A</v>
      </c>
      <c r="C50" s="138">
        <f>IF(ISNUMBER('実質公債費比率（分子）の構造'!K$53),'実質公債費比率（分子）の構造'!K$53,NA())</f>
        <v>762</v>
      </c>
      <c r="D50" s="138" t="e">
        <f>NA()</f>
        <v>#N/A</v>
      </c>
      <c r="E50" s="138" t="e">
        <f>NA()</f>
        <v>#N/A</v>
      </c>
      <c r="F50" s="138">
        <f>IF(ISNUMBER('実質公債費比率（分子）の構造'!L$53),'実質公債費比率（分子）の構造'!L$53,NA())</f>
        <v>773</v>
      </c>
      <c r="G50" s="138" t="e">
        <f>NA()</f>
        <v>#N/A</v>
      </c>
      <c r="H50" s="138" t="e">
        <f>NA()</f>
        <v>#N/A</v>
      </c>
      <c r="I50" s="138">
        <f>IF(ISNUMBER('実質公債費比率（分子）の構造'!M$53),'実質公債費比率（分子）の構造'!M$53,NA())</f>
        <v>644</v>
      </c>
      <c r="J50" s="138" t="e">
        <f>NA()</f>
        <v>#N/A</v>
      </c>
      <c r="K50" s="138" t="e">
        <f>NA()</f>
        <v>#N/A</v>
      </c>
      <c r="L50" s="138">
        <f>IF(ISNUMBER('実質公債費比率（分子）の構造'!N$53),'実質公債費比率（分子）の構造'!N$53,NA())</f>
        <v>591</v>
      </c>
      <c r="M50" s="138" t="e">
        <f>NA()</f>
        <v>#N/A</v>
      </c>
      <c r="N50" s="138" t="e">
        <f>NA()</f>
        <v>#N/A</v>
      </c>
      <c r="O50" s="138">
        <f>IF(ISNUMBER('実質公債費比率（分子）の構造'!O$53),'実質公債費比率（分子）の構造'!O$53,NA())</f>
        <v>673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21168</v>
      </c>
      <c r="E56" s="137"/>
      <c r="F56" s="137"/>
      <c r="G56" s="137">
        <f>'将来負担比率（分子）の構造'!J$52</f>
        <v>20658</v>
      </c>
      <c r="H56" s="137"/>
      <c r="I56" s="137"/>
      <c r="J56" s="137">
        <f>'将来負担比率（分子）の構造'!K$52</f>
        <v>20169</v>
      </c>
      <c r="K56" s="137"/>
      <c r="L56" s="137"/>
      <c r="M56" s="137">
        <f>'将来負担比率（分子）の構造'!L$52</f>
        <v>19313</v>
      </c>
      <c r="N56" s="137"/>
      <c r="O56" s="137"/>
      <c r="P56" s="137">
        <f>'将来負担比率（分子）の構造'!M$52</f>
        <v>18982</v>
      </c>
    </row>
    <row r="57" spans="1:16" x14ac:dyDescent="0.15">
      <c r="A57" s="137" t="s">
        <v>36</v>
      </c>
      <c r="B57" s="137"/>
      <c r="C57" s="137"/>
      <c r="D57" s="137">
        <f>'将来負担比率（分子）の構造'!I$51</f>
        <v>1448</v>
      </c>
      <c r="E57" s="137"/>
      <c r="F57" s="137"/>
      <c r="G57" s="137">
        <f>'将来負担比率（分子）の構造'!J$51</f>
        <v>1351</v>
      </c>
      <c r="H57" s="137"/>
      <c r="I57" s="137"/>
      <c r="J57" s="137">
        <f>'将来負担比率（分子）の構造'!K$51</f>
        <v>1238</v>
      </c>
      <c r="K57" s="137"/>
      <c r="L57" s="137"/>
      <c r="M57" s="137">
        <f>'将来負担比率（分子）の構造'!L$51</f>
        <v>1087</v>
      </c>
      <c r="N57" s="137"/>
      <c r="O57" s="137"/>
      <c r="P57" s="137">
        <f>'将来負担比率（分子）の構造'!M$51</f>
        <v>1008</v>
      </c>
    </row>
    <row r="58" spans="1:16" x14ac:dyDescent="0.15">
      <c r="A58" s="137" t="s">
        <v>35</v>
      </c>
      <c r="B58" s="137"/>
      <c r="C58" s="137"/>
      <c r="D58" s="137">
        <f>'将来負担比率（分子）の構造'!I$50</f>
        <v>3280</v>
      </c>
      <c r="E58" s="137"/>
      <c r="F58" s="137"/>
      <c r="G58" s="137">
        <f>'将来負担比率（分子）の構造'!J$50</f>
        <v>4144</v>
      </c>
      <c r="H58" s="137"/>
      <c r="I58" s="137"/>
      <c r="J58" s="137">
        <f>'将来負担比率（分子）の構造'!K$50</f>
        <v>3996</v>
      </c>
      <c r="K58" s="137"/>
      <c r="L58" s="137"/>
      <c r="M58" s="137">
        <f>'将来負担比率（分子）の構造'!L$50</f>
        <v>4263</v>
      </c>
      <c r="N58" s="137"/>
      <c r="O58" s="137"/>
      <c r="P58" s="137">
        <f>'将来負担比率（分子）の構造'!M$50</f>
        <v>3648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3058</v>
      </c>
      <c r="C62" s="137"/>
      <c r="D62" s="137"/>
      <c r="E62" s="137">
        <f>'将来負担比率（分子）の構造'!J$45</f>
        <v>3101</v>
      </c>
      <c r="F62" s="137"/>
      <c r="G62" s="137"/>
      <c r="H62" s="137">
        <f>'将来負担比率（分子）の構造'!K$45</f>
        <v>2848</v>
      </c>
      <c r="I62" s="137"/>
      <c r="J62" s="137"/>
      <c r="K62" s="137">
        <f>'将来負担比率（分子）の構造'!L$45</f>
        <v>2868</v>
      </c>
      <c r="L62" s="137"/>
      <c r="M62" s="137"/>
      <c r="N62" s="137">
        <f>'将来負担比率（分子）の構造'!M$45</f>
        <v>3038</v>
      </c>
      <c r="O62" s="137"/>
      <c r="P62" s="137"/>
    </row>
    <row r="63" spans="1:16" x14ac:dyDescent="0.15">
      <c r="A63" s="137" t="s">
        <v>28</v>
      </c>
      <c r="B63" s="137">
        <f>'将来負担比率（分子）の構造'!I$44</f>
        <v>151</v>
      </c>
      <c r="C63" s="137"/>
      <c r="D63" s="137"/>
      <c r="E63" s="137">
        <f>'将来負担比率（分子）の構造'!J$44</f>
        <v>281</v>
      </c>
      <c r="F63" s="137"/>
      <c r="G63" s="137"/>
      <c r="H63" s="137">
        <f>'将来負担比率（分子）の構造'!K$44</f>
        <v>246</v>
      </c>
      <c r="I63" s="137"/>
      <c r="J63" s="137"/>
      <c r="K63" s="137">
        <f>'将来負担比率（分子）の構造'!L$44</f>
        <v>229</v>
      </c>
      <c r="L63" s="137"/>
      <c r="M63" s="137"/>
      <c r="N63" s="137">
        <f>'将来負担比率（分子）の構造'!M$44</f>
        <v>210</v>
      </c>
      <c r="O63" s="137"/>
      <c r="P63" s="137"/>
    </row>
    <row r="64" spans="1:16" x14ac:dyDescent="0.15">
      <c r="A64" s="137" t="s">
        <v>27</v>
      </c>
      <c r="B64" s="137">
        <f>'将来負担比率（分子）の構造'!I$43</f>
        <v>12592</v>
      </c>
      <c r="C64" s="137"/>
      <c r="D64" s="137"/>
      <c r="E64" s="137">
        <f>'将来負担比率（分子）の構造'!J$43</f>
        <v>12424</v>
      </c>
      <c r="F64" s="137"/>
      <c r="G64" s="137"/>
      <c r="H64" s="137">
        <f>'将来負担比率（分子）の構造'!K$43</f>
        <v>12527</v>
      </c>
      <c r="I64" s="137"/>
      <c r="J64" s="137"/>
      <c r="K64" s="137">
        <f>'将来負担比率（分子）の構造'!L$43</f>
        <v>12187</v>
      </c>
      <c r="L64" s="137"/>
      <c r="M64" s="137"/>
      <c r="N64" s="137">
        <f>'将来負担比率（分子）の構造'!M$43</f>
        <v>11829</v>
      </c>
      <c r="O64" s="137"/>
      <c r="P64" s="137"/>
    </row>
    <row r="65" spans="1:16" x14ac:dyDescent="0.15">
      <c r="A65" s="137" t="s">
        <v>26</v>
      </c>
      <c r="B65" s="137">
        <f>'将来負担比率（分子）の構造'!I$42</f>
        <v>79</v>
      </c>
      <c r="C65" s="137"/>
      <c r="D65" s="137"/>
      <c r="E65" s="137">
        <f>'将来負担比率（分子）の構造'!J$42</f>
        <v>32</v>
      </c>
      <c r="F65" s="137"/>
      <c r="G65" s="137"/>
      <c r="H65" s="137">
        <f>'将来負担比率（分子）の構造'!K$42</f>
        <v>87</v>
      </c>
      <c r="I65" s="137"/>
      <c r="J65" s="137"/>
      <c r="K65" s="137">
        <f>'将来負担比率（分子）の構造'!L$42</f>
        <v>5</v>
      </c>
      <c r="L65" s="137"/>
      <c r="M65" s="137"/>
      <c r="N65" s="137">
        <f>'将来負担比率（分子）の構造'!M$42</f>
        <v>3</v>
      </c>
      <c r="O65" s="137"/>
      <c r="P65" s="137"/>
    </row>
    <row r="66" spans="1:16" x14ac:dyDescent="0.15">
      <c r="A66" s="137" t="s">
        <v>25</v>
      </c>
      <c r="B66" s="137">
        <f>'将来負担比率（分子）の構造'!I$41</f>
        <v>15599</v>
      </c>
      <c r="C66" s="137"/>
      <c r="D66" s="137"/>
      <c r="E66" s="137">
        <f>'将来負担比率（分子）の構造'!J$41</f>
        <v>14905</v>
      </c>
      <c r="F66" s="137"/>
      <c r="G66" s="137"/>
      <c r="H66" s="137">
        <f>'将来負担比率（分子）の構造'!K$41</f>
        <v>14143</v>
      </c>
      <c r="I66" s="137"/>
      <c r="J66" s="137"/>
      <c r="K66" s="137">
        <f>'将来負担比率（分子）の構造'!L$41</f>
        <v>13619</v>
      </c>
      <c r="L66" s="137"/>
      <c r="M66" s="137"/>
      <c r="N66" s="137">
        <f>'将来負担比率（分子）の構造'!M$41</f>
        <v>13827</v>
      </c>
      <c r="O66" s="137"/>
      <c r="P66" s="137"/>
    </row>
    <row r="67" spans="1:16" x14ac:dyDescent="0.15">
      <c r="A67" s="137" t="s">
        <v>64</v>
      </c>
      <c r="B67" s="137" t="e">
        <f>NA()</f>
        <v>#N/A</v>
      </c>
      <c r="C67" s="137">
        <f>IF(ISNUMBER('将来負担比率（分子）の構造'!I$53), IF('将来負担比率（分子）の構造'!I$53 &lt; 0, 0, '将来負担比率（分子）の構造'!I$53), NA())</f>
        <v>5582</v>
      </c>
      <c r="D67" s="137" t="e">
        <f>NA()</f>
        <v>#N/A</v>
      </c>
      <c r="E67" s="137" t="e">
        <f>NA()</f>
        <v>#N/A</v>
      </c>
      <c r="F67" s="137">
        <f>IF(ISNUMBER('将来負担比率（分子）の構造'!J$53), IF('将来負担比率（分子）の構造'!J$53 &lt; 0, 0, '将来負担比率（分子）の構造'!J$53), NA())</f>
        <v>4589</v>
      </c>
      <c r="G67" s="137" t="e">
        <f>NA()</f>
        <v>#N/A</v>
      </c>
      <c r="H67" s="137" t="e">
        <f>NA()</f>
        <v>#N/A</v>
      </c>
      <c r="I67" s="137">
        <f>IF(ISNUMBER('将来負担比率（分子）の構造'!K$53), IF('将来負担比率（分子）の構造'!K$53 &lt; 0, 0, '将来負担比率（分子）の構造'!K$53), NA())</f>
        <v>4448</v>
      </c>
      <c r="J67" s="137" t="e">
        <f>NA()</f>
        <v>#N/A</v>
      </c>
      <c r="K67" s="137" t="e">
        <f>NA()</f>
        <v>#N/A</v>
      </c>
      <c r="L67" s="137">
        <f>IF(ISNUMBER('将来負担比率（分子）の構造'!L$53), IF('将来負担比率（分子）の構造'!L$53 &lt; 0, 0, '将来負担比率（分子）の構造'!L$53), NA())</f>
        <v>4245</v>
      </c>
      <c r="M67" s="137" t="e">
        <f>NA()</f>
        <v>#N/A</v>
      </c>
      <c r="N67" s="137" t="e">
        <f>NA()</f>
        <v>#N/A</v>
      </c>
      <c r="O67" s="137">
        <f>IF(ISNUMBER('将来負担比率（分子）の構造'!M$53), IF('将来負担比率（分子）の構造'!M$53 &lt; 0, 0, '将来負担比率（分子）の構造'!M$53), NA())</f>
        <v>5270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200</v>
      </c>
      <c r="DI1" s="602"/>
      <c r="DJ1" s="602"/>
      <c r="DK1" s="602"/>
      <c r="DL1" s="602"/>
      <c r="DM1" s="602"/>
      <c r="DN1" s="603"/>
      <c r="DP1" s="601" t="s">
        <v>201</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202</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203</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204</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205</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206</v>
      </c>
      <c r="S4" s="605"/>
      <c r="T4" s="605"/>
      <c r="U4" s="605"/>
      <c r="V4" s="605"/>
      <c r="W4" s="605"/>
      <c r="X4" s="605"/>
      <c r="Y4" s="606"/>
      <c r="Z4" s="604" t="s">
        <v>207</v>
      </c>
      <c r="AA4" s="605"/>
      <c r="AB4" s="605"/>
      <c r="AC4" s="606"/>
      <c r="AD4" s="604" t="s">
        <v>208</v>
      </c>
      <c r="AE4" s="605"/>
      <c r="AF4" s="605"/>
      <c r="AG4" s="605"/>
      <c r="AH4" s="605"/>
      <c r="AI4" s="605"/>
      <c r="AJ4" s="605"/>
      <c r="AK4" s="606"/>
      <c r="AL4" s="604" t="s">
        <v>207</v>
      </c>
      <c r="AM4" s="605"/>
      <c r="AN4" s="605"/>
      <c r="AO4" s="606"/>
      <c r="AP4" s="610" t="s">
        <v>209</v>
      </c>
      <c r="AQ4" s="610"/>
      <c r="AR4" s="610"/>
      <c r="AS4" s="610"/>
      <c r="AT4" s="610"/>
      <c r="AU4" s="610"/>
      <c r="AV4" s="610"/>
      <c r="AW4" s="610"/>
      <c r="AX4" s="610"/>
      <c r="AY4" s="610"/>
      <c r="AZ4" s="610"/>
      <c r="BA4" s="610"/>
      <c r="BB4" s="610"/>
      <c r="BC4" s="610"/>
      <c r="BD4" s="610"/>
      <c r="BE4" s="610"/>
      <c r="BF4" s="610"/>
      <c r="BG4" s="610" t="s">
        <v>210</v>
      </c>
      <c r="BH4" s="610"/>
      <c r="BI4" s="610"/>
      <c r="BJ4" s="610"/>
      <c r="BK4" s="610"/>
      <c r="BL4" s="610"/>
      <c r="BM4" s="610"/>
      <c r="BN4" s="610"/>
      <c r="BO4" s="610" t="s">
        <v>207</v>
      </c>
      <c r="BP4" s="610"/>
      <c r="BQ4" s="610"/>
      <c r="BR4" s="610"/>
      <c r="BS4" s="610" t="s">
        <v>211</v>
      </c>
      <c r="BT4" s="610"/>
      <c r="BU4" s="610"/>
      <c r="BV4" s="610"/>
      <c r="BW4" s="610"/>
      <c r="BX4" s="610"/>
      <c r="BY4" s="610"/>
      <c r="BZ4" s="610"/>
      <c r="CA4" s="610"/>
      <c r="CB4" s="610"/>
      <c r="CD4" s="607" t="s">
        <v>212</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213</v>
      </c>
      <c r="C5" s="612"/>
      <c r="D5" s="612"/>
      <c r="E5" s="612"/>
      <c r="F5" s="612"/>
      <c r="G5" s="612"/>
      <c r="H5" s="612"/>
      <c r="I5" s="612"/>
      <c r="J5" s="612"/>
      <c r="K5" s="612"/>
      <c r="L5" s="612"/>
      <c r="M5" s="612"/>
      <c r="N5" s="612"/>
      <c r="O5" s="612"/>
      <c r="P5" s="612"/>
      <c r="Q5" s="613"/>
      <c r="R5" s="614">
        <v>4173507</v>
      </c>
      <c r="S5" s="615"/>
      <c r="T5" s="615"/>
      <c r="U5" s="615"/>
      <c r="V5" s="615"/>
      <c r="W5" s="615"/>
      <c r="X5" s="615"/>
      <c r="Y5" s="616"/>
      <c r="Z5" s="617">
        <v>22.9</v>
      </c>
      <c r="AA5" s="617"/>
      <c r="AB5" s="617"/>
      <c r="AC5" s="617"/>
      <c r="AD5" s="618">
        <v>4079031</v>
      </c>
      <c r="AE5" s="618"/>
      <c r="AF5" s="618"/>
      <c r="AG5" s="618"/>
      <c r="AH5" s="618"/>
      <c r="AI5" s="618"/>
      <c r="AJ5" s="618"/>
      <c r="AK5" s="618"/>
      <c r="AL5" s="619">
        <v>39.6</v>
      </c>
      <c r="AM5" s="620"/>
      <c r="AN5" s="620"/>
      <c r="AO5" s="621"/>
      <c r="AP5" s="611" t="s">
        <v>214</v>
      </c>
      <c r="AQ5" s="612"/>
      <c r="AR5" s="612"/>
      <c r="AS5" s="612"/>
      <c r="AT5" s="612"/>
      <c r="AU5" s="612"/>
      <c r="AV5" s="612"/>
      <c r="AW5" s="612"/>
      <c r="AX5" s="612"/>
      <c r="AY5" s="612"/>
      <c r="AZ5" s="612"/>
      <c r="BA5" s="612"/>
      <c r="BB5" s="612"/>
      <c r="BC5" s="612"/>
      <c r="BD5" s="612"/>
      <c r="BE5" s="612"/>
      <c r="BF5" s="613"/>
      <c r="BG5" s="625">
        <v>4031920</v>
      </c>
      <c r="BH5" s="626"/>
      <c r="BI5" s="626"/>
      <c r="BJ5" s="626"/>
      <c r="BK5" s="626"/>
      <c r="BL5" s="626"/>
      <c r="BM5" s="626"/>
      <c r="BN5" s="627"/>
      <c r="BO5" s="628">
        <v>96.6</v>
      </c>
      <c r="BP5" s="628"/>
      <c r="BQ5" s="628"/>
      <c r="BR5" s="628"/>
      <c r="BS5" s="629">
        <v>46604</v>
      </c>
      <c r="BT5" s="629"/>
      <c r="BU5" s="629"/>
      <c r="BV5" s="629"/>
      <c r="BW5" s="629"/>
      <c r="BX5" s="629"/>
      <c r="BY5" s="629"/>
      <c r="BZ5" s="629"/>
      <c r="CA5" s="629"/>
      <c r="CB5" s="633"/>
      <c r="CD5" s="607" t="s">
        <v>209</v>
      </c>
      <c r="CE5" s="608"/>
      <c r="CF5" s="608"/>
      <c r="CG5" s="608"/>
      <c r="CH5" s="608"/>
      <c r="CI5" s="608"/>
      <c r="CJ5" s="608"/>
      <c r="CK5" s="608"/>
      <c r="CL5" s="608"/>
      <c r="CM5" s="608"/>
      <c r="CN5" s="608"/>
      <c r="CO5" s="608"/>
      <c r="CP5" s="608"/>
      <c r="CQ5" s="609"/>
      <c r="CR5" s="607" t="s">
        <v>215</v>
      </c>
      <c r="CS5" s="608"/>
      <c r="CT5" s="608"/>
      <c r="CU5" s="608"/>
      <c r="CV5" s="608"/>
      <c r="CW5" s="608"/>
      <c r="CX5" s="608"/>
      <c r="CY5" s="609"/>
      <c r="CZ5" s="607" t="s">
        <v>207</v>
      </c>
      <c r="DA5" s="608"/>
      <c r="DB5" s="608"/>
      <c r="DC5" s="609"/>
      <c r="DD5" s="607" t="s">
        <v>216</v>
      </c>
      <c r="DE5" s="608"/>
      <c r="DF5" s="608"/>
      <c r="DG5" s="608"/>
      <c r="DH5" s="608"/>
      <c r="DI5" s="608"/>
      <c r="DJ5" s="608"/>
      <c r="DK5" s="608"/>
      <c r="DL5" s="608"/>
      <c r="DM5" s="608"/>
      <c r="DN5" s="608"/>
      <c r="DO5" s="608"/>
      <c r="DP5" s="609"/>
      <c r="DQ5" s="607" t="s">
        <v>217</v>
      </c>
      <c r="DR5" s="608"/>
      <c r="DS5" s="608"/>
      <c r="DT5" s="608"/>
      <c r="DU5" s="608"/>
      <c r="DV5" s="608"/>
      <c r="DW5" s="608"/>
      <c r="DX5" s="608"/>
      <c r="DY5" s="608"/>
      <c r="DZ5" s="608"/>
      <c r="EA5" s="608"/>
      <c r="EB5" s="608"/>
      <c r="EC5" s="609"/>
    </row>
    <row r="6" spans="2:143" ht="11.25" customHeight="1" x14ac:dyDescent="0.15">
      <c r="B6" s="622" t="s">
        <v>218</v>
      </c>
      <c r="C6" s="623"/>
      <c r="D6" s="623"/>
      <c r="E6" s="623"/>
      <c r="F6" s="623"/>
      <c r="G6" s="623"/>
      <c r="H6" s="623"/>
      <c r="I6" s="623"/>
      <c r="J6" s="623"/>
      <c r="K6" s="623"/>
      <c r="L6" s="623"/>
      <c r="M6" s="623"/>
      <c r="N6" s="623"/>
      <c r="O6" s="623"/>
      <c r="P6" s="623"/>
      <c r="Q6" s="624"/>
      <c r="R6" s="625">
        <v>181879</v>
      </c>
      <c r="S6" s="626"/>
      <c r="T6" s="626"/>
      <c r="U6" s="626"/>
      <c r="V6" s="626"/>
      <c r="W6" s="626"/>
      <c r="X6" s="626"/>
      <c r="Y6" s="627"/>
      <c r="Z6" s="628">
        <v>1</v>
      </c>
      <c r="AA6" s="628"/>
      <c r="AB6" s="628"/>
      <c r="AC6" s="628"/>
      <c r="AD6" s="629">
        <v>181879</v>
      </c>
      <c r="AE6" s="629"/>
      <c r="AF6" s="629"/>
      <c r="AG6" s="629"/>
      <c r="AH6" s="629"/>
      <c r="AI6" s="629"/>
      <c r="AJ6" s="629"/>
      <c r="AK6" s="629"/>
      <c r="AL6" s="630">
        <v>1.8</v>
      </c>
      <c r="AM6" s="631"/>
      <c r="AN6" s="631"/>
      <c r="AO6" s="632"/>
      <c r="AP6" s="622" t="s">
        <v>219</v>
      </c>
      <c r="AQ6" s="623"/>
      <c r="AR6" s="623"/>
      <c r="AS6" s="623"/>
      <c r="AT6" s="623"/>
      <c r="AU6" s="623"/>
      <c r="AV6" s="623"/>
      <c r="AW6" s="623"/>
      <c r="AX6" s="623"/>
      <c r="AY6" s="623"/>
      <c r="AZ6" s="623"/>
      <c r="BA6" s="623"/>
      <c r="BB6" s="623"/>
      <c r="BC6" s="623"/>
      <c r="BD6" s="623"/>
      <c r="BE6" s="623"/>
      <c r="BF6" s="624"/>
      <c r="BG6" s="625">
        <v>4031920</v>
      </c>
      <c r="BH6" s="626"/>
      <c r="BI6" s="626"/>
      <c r="BJ6" s="626"/>
      <c r="BK6" s="626"/>
      <c r="BL6" s="626"/>
      <c r="BM6" s="626"/>
      <c r="BN6" s="627"/>
      <c r="BO6" s="628">
        <v>96.6</v>
      </c>
      <c r="BP6" s="628"/>
      <c r="BQ6" s="628"/>
      <c r="BR6" s="628"/>
      <c r="BS6" s="629">
        <v>46604</v>
      </c>
      <c r="BT6" s="629"/>
      <c r="BU6" s="629"/>
      <c r="BV6" s="629"/>
      <c r="BW6" s="629"/>
      <c r="BX6" s="629"/>
      <c r="BY6" s="629"/>
      <c r="BZ6" s="629"/>
      <c r="CA6" s="629"/>
      <c r="CB6" s="633"/>
      <c r="CD6" s="636" t="s">
        <v>220</v>
      </c>
      <c r="CE6" s="637"/>
      <c r="CF6" s="637"/>
      <c r="CG6" s="637"/>
      <c r="CH6" s="637"/>
      <c r="CI6" s="637"/>
      <c r="CJ6" s="637"/>
      <c r="CK6" s="637"/>
      <c r="CL6" s="637"/>
      <c r="CM6" s="637"/>
      <c r="CN6" s="637"/>
      <c r="CO6" s="637"/>
      <c r="CP6" s="637"/>
      <c r="CQ6" s="638"/>
      <c r="CR6" s="625">
        <v>151793</v>
      </c>
      <c r="CS6" s="626"/>
      <c r="CT6" s="626"/>
      <c r="CU6" s="626"/>
      <c r="CV6" s="626"/>
      <c r="CW6" s="626"/>
      <c r="CX6" s="626"/>
      <c r="CY6" s="627"/>
      <c r="CZ6" s="628">
        <v>0.9</v>
      </c>
      <c r="DA6" s="628"/>
      <c r="DB6" s="628"/>
      <c r="DC6" s="628"/>
      <c r="DD6" s="634" t="s">
        <v>221</v>
      </c>
      <c r="DE6" s="626"/>
      <c r="DF6" s="626"/>
      <c r="DG6" s="626"/>
      <c r="DH6" s="626"/>
      <c r="DI6" s="626"/>
      <c r="DJ6" s="626"/>
      <c r="DK6" s="626"/>
      <c r="DL6" s="626"/>
      <c r="DM6" s="626"/>
      <c r="DN6" s="626"/>
      <c r="DO6" s="626"/>
      <c r="DP6" s="627"/>
      <c r="DQ6" s="634">
        <v>151793</v>
      </c>
      <c r="DR6" s="626"/>
      <c r="DS6" s="626"/>
      <c r="DT6" s="626"/>
      <c r="DU6" s="626"/>
      <c r="DV6" s="626"/>
      <c r="DW6" s="626"/>
      <c r="DX6" s="626"/>
      <c r="DY6" s="626"/>
      <c r="DZ6" s="626"/>
      <c r="EA6" s="626"/>
      <c r="EB6" s="626"/>
      <c r="EC6" s="635"/>
    </row>
    <row r="7" spans="2:143" ht="11.25" customHeight="1" x14ac:dyDescent="0.15">
      <c r="B7" s="622" t="s">
        <v>222</v>
      </c>
      <c r="C7" s="623"/>
      <c r="D7" s="623"/>
      <c r="E7" s="623"/>
      <c r="F7" s="623"/>
      <c r="G7" s="623"/>
      <c r="H7" s="623"/>
      <c r="I7" s="623"/>
      <c r="J7" s="623"/>
      <c r="K7" s="623"/>
      <c r="L7" s="623"/>
      <c r="M7" s="623"/>
      <c r="N7" s="623"/>
      <c r="O7" s="623"/>
      <c r="P7" s="623"/>
      <c r="Q7" s="624"/>
      <c r="R7" s="625">
        <v>3003</v>
      </c>
      <c r="S7" s="626"/>
      <c r="T7" s="626"/>
      <c r="U7" s="626"/>
      <c r="V7" s="626"/>
      <c r="W7" s="626"/>
      <c r="X7" s="626"/>
      <c r="Y7" s="627"/>
      <c r="Z7" s="628">
        <v>0</v>
      </c>
      <c r="AA7" s="628"/>
      <c r="AB7" s="628"/>
      <c r="AC7" s="628"/>
      <c r="AD7" s="629">
        <v>3003</v>
      </c>
      <c r="AE7" s="629"/>
      <c r="AF7" s="629"/>
      <c r="AG7" s="629"/>
      <c r="AH7" s="629"/>
      <c r="AI7" s="629"/>
      <c r="AJ7" s="629"/>
      <c r="AK7" s="629"/>
      <c r="AL7" s="630">
        <v>0</v>
      </c>
      <c r="AM7" s="631"/>
      <c r="AN7" s="631"/>
      <c r="AO7" s="632"/>
      <c r="AP7" s="622" t="s">
        <v>223</v>
      </c>
      <c r="AQ7" s="623"/>
      <c r="AR7" s="623"/>
      <c r="AS7" s="623"/>
      <c r="AT7" s="623"/>
      <c r="AU7" s="623"/>
      <c r="AV7" s="623"/>
      <c r="AW7" s="623"/>
      <c r="AX7" s="623"/>
      <c r="AY7" s="623"/>
      <c r="AZ7" s="623"/>
      <c r="BA7" s="623"/>
      <c r="BB7" s="623"/>
      <c r="BC7" s="623"/>
      <c r="BD7" s="623"/>
      <c r="BE7" s="623"/>
      <c r="BF7" s="624"/>
      <c r="BG7" s="625">
        <v>1456644</v>
      </c>
      <c r="BH7" s="626"/>
      <c r="BI7" s="626"/>
      <c r="BJ7" s="626"/>
      <c r="BK7" s="626"/>
      <c r="BL7" s="626"/>
      <c r="BM7" s="626"/>
      <c r="BN7" s="627"/>
      <c r="BO7" s="628">
        <v>34.9</v>
      </c>
      <c r="BP7" s="628"/>
      <c r="BQ7" s="628"/>
      <c r="BR7" s="628"/>
      <c r="BS7" s="629">
        <v>46604</v>
      </c>
      <c r="BT7" s="629"/>
      <c r="BU7" s="629"/>
      <c r="BV7" s="629"/>
      <c r="BW7" s="629"/>
      <c r="BX7" s="629"/>
      <c r="BY7" s="629"/>
      <c r="BZ7" s="629"/>
      <c r="CA7" s="629"/>
      <c r="CB7" s="633"/>
      <c r="CD7" s="639" t="s">
        <v>224</v>
      </c>
      <c r="CE7" s="640"/>
      <c r="CF7" s="640"/>
      <c r="CG7" s="640"/>
      <c r="CH7" s="640"/>
      <c r="CI7" s="640"/>
      <c r="CJ7" s="640"/>
      <c r="CK7" s="640"/>
      <c r="CL7" s="640"/>
      <c r="CM7" s="640"/>
      <c r="CN7" s="640"/>
      <c r="CO7" s="640"/>
      <c r="CP7" s="640"/>
      <c r="CQ7" s="641"/>
      <c r="CR7" s="625">
        <v>3133330</v>
      </c>
      <c r="CS7" s="626"/>
      <c r="CT7" s="626"/>
      <c r="CU7" s="626"/>
      <c r="CV7" s="626"/>
      <c r="CW7" s="626"/>
      <c r="CX7" s="626"/>
      <c r="CY7" s="627"/>
      <c r="CZ7" s="628">
        <v>17.899999999999999</v>
      </c>
      <c r="DA7" s="628"/>
      <c r="DB7" s="628"/>
      <c r="DC7" s="628"/>
      <c r="DD7" s="634">
        <v>601639</v>
      </c>
      <c r="DE7" s="626"/>
      <c r="DF7" s="626"/>
      <c r="DG7" s="626"/>
      <c r="DH7" s="626"/>
      <c r="DI7" s="626"/>
      <c r="DJ7" s="626"/>
      <c r="DK7" s="626"/>
      <c r="DL7" s="626"/>
      <c r="DM7" s="626"/>
      <c r="DN7" s="626"/>
      <c r="DO7" s="626"/>
      <c r="DP7" s="627"/>
      <c r="DQ7" s="634">
        <v>2160269</v>
      </c>
      <c r="DR7" s="626"/>
      <c r="DS7" s="626"/>
      <c r="DT7" s="626"/>
      <c r="DU7" s="626"/>
      <c r="DV7" s="626"/>
      <c r="DW7" s="626"/>
      <c r="DX7" s="626"/>
      <c r="DY7" s="626"/>
      <c r="DZ7" s="626"/>
      <c r="EA7" s="626"/>
      <c r="EB7" s="626"/>
      <c r="EC7" s="635"/>
    </row>
    <row r="8" spans="2:143" ht="11.25" customHeight="1" x14ac:dyDescent="0.15">
      <c r="B8" s="622" t="s">
        <v>225</v>
      </c>
      <c r="C8" s="623"/>
      <c r="D8" s="623"/>
      <c r="E8" s="623"/>
      <c r="F8" s="623"/>
      <c r="G8" s="623"/>
      <c r="H8" s="623"/>
      <c r="I8" s="623"/>
      <c r="J8" s="623"/>
      <c r="K8" s="623"/>
      <c r="L8" s="623"/>
      <c r="M8" s="623"/>
      <c r="N8" s="623"/>
      <c r="O8" s="623"/>
      <c r="P8" s="623"/>
      <c r="Q8" s="624"/>
      <c r="R8" s="625">
        <v>9232</v>
      </c>
      <c r="S8" s="626"/>
      <c r="T8" s="626"/>
      <c r="U8" s="626"/>
      <c r="V8" s="626"/>
      <c r="W8" s="626"/>
      <c r="X8" s="626"/>
      <c r="Y8" s="627"/>
      <c r="Z8" s="628">
        <v>0.1</v>
      </c>
      <c r="AA8" s="628"/>
      <c r="AB8" s="628"/>
      <c r="AC8" s="628"/>
      <c r="AD8" s="629">
        <v>9232</v>
      </c>
      <c r="AE8" s="629"/>
      <c r="AF8" s="629"/>
      <c r="AG8" s="629"/>
      <c r="AH8" s="629"/>
      <c r="AI8" s="629"/>
      <c r="AJ8" s="629"/>
      <c r="AK8" s="629"/>
      <c r="AL8" s="630">
        <v>0.1</v>
      </c>
      <c r="AM8" s="631"/>
      <c r="AN8" s="631"/>
      <c r="AO8" s="632"/>
      <c r="AP8" s="622" t="s">
        <v>226</v>
      </c>
      <c r="AQ8" s="623"/>
      <c r="AR8" s="623"/>
      <c r="AS8" s="623"/>
      <c r="AT8" s="623"/>
      <c r="AU8" s="623"/>
      <c r="AV8" s="623"/>
      <c r="AW8" s="623"/>
      <c r="AX8" s="623"/>
      <c r="AY8" s="623"/>
      <c r="AZ8" s="623"/>
      <c r="BA8" s="623"/>
      <c r="BB8" s="623"/>
      <c r="BC8" s="623"/>
      <c r="BD8" s="623"/>
      <c r="BE8" s="623"/>
      <c r="BF8" s="624"/>
      <c r="BG8" s="625">
        <v>51058</v>
      </c>
      <c r="BH8" s="626"/>
      <c r="BI8" s="626"/>
      <c r="BJ8" s="626"/>
      <c r="BK8" s="626"/>
      <c r="BL8" s="626"/>
      <c r="BM8" s="626"/>
      <c r="BN8" s="627"/>
      <c r="BO8" s="628">
        <v>1.2</v>
      </c>
      <c r="BP8" s="628"/>
      <c r="BQ8" s="628"/>
      <c r="BR8" s="628"/>
      <c r="BS8" s="634" t="s">
        <v>114</v>
      </c>
      <c r="BT8" s="626"/>
      <c r="BU8" s="626"/>
      <c r="BV8" s="626"/>
      <c r="BW8" s="626"/>
      <c r="BX8" s="626"/>
      <c r="BY8" s="626"/>
      <c r="BZ8" s="626"/>
      <c r="CA8" s="626"/>
      <c r="CB8" s="635"/>
      <c r="CD8" s="639" t="s">
        <v>227</v>
      </c>
      <c r="CE8" s="640"/>
      <c r="CF8" s="640"/>
      <c r="CG8" s="640"/>
      <c r="CH8" s="640"/>
      <c r="CI8" s="640"/>
      <c r="CJ8" s="640"/>
      <c r="CK8" s="640"/>
      <c r="CL8" s="640"/>
      <c r="CM8" s="640"/>
      <c r="CN8" s="640"/>
      <c r="CO8" s="640"/>
      <c r="CP8" s="640"/>
      <c r="CQ8" s="641"/>
      <c r="CR8" s="625">
        <v>4995603</v>
      </c>
      <c r="CS8" s="626"/>
      <c r="CT8" s="626"/>
      <c r="CU8" s="626"/>
      <c r="CV8" s="626"/>
      <c r="CW8" s="626"/>
      <c r="CX8" s="626"/>
      <c r="CY8" s="627"/>
      <c r="CZ8" s="628">
        <v>28.5</v>
      </c>
      <c r="DA8" s="628"/>
      <c r="DB8" s="628"/>
      <c r="DC8" s="628"/>
      <c r="DD8" s="634">
        <v>583024</v>
      </c>
      <c r="DE8" s="626"/>
      <c r="DF8" s="626"/>
      <c r="DG8" s="626"/>
      <c r="DH8" s="626"/>
      <c r="DI8" s="626"/>
      <c r="DJ8" s="626"/>
      <c r="DK8" s="626"/>
      <c r="DL8" s="626"/>
      <c r="DM8" s="626"/>
      <c r="DN8" s="626"/>
      <c r="DO8" s="626"/>
      <c r="DP8" s="627"/>
      <c r="DQ8" s="634">
        <v>2451407</v>
      </c>
      <c r="DR8" s="626"/>
      <c r="DS8" s="626"/>
      <c r="DT8" s="626"/>
      <c r="DU8" s="626"/>
      <c r="DV8" s="626"/>
      <c r="DW8" s="626"/>
      <c r="DX8" s="626"/>
      <c r="DY8" s="626"/>
      <c r="DZ8" s="626"/>
      <c r="EA8" s="626"/>
      <c r="EB8" s="626"/>
      <c r="EC8" s="635"/>
    </row>
    <row r="9" spans="2:143" ht="11.25" customHeight="1" x14ac:dyDescent="0.15">
      <c r="B9" s="622" t="s">
        <v>228</v>
      </c>
      <c r="C9" s="623"/>
      <c r="D9" s="623"/>
      <c r="E9" s="623"/>
      <c r="F9" s="623"/>
      <c r="G9" s="623"/>
      <c r="H9" s="623"/>
      <c r="I9" s="623"/>
      <c r="J9" s="623"/>
      <c r="K9" s="623"/>
      <c r="L9" s="623"/>
      <c r="M9" s="623"/>
      <c r="N9" s="623"/>
      <c r="O9" s="623"/>
      <c r="P9" s="623"/>
      <c r="Q9" s="624"/>
      <c r="R9" s="625">
        <v>5333</v>
      </c>
      <c r="S9" s="626"/>
      <c r="T9" s="626"/>
      <c r="U9" s="626"/>
      <c r="V9" s="626"/>
      <c r="W9" s="626"/>
      <c r="X9" s="626"/>
      <c r="Y9" s="627"/>
      <c r="Z9" s="628">
        <v>0</v>
      </c>
      <c r="AA9" s="628"/>
      <c r="AB9" s="628"/>
      <c r="AC9" s="628"/>
      <c r="AD9" s="629">
        <v>5333</v>
      </c>
      <c r="AE9" s="629"/>
      <c r="AF9" s="629"/>
      <c r="AG9" s="629"/>
      <c r="AH9" s="629"/>
      <c r="AI9" s="629"/>
      <c r="AJ9" s="629"/>
      <c r="AK9" s="629"/>
      <c r="AL9" s="630">
        <v>0.1</v>
      </c>
      <c r="AM9" s="631"/>
      <c r="AN9" s="631"/>
      <c r="AO9" s="632"/>
      <c r="AP9" s="622" t="s">
        <v>229</v>
      </c>
      <c r="AQ9" s="623"/>
      <c r="AR9" s="623"/>
      <c r="AS9" s="623"/>
      <c r="AT9" s="623"/>
      <c r="AU9" s="623"/>
      <c r="AV9" s="623"/>
      <c r="AW9" s="623"/>
      <c r="AX9" s="623"/>
      <c r="AY9" s="623"/>
      <c r="AZ9" s="623"/>
      <c r="BA9" s="623"/>
      <c r="BB9" s="623"/>
      <c r="BC9" s="623"/>
      <c r="BD9" s="623"/>
      <c r="BE9" s="623"/>
      <c r="BF9" s="624"/>
      <c r="BG9" s="625">
        <v>1058903</v>
      </c>
      <c r="BH9" s="626"/>
      <c r="BI9" s="626"/>
      <c r="BJ9" s="626"/>
      <c r="BK9" s="626"/>
      <c r="BL9" s="626"/>
      <c r="BM9" s="626"/>
      <c r="BN9" s="627"/>
      <c r="BO9" s="628">
        <v>25.4</v>
      </c>
      <c r="BP9" s="628"/>
      <c r="BQ9" s="628"/>
      <c r="BR9" s="628"/>
      <c r="BS9" s="634" t="s">
        <v>114</v>
      </c>
      <c r="BT9" s="626"/>
      <c r="BU9" s="626"/>
      <c r="BV9" s="626"/>
      <c r="BW9" s="626"/>
      <c r="BX9" s="626"/>
      <c r="BY9" s="626"/>
      <c r="BZ9" s="626"/>
      <c r="CA9" s="626"/>
      <c r="CB9" s="635"/>
      <c r="CD9" s="639" t="s">
        <v>230</v>
      </c>
      <c r="CE9" s="640"/>
      <c r="CF9" s="640"/>
      <c r="CG9" s="640"/>
      <c r="CH9" s="640"/>
      <c r="CI9" s="640"/>
      <c r="CJ9" s="640"/>
      <c r="CK9" s="640"/>
      <c r="CL9" s="640"/>
      <c r="CM9" s="640"/>
      <c r="CN9" s="640"/>
      <c r="CO9" s="640"/>
      <c r="CP9" s="640"/>
      <c r="CQ9" s="641"/>
      <c r="CR9" s="625">
        <v>2248250</v>
      </c>
      <c r="CS9" s="626"/>
      <c r="CT9" s="626"/>
      <c r="CU9" s="626"/>
      <c r="CV9" s="626"/>
      <c r="CW9" s="626"/>
      <c r="CX9" s="626"/>
      <c r="CY9" s="627"/>
      <c r="CZ9" s="628">
        <v>12.8</v>
      </c>
      <c r="DA9" s="628"/>
      <c r="DB9" s="628"/>
      <c r="DC9" s="628"/>
      <c r="DD9" s="634">
        <v>201427</v>
      </c>
      <c r="DE9" s="626"/>
      <c r="DF9" s="626"/>
      <c r="DG9" s="626"/>
      <c r="DH9" s="626"/>
      <c r="DI9" s="626"/>
      <c r="DJ9" s="626"/>
      <c r="DK9" s="626"/>
      <c r="DL9" s="626"/>
      <c r="DM9" s="626"/>
      <c r="DN9" s="626"/>
      <c r="DO9" s="626"/>
      <c r="DP9" s="627"/>
      <c r="DQ9" s="634">
        <v>1949696</v>
      </c>
      <c r="DR9" s="626"/>
      <c r="DS9" s="626"/>
      <c r="DT9" s="626"/>
      <c r="DU9" s="626"/>
      <c r="DV9" s="626"/>
      <c r="DW9" s="626"/>
      <c r="DX9" s="626"/>
      <c r="DY9" s="626"/>
      <c r="DZ9" s="626"/>
      <c r="EA9" s="626"/>
      <c r="EB9" s="626"/>
      <c r="EC9" s="635"/>
    </row>
    <row r="10" spans="2:143" ht="11.25" customHeight="1" x14ac:dyDescent="0.15">
      <c r="B10" s="622" t="s">
        <v>231</v>
      </c>
      <c r="C10" s="623"/>
      <c r="D10" s="623"/>
      <c r="E10" s="623"/>
      <c r="F10" s="623"/>
      <c r="G10" s="623"/>
      <c r="H10" s="623"/>
      <c r="I10" s="623"/>
      <c r="J10" s="623"/>
      <c r="K10" s="623"/>
      <c r="L10" s="623"/>
      <c r="M10" s="623"/>
      <c r="N10" s="623"/>
      <c r="O10" s="623"/>
      <c r="P10" s="623"/>
      <c r="Q10" s="624"/>
      <c r="R10" s="625">
        <v>536411</v>
      </c>
      <c r="S10" s="626"/>
      <c r="T10" s="626"/>
      <c r="U10" s="626"/>
      <c r="V10" s="626"/>
      <c r="W10" s="626"/>
      <c r="X10" s="626"/>
      <c r="Y10" s="627"/>
      <c r="Z10" s="628">
        <v>2.9</v>
      </c>
      <c r="AA10" s="628"/>
      <c r="AB10" s="628"/>
      <c r="AC10" s="628"/>
      <c r="AD10" s="629">
        <v>536411</v>
      </c>
      <c r="AE10" s="629"/>
      <c r="AF10" s="629"/>
      <c r="AG10" s="629"/>
      <c r="AH10" s="629"/>
      <c r="AI10" s="629"/>
      <c r="AJ10" s="629"/>
      <c r="AK10" s="629"/>
      <c r="AL10" s="630">
        <v>5.2</v>
      </c>
      <c r="AM10" s="631"/>
      <c r="AN10" s="631"/>
      <c r="AO10" s="632"/>
      <c r="AP10" s="622" t="s">
        <v>232</v>
      </c>
      <c r="AQ10" s="623"/>
      <c r="AR10" s="623"/>
      <c r="AS10" s="623"/>
      <c r="AT10" s="623"/>
      <c r="AU10" s="623"/>
      <c r="AV10" s="623"/>
      <c r="AW10" s="623"/>
      <c r="AX10" s="623"/>
      <c r="AY10" s="623"/>
      <c r="AZ10" s="623"/>
      <c r="BA10" s="623"/>
      <c r="BB10" s="623"/>
      <c r="BC10" s="623"/>
      <c r="BD10" s="623"/>
      <c r="BE10" s="623"/>
      <c r="BF10" s="624"/>
      <c r="BG10" s="625">
        <v>110245</v>
      </c>
      <c r="BH10" s="626"/>
      <c r="BI10" s="626"/>
      <c r="BJ10" s="626"/>
      <c r="BK10" s="626"/>
      <c r="BL10" s="626"/>
      <c r="BM10" s="626"/>
      <c r="BN10" s="627"/>
      <c r="BO10" s="628">
        <v>2.6</v>
      </c>
      <c r="BP10" s="628"/>
      <c r="BQ10" s="628"/>
      <c r="BR10" s="628"/>
      <c r="BS10" s="634" t="s">
        <v>114</v>
      </c>
      <c r="BT10" s="626"/>
      <c r="BU10" s="626"/>
      <c r="BV10" s="626"/>
      <c r="BW10" s="626"/>
      <c r="BX10" s="626"/>
      <c r="BY10" s="626"/>
      <c r="BZ10" s="626"/>
      <c r="CA10" s="626"/>
      <c r="CB10" s="635"/>
      <c r="CD10" s="639" t="s">
        <v>233</v>
      </c>
      <c r="CE10" s="640"/>
      <c r="CF10" s="640"/>
      <c r="CG10" s="640"/>
      <c r="CH10" s="640"/>
      <c r="CI10" s="640"/>
      <c r="CJ10" s="640"/>
      <c r="CK10" s="640"/>
      <c r="CL10" s="640"/>
      <c r="CM10" s="640"/>
      <c r="CN10" s="640"/>
      <c r="CO10" s="640"/>
      <c r="CP10" s="640"/>
      <c r="CQ10" s="641"/>
      <c r="CR10" s="625">
        <v>124928</v>
      </c>
      <c r="CS10" s="626"/>
      <c r="CT10" s="626"/>
      <c r="CU10" s="626"/>
      <c r="CV10" s="626"/>
      <c r="CW10" s="626"/>
      <c r="CX10" s="626"/>
      <c r="CY10" s="627"/>
      <c r="CZ10" s="628">
        <v>0.7</v>
      </c>
      <c r="DA10" s="628"/>
      <c r="DB10" s="628"/>
      <c r="DC10" s="628"/>
      <c r="DD10" s="634" t="s">
        <v>114</v>
      </c>
      <c r="DE10" s="626"/>
      <c r="DF10" s="626"/>
      <c r="DG10" s="626"/>
      <c r="DH10" s="626"/>
      <c r="DI10" s="626"/>
      <c r="DJ10" s="626"/>
      <c r="DK10" s="626"/>
      <c r="DL10" s="626"/>
      <c r="DM10" s="626"/>
      <c r="DN10" s="626"/>
      <c r="DO10" s="626"/>
      <c r="DP10" s="627"/>
      <c r="DQ10" s="634">
        <v>23311</v>
      </c>
      <c r="DR10" s="626"/>
      <c r="DS10" s="626"/>
      <c r="DT10" s="626"/>
      <c r="DU10" s="626"/>
      <c r="DV10" s="626"/>
      <c r="DW10" s="626"/>
      <c r="DX10" s="626"/>
      <c r="DY10" s="626"/>
      <c r="DZ10" s="626"/>
      <c r="EA10" s="626"/>
      <c r="EB10" s="626"/>
      <c r="EC10" s="635"/>
    </row>
    <row r="11" spans="2:143" ht="11.25" customHeight="1" x14ac:dyDescent="0.15">
      <c r="B11" s="622" t="s">
        <v>234</v>
      </c>
      <c r="C11" s="623"/>
      <c r="D11" s="623"/>
      <c r="E11" s="623"/>
      <c r="F11" s="623"/>
      <c r="G11" s="623"/>
      <c r="H11" s="623"/>
      <c r="I11" s="623"/>
      <c r="J11" s="623"/>
      <c r="K11" s="623"/>
      <c r="L11" s="623"/>
      <c r="M11" s="623"/>
      <c r="N11" s="623"/>
      <c r="O11" s="623"/>
      <c r="P11" s="623"/>
      <c r="Q11" s="624"/>
      <c r="R11" s="625">
        <v>1768</v>
      </c>
      <c r="S11" s="626"/>
      <c r="T11" s="626"/>
      <c r="U11" s="626"/>
      <c r="V11" s="626"/>
      <c r="W11" s="626"/>
      <c r="X11" s="626"/>
      <c r="Y11" s="627"/>
      <c r="Z11" s="628">
        <v>0</v>
      </c>
      <c r="AA11" s="628"/>
      <c r="AB11" s="628"/>
      <c r="AC11" s="628"/>
      <c r="AD11" s="629">
        <v>1768</v>
      </c>
      <c r="AE11" s="629"/>
      <c r="AF11" s="629"/>
      <c r="AG11" s="629"/>
      <c r="AH11" s="629"/>
      <c r="AI11" s="629"/>
      <c r="AJ11" s="629"/>
      <c r="AK11" s="629"/>
      <c r="AL11" s="630">
        <v>0</v>
      </c>
      <c r="AM11" s="631"/>
      <c r="AN11" s="631"/>
      <c r="AO11" s="632"/>
      <c r="AP11" s="622" t="s">
        <v>235</v>
      </c>
      <c r="AQ11" s="623"/>
      <c r="AR11" s="623"/>
      <c r="AS11" s="623"/>
      <c r="AT11" s="623"/>
      <c r="AU11" s="623"/>
      <c r="AV11" s="623"/>
      <c r="AW11" s="623"/>
      <c r="AX11" s="623"/>
      <c r="AY11" s="623"/>
      <c r="AZ11" s="623"/>
      <c r="BA11" s="623"/>
      <c r="BB11" s="623"/>
      <c r="BC11" s="623"/>
      <c r="BD11" s="623"/>
      <c r="BE11" s="623"/>
      <c r="BF11" s="624"/>
      <c r="BG11" s="625">
        <v>236438</v>
      </c>
      <c r="BH11" s="626"/>
      <c r="BI11" s="626"/>
      <c r="BJ11" s="626"/>
      <c r="BK11" s="626"/>
      <c r="BL11" s="626"/>
      <c r="BM11" s="626"/>
      <c r="BN11" s="627"/>
      <c r="BO11" s="628">
        <v>5.7</v>
      </c>
      <c r="BP11" s="628"/>
      <c r="BQ11" s="628"/>
      <c r="BR11" s="628"/>
      <c r="BS11" s="634">
        <v>46604</v>
      </c>
      <c r="BT11" s="626"/>
      <c r="BU11" s="626"/>
      <c r="BV11" s="626"/>
      <c r="BW11" s="626"/>
      <c r="BX11" s="626"/>
      <c r="BY11" s="626"/>
      <c r="BZ11" s="626"/>
      <c r="CA11" s="626"/>
      <c r="CB11" s="635"/>
      <c r="CD11" s="639" t="s">
        <v>236</v>
      </c>
      <c r="CE11" s="640"/>
      <c r="CF11" s="640"/>
      <c r="CG11" s="640"/>
      <c r="CH11" s="640"/>
      <c r="CI11" s="640"/>
      <c r="CJ11" s="640"/>
      <c r="CK11" s="640"/>
      <c r="CL11" s="640"/>
      <c r="CM11" s="640"/>
      <c r="CN11" s="640"/>
      <c r="CO11" s="640"/>
      <c r="CP11" s="640"/>
      <c r="CQ11" s="641"/>
      <c r="CR11" s="625">
        <v>508866</v>
      </c>
      <c r="CS11" s="626"/>
      <c r="CT11" s="626"/>
      <c r="CU11" s="626"/>
      <c r="CV11" s="626"/>
      <c r="CW11" s="626"/>
      <c r="CX11" s="626"/>
      <c r="CY11" s="627"/>
      <c r="CZ11" s="628">
        <v>2.9</v>
      </c>
      <c r="DA11" s="628"/>
      <c r="DB11" s="628"/>
      <c r="DC11" s="628"/>
      <c r="DD11" s="634">
        <v>57853</v>
      </c>
      <c r="DE11" s="626"/>
      <c r="DF11" s="626"/>
      <c r="DG11" s="626"/>
      <c r="DH11" s="626"/>
      <c r="DI11" s="626"/>
      <c r="DJ11" s="626"/>
      <c r="DK11" s="626"/>
      <c r="DL11" s="626"/>
      <c r="DM11" s="626"/>
      <c r="DN11" s="626"/>
      <c r="DO11" s="626"/>
      <c r="DP11" s="627"/>
      <c r="DQ11" s="634">
        <v>301290</v>
      </c>
      <c r="DR11" s="626"/>
      <c r="DS11" s="626"/>
      <c r="DT11" s="626"/>
      <c r="DU11" s="626"/>
      <c r="DV11" s="626"/>
      <c r="DW11" s="626"/>
      <c r="DX11" s="626"/>
      <c r="DY11" s="626"/>
      <c r="DZ11" s="626"/>
      <c r="EA11" s="626"/>
      <c r="EB11" s="626"/>
      <c r="EC11" s="635"/>
    </row>
    <row r="12" spans="2:143" ht="11.25" customHeight="1" x14ac:dyDescent="0.15">
      <c r="B12" s="622" t="s">
        <v>237</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238</v>
      </c>
      <c r="AQ12" s="623"/>
      <c r="AR12" s="623"/>
      <c r="AS12" s="623"/>
      <c r="AT12" s="623"/>
      <c r="AU12" s="623"/>
      <c r="AV12" s="623"/>
      <c r="AW12" s="623"/>
      <c r="AX12" s="623"/>
      <c r="AY12" s="623"/>
      <c r="AZ12" s="623"/>
      <c r="BA12" s="623"/>
      <c r="BB12" s="623"/>
      <c r="BC12" s="623"/>
      <c r="BD12" s="623"/>
      <c r="BE12" s="623"/>
      <c r="BF12" s="624"/>
      <c r="BG12" s="625">
        <v>2294762</v>
      </c>
      <c r="BH12" s="626"/>
      <c r="BI12" s="626"/>
      <c r="BJ12" s="626"/>
      <c r="BK12" s="626"/>
      <c r="BL12" s="626"/>
      <c r="BM12" s="626"/>
      <c r="BN12" s="627"/>
      <c r="BO12" s="628">
        <v>55</v>
      </c>
      <c r="BP12" s="628"/>
      <c r="BQ12" s="628"/>
      <c r="BR12" s="628"/>
      <c r="BS12" s="634" t="s">
        <v>114</v>
      </c>
      <c r="BT12" s="626"/>
      <c r="BU12" s="626"/>
      <c r="BV12" s="626"/>
      <c r="BW12" s="626"/>
      <c r="BX12" s="626"/>
      <c r="BY12" s="626"/>
      <c r="BZ12" s="626"/>
      <c r="CA12" s="626"/>
      <c r="CB12" s="635"/>
      <c r="CD12" s="639" t="s">
        <v>239</v>
      </c>
      <c r="CE12" s="640"/>
      <c r="CF12" s="640"/>
      <c r="CG12" s="640"/>
      <c r="CH12" s="640"/>
      <c r="CI12" s="640"/>
      <c r="CJ12" s="640"/>
      <c r="CK12" s="640"/>
      <c r="CL12" s="640"/>
      <c r="CM12" s="640"/>
      <c r="CN12" s="640"/>
      <c r="CO12" s="640"/>
      <c r="CP12" s="640"/>
      <c r="CQ12" s="641"/>
      <c r="CR12" s="625">
        <v>1027762</v>
      </c>
      <c r="CS12" s="626"/>
      <c r="CT12" s="626"/>
      <c r="CU12" s="626"/>
      <c r="CV12" s="626"/>
      <c r="CW12" s="626"/>
      <c r="CX12" s="626"/>
      <c r="CY12" s="627"/>
      <c r="CZ12" s="628">
        <v>5.9</v>
      </c>
      <c r="DA12" s="628"/>
      <c r="DB12" s="628"/>
      <c r="DC12" s="628"/>
      <c r="DD12" s="634">
        <v>139974</v>
      </c>
      <c r="DE12" s="626"/>
      <c r="DF12" s="626"/>
      <c r="DG12" s="626"/>
      <c r="DH12" s="626"/>
      <c r="DI12" s="626"/>
      <c r="DJ12" s="626"/>
      <c r="DK12" s="626"/>
      <c r="DL12" s="626"/>
      <c r="DM12" s="626"/>
      <c r="DN12" s="626"/>
      <c r="DO12" s="626"/>
      <c r="DP12" s="627"/>
      <c r="DQ12" s="634">
        <v>478738</v>
      </c>
      <c r="DR12" s="626"/>
      <c r="DS12" s="626"/>
      <c r="DT12" s="626"/>
      <c r="DU12" s="626"/>
      <c r="DV12" s="626"/>
      <c r="DW12" s="626"/>
      <c r="DX12" s="626"/>
      <c r="DY12" s="626"/>
      <c r="DZ12" s="626"/>
      <c r="EA12" s="626"/>
      <c r="EB12" s="626"/>
      <c r="EC12" s="635"/>
    </row>
    <row r="13" spans="2:143" ht="11.25" customHeight="1" x14ac:dyDescent="0.15">
      <c r="B13" s="622" t="s">
        <v>240</v>
      </c>
      <c r="C13" s="623"/>
      <c r="D13" s="623"/>
      <c r="E13" s="623"/>
      <c r="F13" s="623"/>
      <c r="G13" s="623"/>
      <c r="H13" s="623"/>
      <c r="I13" s="623"/>
      <c r="J13" s="623"/>
      <c r="K13" s="623"/>
      <c r="L13" s="623"/>
      <c r="M13" s="623"/>
      <c r="N13" s="623"/>
      <c r="O13" s="623"/>
      <c r="P13" s="623"/>
      <c r="Q13" s="624"/>
      <c r="R13" s="625">
        <v>32638</v>
      </c>
      <c r="S13" s="626"/>
      <c r="T13" s="626"/>
      <c r="U13" s="626"/>
      <c r="V13" s="626"/>
      <c r="W13" s="626"/>
      <c r="X13" s="626"/>
      <c r="Y13" s="627"/>
      <c r="Z13" s="628">
        <v>0.2</v>
      </c>
      <c r="AA13" s="628"/>
      <c r="AB13" s="628"/>
      <c r="AC13" s="628"/>
      <c r="AD13" s="629">
        <v>32638</v>
      </c>
      <c r="AE13" s="629"/>
      <c r="AF13" s="629"/>
      <c r="AG13" s="629"/>
      <c r="AH13" s="629"/>
      <c r="AI13" s="629"/>
      <c r="AJ13" s="629"/>
      <c r="AK13" s="629"/>
      <c r="AL13" s="630">
        <v>0.3</v>
      </c>
      <c r="AM13" s="631"/>
      <c r="AN13" s="631"/>
      <c r="AO13" s="632"/>
      <c r="AP13" s="622" t="s">
        <v>241</v>
      </c>
      <c r="AQ13" s="623"/>
      <c r="AR13" s="623"/>
      <c r="AS13" s="623"/>
      <c r="AT13" s="623"/>
      <c r="AU13" s="623"/>
      <c r="AV13" s="623"/>
      <c r="AW13" s="623"/>
      <c r="AX13" s="623"/>
      <c r="AY13" s="623"/>
      <c r="AZ13" s="623"/>
      <c r="BA13" s="623"/>
      <c r="BB13" s="623"/>
      <c r="BC13" s="623"/>
      <c r="BD13" s="623"/>
      <c r="BE13" s="623"/>
      <c r="BF13" s="624"/>
      <c r="BG13" s="625">
        <v>2239728</v>
      </c>
      <c r="BH13" s="626"/>
      <c r="BI13" s="626"/>
      <c r="BJ13" s="626"/>
      <c r="BK13" s="626"/>
      <c r="BL13" s="626"/>
      <c r="BM13" s="626"/>
      <c r="BN13" s="627"/>
      <c r="BO13" s="628">
        <v>53.7</v>
      </c>
      <c r="BP13" s="628"/>
      <c r="BQ13" s="628"/>
      <c r="BR13" s="628"/>
      <c r="BS13" s="634" t="s">
        <v>114</v>
      </c>
      <c r="BT13" s="626"/>
      <c r="BU13" s="626"/>
      <c r="BV13" s="626"/>
      <c r="BW13" s="626"/>
      <c r="BX13" s="626"/>
      <c r="BY13" s="626"/>
      <c r="BZ13" s="626"/>
      <c r="CA13" s="626"/>
      <c r="CB13" s="635"/>
      <c r="CD13" s="639" t="s">
        <v>242</v>
      </c>
      <c r="CE13" s="640"/>
      <c r="CF13" s="640"/>
      <c r="CG13" s="640"/>
      <c r="CH13" s="640"/>
      <c r="CI13" s="640"/>
      <c r="CJ13" s="640"/>
      <c r="CK13" s="640"/>
      <c r="CL13" s="640"/>
      <c r="CM13" s="640"/>
      <c r="CN13" s="640"/>
      <c r="CO13" s="640"/>
      <c r="CP13" s="640"/>
      <c r="CQ13" s="641"/>
      <c r="CR13" s="625">
        <v>1738072</v>
      </c>
      <c r="CS13" s="626"/>
      <c r="CT13" s="626"/>
      <c r="CU13" s="626"/>
      <c r="CV13" s="626"/>
      <c r="CW13" s="626"/>
      <c r="CX13" s="626"/>
      <c r="CY13" s="627"/>
      <c r="CZ13" s="628">
        <v>9.9</v>
      </c>
      <c r="DA13" s="628"/>
      <c r="DB13" s="628"/>
      <c r="DC13" s="628"/>
      <c r="DD13" s="634">
        <v>461675</v>
      </c>
      <c r="DE13" s="626"/>
      <c r="DF13" s="626"/>
      <c r="DG13" s="626"/>
      <c r="DH13" s="626"/>
      <c r="DI13" s="626"/>
      <c r="DJ13" s="626"/>
      <c r="DK13" s="626"/>
      <c r="DL13" s="626"/>
      <c r="DM13" s="626"/>
      <c r="DN13" s="626"/>
      <c r="DO13" s="626"/>
      <c r="DP13" s="627"/>
      <c r="DQ13" s="634">
        <v>1549960</v>
      </c>
      <c r="DR13" s="626"/>
      <c r="DS13" s="626"/>
      <c r="DT13" s="626"/>
      <c r="DU13" s="626"/>
      <c r="DV13" s="626"/>
      <c r="DW13" s="626"/>
      <c r="DX13" s="626"/>
      <c r="DY13" s="626"/>
      <c r="DZ13" s="626"/>
      <c r="EA13" s="626"/>
      <c r="EB13" s="626"/>
      <c r="EC13" s="635"/>
    </row>
    <row r="14" spans="2:143" ht="11.25" customHeight="1" x14ac:dyDescent="0.15">
      <c r="B14" s="622" t="s">
        <v>243</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244</v>
      </c>
      <c r="AQ14" s="623"/>
      <c r="AR14" s="623"/>
      <c r="AS14" s="623"/>
      <c r="AT14" s="623"/>
      <c r="AU14" s="623"/>
      <c r="AV14" s="623"/>
      <c r="AW14" s="623"/>
      <c r="AX14" s="623"/>
      <c r="AY14" s="623"/>
      <c r="AZ14" s="623"/>
      <c r="BA14" s="623"/>
      <c r="BB14" s="623"/>
      <c r="BC14" s="623"/>
      <c r="BD14" s="623"/>
      <c r="BE14" s="623"/>
      <c r="BF14" s="624"/>
      <c r="BG14" s="625">
        <v>97410</v>
      </c>
      <c r="BH14" s="626"/>
      <c r="BI14" s="626"/>
      <c r="BJ14" s="626"/>
      <c r="BK14" s="626"/>
      <c r="BL14" s="626"/>
      <c r="BM14" s="626"/>
      <c r="BN14" s="627"/>
      <c r="BO14" s="628">
        <v>2.2999999999999998</v>
      </c>
      <c r="BP14" s="628"/>
      <c r="BQ14" s="628"/>
      <c r="BR14" s="628"/>
      <c r="BS14" s="634" t="s">
        <v>114</v>
      </c>
      <c r="BT14" s="626"/>
      <c r="BU14" s="626"/>
      <c r="BV14" s="626"/>
      <c r="BW14" s="626"/>
      <c r="BX14" s="626"/>
      <c r="BY14" s="626"/>
      <c r="BZ14" s="626"/>
      <c r="CA14" s="626"/>
      <c r="CB14" s="635"/>
      <c r="CD14" s="639" t="s">
        <v>245</v>
      </c>
      <c r="CE14" s="640"/>
      <c r="CF14" s="640"/>
      <c r="CG14" s="640"/>
      <c r="CH14" s="640"/>
      <c r="CI14" s="640"/>
      <c r="CJ14" s="640"/>
      <c r="CK14" s="640"/>
      <c r="CL14" s="640"/>
      <c r="CM14" s="640"/>
      <c r="CN14" s="640"/>
      <c r="CO14" s="640"/>
      <c r="CP14" s="640"/>
      <c r="CQ14" s="641"/>
      <c r="CR14" s="625">
        <v>588639</v>
      </c>
      <c r="CS14" s="626"/>
      <c r="CT14" s="626"/>
      <c r="CU14" s="626"/>
      <c r="CV14" s="626"/>
      <c r="CW14" s="626"/>
      <c r="CX14" s="626"/>
      <c r="CY14" s="627"/>
      <c r="CZ14" s="628">
        <v>3.4</v>
      </c>
      <c r="DA14" s="628"/>
      <c r="DB14" s="628"/>
      <c r="DC14" s="628"/>
      <c r="DD14" s="634">
        <v>31283</v>
      </c>
      <c r="DE14" s="626"/>
      <c r="DF14" s="626"/>
      <c r="DG14" s="626"/>
      <c r="DH14" s="626"/>
      <c r="DI14" s="626"/>
      <c r="DJ14" s="626"/>
      <c r="DK14" s="626"/>
      <c r="DL14" s="626"/>
      <c r="DM14" s="626"/>
      <c r="DN14" s="626"/>
      <c r="DO14" s="626"/>
      <c r="DP14" s="627"/>
      <c r="DQ14" s="634">
        <v>533430</v>
      </c>
      <c r="DR14" s="626"/>
      <c r="DS14" s="626"/>
      <c r="DT14" s="626"/>
      <c r="DU14" s="626"/>
      <c r="DV14" s="626"/>
      <c r="DW14" s="626"/>
      <c r="DX14" s="626"/>
      <c r="DY14" s="626"/>
      <c r="DZ14" s="626"/>
      <c r="EA14" s="626"/>
      <c r="EB14" s="626"/>
      <c r="EC14" s="635"/>
    </row>
    <row r="15" spans="2:143" ht="11.25" customHeight="1" x14ac:dyDescent="0.15">
      <c r="B15" s="622" t="s">
        <v>246</v>
      </c>
      <c r="C15" s="623"/>
      <c r="D15" s="623"/>
      <c r="E15" s="623"/>
      <c r="F15" s="623"/>
      <c r="G15" s="623"/>
      <c r="H15" s="623"/>
      <c r="I15" s="623"/>
      <c r="J15" s="623"/>
      <c r="K15" s="623"/>
      <c r="L15" s="623"/>
      <c r="M15" s="623"/>
      <c r="N15" s="623"/>
      <c r="O15" s="623"/>
      <c r="P15" s="623"/>
      <c r="Q15" s="624"/>
      <c r="R15" s="625">
        <v>8731</v>
      </c>
      <c r="S15" s="626"/>
      <c r="T15" s="626"/>
      <c r="U15" s="626"/>
      <c r="V15" s="626"/>
      <c r="W15" s="626"/>
      <c r="X15" s="626"/>
      <c r="Y15" s="627"/>
      <c r="Z15" s="628">
        <v>0</v>
      </c>
      <c r="AA15" s="628"/>
      <c r="AB15" s="628"/>
      <c r="AC15" s="628"/>
      <c r="AD15" s="629">
        <v>8731</v>
      </c>
      <c r="AE15" s="629"/>
      <c r="AF15" s="629"/>
      <c r="AG15" s="629"/>
      <c r="AH15" s="629"/>
      <c r="AI15" s="629"/>
      <c r="AJ15" s="629"/>
      <c r="AK15" s="629"/>
      <c r="AL15" s="630">
        <v>0.1</v>
      </c>
      <c r="AM15" s="631"/>
      <c r="AN15" s="631"/>
      <c r="AO15" s="632"/>
      <c r="AP15" s="622" t="s">
        <v>247</v>
      </c>
      <c r="AQ15" s="623"/>
      <c r="AR15" s="623"/>
      <c r="AS15" s="623"/>
      <c r="AT15" s="623"/>
      <c r="AU15" s="623"/>
      <c r="AV15" s="623"/>
      <c r="AW15" s="623"/>
      <c r="AX15" s="623"/>
      <c r="AY15" s="623"/>
      <c r="AZ15" s="623"/>
      <c r="BA15" s="623"/>
      <c r="BB15" s="623"/>
      <c r="BC15" s="623"/>
      <c r="BD15" s="623"/>
      <c r="BE15" s="623"/>
      <c r="BF15" s="624"/>
      <c r="BG15" s="625">
        <v>183104</v>
      </c>
      <c r="BH15" s="626"/>
      <c r="BI15" s="626"/>
      <c r="BJ15" s="626"/>
      <c r="BK15" s="626"/>
      <c r="BL15" s="626"/>
      <c r="BM15" s="626"/>
      <c r="BN15" s="627"/>
      <c r="BO15" s="628">
        <v>4.4000000000000004</v>
      </c>
      <c r="BP15" s="628"/>
      <c r="BQ15" s="628"/>
      <c r="BR15" s="628"/>
      <c r="BS15" s="634" t="s">
        <v>114</v>
      </c>
      <c r="BT15" s="626"/>
      <c r="BU15" s="626"/>
      <c r="BV15" s="626"/>
      <c r="BW15" s="626"/>
      <c r="BX15" s="626"/>
      <c r="BY15" s="626"/>
      <c r="BZ15" s="626"/>
      <c r="CA15" s="626"/>
      <c r="CB15" s="635"/>
      <c r="CD15" s="639" t="s">
        <v>248</v>
      </c>
      <c r="CE15" s="640"/>
      <c r="CF15" s="640"/>
      <c r="CG15" s="640"/>
      <c r="CH15" s="640"/>
      <c r="CI15" s="640"/>
      <c r="CJ15" s="640"/>
      <c r="CK15" s="640"/>
      <c r="CL15" s="640"/>
      <c r="CM15" s="640"/>
      <c r="CN15" s="640"/>
      <c r="CO15" s="640"/>
      <c r="CP15" s="640"/>
      <c r="CQ15" s="641"/>
      <c r="CR15" s="625">
        <v>1277906</v>
      </c>
      <c r="CS15" s="626"/>
      <c r="CT15" s="626"/>
      <c r="CU15" s="626"/>
      <c r="CV15" s="626"/>
      <c r="CW15" s="626"/>
      <c r="CX15" s="626"/>
      <c r="CY15" s="627"/>
      <c r="CZ15" s="628">
        <v>7.3</v>
      </c>
      <c r="DA15" s="628"/>
      <c r="DB15" s="628"/>
      <c r="DC15" s="628"/>
      <c r="DD15" s="634">
        <v>226222</v>
      </c>
      <c r="DE15" s="626"/>
      <c r="DF15" s="626"/>
      <c r="DG15" s="626"/>
      <c r="DH15" s="626"/>
      <c r="DI15" s="626"/>
      <c r="DJ15" s="626"/>
      <c r="DK15" s="626"/>
      <c r="DL15" s="626"/>
      <c r="DM15" s="626"/>
      <c r="DN15" s="626"/>
      <c r="DO15" s="626"/>
      <c r="DP15" s="627"/>
      <c r="DQ15" s="634">
        <v>972394</v>
      </c>
      <c r="DR15" s="626"/>
      <c r="DS15" s="626"/>
      <c r="DT15" s="626"/>
      <c r="DU15" s="626"/>
      <c r="DV15" s="626"/>
      <c r="DW15" s="626"/>
      <c r="DX15" s="626"/>
      <c r="DY15" s="626"/>
      <c r="DZ15" s="626"/>
      <c r="EA15" s="626"/>
      <c r="EB15" s="626"/>
      <c r="EC15" s="635"/>
    </row>
    <row r="16" spans="2:143" ht="11.25" customHeight="1" x14ac:dyDescent="0.15">
      <c r="B16" s="622" t="s">
        <v>249</v>
      </c>
      <c r="C16" s="623"/>
      <c r="D16" s="623"/>
      <c r="E16" s="623"/>
      <c r="F16" s="623"/>
      <c r="G16" s="623"/>
      <c r="H16" s="623"/>
      <c r="I16" s="623"/>
      <c r="J16" s="623"/>
      <c r="K16" s="623"/>
      <c r="L16" s="623"/>
      <c r="M16" s="623"/>
      <c r="N16" s="623"/>
      <c r="O16" s="623"/>
      <c r="P16" s="623"/>
      <c r="Q16" s="624"/>
      <c r="R16" s="625">
        <v>6334360</v>
      </c>
      <c r="S16" s="626"/>
      <c r="T16" s="626"/>
      <c r="U16" s="626"/>
      <c r="V16" s="626"/>
      <c r="W16" s="626"/>
      <c r="X16" s="626"/>
      <c r="Y16" s="627"/>
      <c r="Z16" s="628">
        <v>34.700000000000003</v>
      </c>
      <c r="AA16" s="628"/>
      <c r="AB16" s="628"/>
      <c r="AC16" s="628"/>
      <c r="AD16" s="629">
        <v>5356564</v>
      </c>
      <c r="AE16" s="629"/>
      <c r="AF16" s="629"/>
      <c r="AG16" s="629"/>
      <c r="AH16" s="629"/>
      <c r="AI16" s="629"/>
      <c r="AJ16" s="629"/>
      <c r="AK16" s="629"/>
      <c r="AL16" s="630">
        <v>52</v>
      </c>
      <c r="AM16" s="631"/>
      <c r="AN16" s="631"/>
      <c r="AO16" s="632"/>
      <c r="AP16" s="622" t="s">
        <v>250</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251</v>
      </c>
      <c r="CE16" s="640"/>
      <c r="CF16" s="640"/>
      <c r="CG16" s="640"/>
      <c r="CH16" s="640"/>
      <c r="CI16" s="640"/>
      <c r="CJ16" s="640"/>
      <c r="CK16" s="640"/>
      <c r="CL16" s="640"/>
      <c r="CM16" s="640"/>
      <c r="CN16" s="640"/>
      <c r="CO16" s="640"/>
      <c r="CP16" s="640"/>
      <c r="CQ16" s="641"/>
      <c r="CR16" s="625">
        <v>35432</v>
      </c>
      <c r="CS16" s="626"/>
      <c r="CT16" s="626"/>
      <c r="CU16" s="626"/>
      <c r="CV16" s="626"/>
      <c r="CW16" s="626"/>
      <c r="CX16" s="626"/>
      <c r="CY16" s="627"/>
      <c r="CZ16" s="628">
        <v>0.2</v>
      </c>
      <c r="DA16" s="628"/>
      <c r="DB16" s="628"/>
      <c r="DC16" s="628"/>
      <c r="DD16" s="634" t="s">
        <v>114</v>
      </c>
      <c r="DE16" s="626"/>
      <c r="DF16" s="626"/>
      <c r="DG16" s="626"/>
      <c r="DH16" s="626"/>
      <c r="DI16" s="626"/>
      <c r="DJ16" s="626"/>
      <c r="DK16" s="626"/>
      <c r="DL16" s="626"/>
      <c r="DM16" s="626"/>
      <c r="DN16" s="626"/>
      <c r="DO16" s="626"/>
      <c r="DP16" s="627"/>
      <c r="DQ16" s="634">
        <v>28938</v>
      </c>
      <c r="DR16" s="626"/>
      <c r="DS16" s="626"/>
      <c r="DT16" s="626"/>
      <c r="DU16" s="626"/>
      <c r="DV16" s="626"/>
      <c r="DW16" s="626"/>
      <c r="DX16" s="626"/>
      <c r="DY16" s="626"/>
      <c r="DZ16" s="626"/>
      <c r="EA16" s="626"/>
      <c r="EB16" s="626"/>
      <c r="EC16" s="635"/>
    </row>
    <row r="17" spans="2:133" ht="11.25" customHeight="1" x14ac:dyDescent="0.15">
      <c r="B17" s="622" t="s">
        <v>252</v>
      </c>
      <c r="C17" s="623"/>
      <c r="D17" s="623"/>
      <c r="E17" s="623"/>
      <c r="F17" s="623"/>
      <c r="G17" s="623"/>
      <c r="H17" s="623"/>
      <c r="I17" s="623"/>
      <c r="J17" s="623"/>
      <c r="K17" s="623"/>
      <c r="L17" s="623"/>
      <c r="M17" s="623"/>
      <c r="N17" s="623"/>
      <c r="O17" s="623"/>
      <c r="P17" s="623"/>
      <c r="Q17" s="624"/>
      <c r="R17" s="625">
        <v>5356564</v>
      </c>
      <c r="S17" s="626"/>
      <c r="T17" s="626"/>
      <c r="U17" s="626"/>
      <c r="V17" s="626"/>
      <c r="W17" s="626"/>
      <c r="X17" s="626"/>
      <c r="Y17" s="627"/>
      <c r="Z17" s="628">
        <v>29.3</v>
      </c>
      <c r="AA17" s="628"/>
      <c r="AB17" s="628"/>
      <c r="AC17" s="628"/>
      <c r="AD17" s="629">
        <v>5356564</v>
      </c>
      <c r="AE17" s="629"/>
      <c r="AF17" s="629"/>
      <c r="AG17" s="629"/>
      <c r="AH17" s="629"/>
      <c r="AI17" s="629"/>
      <c r="AJ17" s="629"/>
      <c r="AK17" s="629"/>
      <c r="AL17" s="630">
        <v>52</v>
      </c>
      <c r="AM17" s="631"/>
      <c r="AN17" s="631"/>
      <c r="AO17" s="632"/>
      <c r="AP17" s="622" t="s">
        <v>253</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254</v>
      </c>
      <c r="CE17" s="640"/>
      <c r="CF17" s="640"/>
      <c r="CG17" s="640"/>
      <c r="CH17" s="640"/>
      <c r="CI17" s="640"/>
      <c r="CJ17" s="640"/>
      <c r="CK17" s="640"/>
      <c r="CL17" s="640"/>
      <c r="CM17" s="640"/>
      <c r="CN17" s="640"/>
      <c r="CO17" s="640"/>
      <c r="CP17" s="640"/>
      <c r="CQ17" s="641"/>
      <c r="CR17" s="625">
        <v>1672250</v>
      </c>
      <c r="CS17" s="626"/>
      <c r="CT17" s="626"/>
      <c r="CU17" s="626"/>
      <c r="CV17" s="626"/>
      <c r="CW17" s="626"/>
      <c r="CX17" s="626"/>
      <c r="CY17" s="627"/>
      <c r="CZ17" s="628">
        <v>9.6</v>
      </c>
      <c r="DA17" s="628"/>
      <c r="DB17" s="628"/>
      <c r="DC17" s="628"/>
      <c r="DD17" s="634" t="s">
        <v>114</v>
      </c>
      <c r="DE17" s="626"/>
      <c r="DF17" s="626"/>
      <c r="DG17" s="626"/>
      <c r="DH17" s="626"/>
      <c r="DI17" s="626"/>
      <c r="DJ17" s="626"/>
      <c r="DK17" s="626"/>
      <c r="DL17" s="626"/>
      <c r="DM17" s="626"/>
      <c r="DN17" s="626"/>
      <c r="DO17" s="626"/>
      <c r="DP17" s="627"/>
      <c r="DQ17" s="634">
        <v>1656873</v>
      </c>
      <c r="DR17" s="626"/>
      <c r="DS17" s="626"/>
      <c r="DT17" s="626"/>
      <c r="DU17" s="626"/>
      <c r="DV17" s="626"/>
      <c r="DW17" s="626"/>
      <c r="DX17" s="626"/>
      <c r="DY17" s="626"/>
      <c r="DZ17" s="626"/>
      <c r="EA17" s="626"/>
      <c r="EB17" s="626"/>
      <c r="EC17" s="635"/>
    </row>
    <row r="18" spans="2:133" ht="11.25" customHeight="1" x14ac:dyDescent="0.15">
      <c r="B18" s="622" t="s">
        <v>255</v>
      </c>
      <c r="C18" s="623"/>
      <c r="D18" s="623"/>
      <c r="E18" s="623"/>
      <c r="F18" s="623"/>
      <c r="G18" s="623"/>
      <c r="H18" s="623"/>
      <c r="I18" s="623"/>
      <c r="J18" s="623"/>
      <c r="K18" s="623"/>
      <c r="L18" s="623"/>
      <c r="M18" s="623"/>
      <c r="N18" s="623"/>
      <c r="O18" s="623"/>
      <c r="P18" s="623"/>
      <c r="Q18" s="624"/>
      <c r="R18" s="625">
        <v>977796</v>
      </c>
      <c r="S18" s="626"/>
      <c r="T18" s="626"/>
      <c r="U18" s="626"/>
      <c r="V18" s="626"/>
      <c r="W18" s="626"/>
      <c r="X18" s="626"/>
      <c r="Y18" s="627"/>
      <c r="Z18" s="628">
        <v>5.4</v>
      </c>
      <c r="AA18" s="628"/>
      <c r="AB18" s="628"/>
      <c r="AC18" s="628"/>
      <c r="AD18" s="629" t="s">
        <v>114</v>
      </c>
      <c r="AE18" s="629"/>
      <c r="AF18" s="629"/>
      <c r="AG18" s="629"/>
      <c r="AH18" s="629"/>
      <c r="AI18" s="629"/>
      <c r="AJ18" s="629"/>
      <c r="AK18" s="629"/>
      <c r="AL18" s="630" t="s">
        <v>114</v>
      </c>
      <c r="AM18" s="631"/>
      <c r="AN18" s="631"/>
      <c r="AO18" s="632"/>
      <c r="AP18" s="622" t="s">
        <v>256</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257</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258</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259</v>
      </c>
      <c r="AQ19" s="623"/>
      <c r="AR19" s="623"/>
      <c r="AS19" s="623"/>
      <c r="AT19" s="623"/>
      <c r="AU19" s="623"/>
      <c r="AV19" s="623"/>
      <c r="AW19" s="623"/>
      <c r="AX19" s="623"/>
      <c r="AY19" s="623"/>
      <c r="AZ19" s="623"/>
      <c r="BA19" s="623"/>
      <c r="BB19" s="623"/>
      <c r="BC19" s="623"/>
      <c r="BD19" s="623"/>
      <c r="BE19" s="623"/>
      <c r="BF19" s="624"/>
      <c r="BG19" s="625">
        <v>141587</v>
      </c>
      <c r="BH19" s="626"/>
      <c r="BI19" s="626"/>
      <c r="BJ19" s="626"/>
      <c r="BK19" s="626"/>
      <c r="BL19" s="626"/>
      <c r="BM19" s="626"/>
      <c r="BN19" s="627"/>
      <c r="BO19" s="628">
        <v>3.4</v>
      </c>
      <c r="BP19" s="628"/>
      <c r="BQ19" s="628"/>
      <c r="BR19" s="628"/>
      <c r="BS19" s="634" t="s">
        <v>114</v>
      </c>
      <c r="BT19" s="626"/>
      <c r="BU19" s="626"/>
      <c r="BV19" s="626"/>
      <c r="BW19" s="626"/>
      <c r="BX19" s="626"/>
      <c r="BY19" s="626"/>
      <c r="BZ19" s="626"/>
      <c r="CA19" s="626"/>
      <c r="CB19" s="635"/>
      <c r="CD19" s="639" t="s">
        <v>260</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261</v>
      </c>
      <c r="C20" s="623"/>
      <c r="D20" s="623"/>
      <c r="E20" s="623"/>
      <c r="F20" s="623"/>
      <c r="G20" s="623"/>
      <c r="H20" s="623"/>
      <c r="I20" s="623"/>
      <c r="J20" s="623"/>
      <c r="K20" s="623"/>
      <c r="L20" s="623"/>
      <c r="M20" s="623"/>
      <c r="N20" s="623"/>
      <c r="O20" s="623"/>
      <c r="P20" s="623"/>
      <c r="Q20" s="624"/>
      <c r="R20" s="625">
        <v>11286862</v>
      </c>
      <c r="S20" s="626"/>
      <c r="T20" s="626"/>
      <c r="U20" s="626"/>
      <c r="V20" s="626"/>
      <c r="W20" s="626"/>
      <c r="X20" s="626"/>
      <c r="Y20" s="627"/>
      <c r="Z20" s="628">
        <v>61.8</v>
      </c>
      <c r="AA20" s="628"/>
      <c r="AB20" s="628"/>
      <c r="AC20" s="628"/>
      <c r="AD20" s="629">
        <v>10214590</v>
      </c>
      <c r="AE20" s="629"/>
      <c r="AF20" s="629"/>
      <c r="AG20" s="629"/>
      <c r="AH20" s="629"/>
      <c r="AI20" s="629"/>
      <c r="AJ20" s="629"/>
      <c r="AK20" s="629"/>
      <c r="AL20" s="630">
        <v>99.1</v>
      </c>
      <c r="AM20" s="631"/>
      <c r="AN20" s="631"/>
      <c r="AO20" s="632"/>
      <c r="AP20" s="622" t="s">
        <v>262</v>
      </c>
      <c r="AQ20" s="623"/>
      <c r="AR20" s="623"/>
      <c r="AS20" s="623"/>
      <c r="AT20" s="623"/>
      <c r="AU20" s="623"/>
      <c r="AV20" s="623"/>
      <c r="AW20" s="623"/>
      <c r="AX20" s="623"/>
      <c r="AY20" s="623"/>
      <c r="AZ20" s="623"/>
      <c r="BA20" s="623"/>
      <c r="BB20" s="623"/>
      <c r="BC20" s="623"/>
      <c r="BD20" s="623"/>
      <c r="BE20" s="623"/>
      <c r="BF20" s="624"/>
      <c r="BG20" s="625">
        <v>141587</v>
      </c>
      <c r="BH20" s="626"/>
      <c r="BI20" s="626"/>
      <c r="BJ20" s="626"/>
      <c r="BK20" s="626"/>
      <c r="BL20" s="626"/>
      <c r="BM20" s="626"/>
      <c r="BN20" s="627"/>
      <c r="BO20" s="628">
        <v>3.4</v>
      </c>
      <c r="BP20" s="628"/>
      <c r="BQ20" s="628"/>
      <c r="BR20" s="628"/>
      <c r="BS20" s="634" t="s">
        <v>114</v>
      </c>
      <c r="BT20" s="626"/>
      <c r="BU20" s="626"/>
      <c r="BV20" s="626"/>
      <c r="BW20" s="626"/>
      <c r="BX20" s="626"/>
      <c r="BY20" s="626"/>
      <c r="BZ20" s="626"/>
      <c r="CA20" s="626"/>
      <c r="CB20" s="635"/>
      <c r="CD20" s="639" t="s">
        <v>263</v>
      </c>
      <c r="CE20" s="640"/>
      <c r="CF20" s="640"/>
      <c r="CG20" s="640"/>
      <c r="CH20" s="640"/>
      <c r="CI20" s="640"/>
      <c r="CJ20" s="640"/>
      <c r="CK20" s="640"/>
      <c r="CL20" s="640"/>
      <c r="CM20" s="640"/>
      <c r="CN20" s="640"/>
      <c r="CO20" s="640"/>
      <c r="CP20" s="640"/>
      <c r="CQ20" s="641"/>
      <c r="CR20" s="625">
        <v>17502831</v>
      </c>
      <c r="CS20" s="626"/>
      <c r="CT20" s="626"/>
      <c r="CU20" s="626"/>
      <c r="CV20" s="626"/>
      <c r="CW20" s="626"/>
      <c r="CX20" s="626"/>
      <c r="CY20" s="627"/>
      <c r="CZ20" s="628">
        <v>100</v>
      </c>
      <c r="DA20" s="628"/>
      <c r="DB20" s="628"/>
      <c r="DC20" s="628"/>
      <c r="DD20" s="634">
        <v>2303097</v>
      </c>
      <c r="DE20" s="626"/>
      <c r="DF20" s="626"/>
      <c r="DG20" s="626"/>
      <c r="DH20" s="626"/>
      <c r="DI20" s="626"/>
      <c r="DJ20" s="626"/>
      <c r="DK20" s="626"/>
      <c r="DL20" s="626"/>
      <c r="DM20" s="626"/>
      <c r="DN20" s="626"/>
      <c r="DO20" s="626"/>
      <c r="DP20" s="627"/>
      <c r="DQ20" s="634">
        <v>12258099</v>
      </c>
      <c r="DR20" s="626"/>
      <c r="DS20" s="626"/>
      <c r="DT20" s="626"/>
      <c r="DU20" s="626"/>
      <c r="DV20" s="626"/>
      <c r="DW20" s="626"/>
      <c r="DX20" s="626"/>
      <c r="DY20" s="626"/>
      <c r="DZ20" s="626"/>
      <c r="EA20" s="626"/>
      <c r="EB20" s="626"/>
      <c r="EC20" s="635"/>
    </row>
    <row r="21" spans="2:133" ht="11.25" customHeight="1" x14ac:dyDescent="0.15">
      <c r="B21" s="622" t="s">
        <v>264</v>
      </c>
      <c r="C21" s="623"/>
      <c r="D21" s="623"/>
      <c r="E21" s="623"/>
      <c r="F21" s="623"/>
      <c r="G21" s="623"/>
      <c r="H21" s="623"/>
      <c r="I21" s="623"/>
      <c r="J21" s="623"/>
      <c r="K21" s="623"/>
      <c r="L21" s="623"/>
      <c r="M21" s="623"/>
      <c r="N21" s="623"/>
      <c r="O21" s="623"/>
      <c r="P21" s="623"/>
      <c r="Q21" s="624"/>
      <c r="R21" s="625">
        <v>4248</v>
      </c>
      <c r="S21" s="626"/>
      <c r="T21" s="626"/>
      <c r="U21" s="626"/>
      <c r="V21" s="626"/>
      <c r="W21" s="626"/>
      <c r="X21" s="626"/>
      <c r="Y21" s="627"/>
      <c r="Z21" s="628">
        <v>0</v>
      </c>
      <c r="AA21" s="628"/>
      <c r="AB21" s="628"/>
      <c r="AC21" s="628"/>
      <c r="AD21" s="629">
        <v>4248</v>
      </c>
      <c r="AE21" s="629"/>
      <c r="AF21" s="629"/>
      <c r="AG21" s="629"/>
      <c r="AH21" s="629"/>
      <c r="AI21" s="629"/>
      <c r="AJ21" s="629"/>
      <c r="AK21" s="629"/>
      <c r="AL21" s="630">
        <v>0</v>
      </c>
      <c r="AM21" s="631"/>
      <c r="AN21" s="631"/>
      <c r="AO21" s="632"/>
      <c r="AP21" s="642" t="s">
        <v>265</v>
      </c>
      <c r="AQ21" s="643"/>
      <c r="AR21" s="643"/>
      <c r="AS21" s="643"/>
      <c r="AT21" s="643"/>
      <c r="AU21" s="643"/>
      <c r="AV21" s="643"/>
      <c r="AW21" s="643"/>
      <c r="AX21" s="643"/>
      <c r="AY21" s="643"/>
      <c r="AZ21" s="643"/>
      <c r="BA21" s="643"/>
      <c r="BB21" s="643"/>
      <c r="BC21" s="643"/>
      <c r="BD21" s="643"/>
      <c r="BE21" s="643"/>
      <c r="BF21" s="644"/>
      <c r="BG21" s="625">
        <v>47111</v>
      </c>
      <c r="BH21" s="626"/>
      <c r="BI21" s="626"/>
      <c r="BJ21" s="626"/>
      <c r="BK21" s="626"/>
      <c r="BL21" s="626"/>
      <c r="BM21" s="626"/>
      <c r="BN21" s="627"/>
      <c r="BO21" s="628">
        <v>1.1000000000000001</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266</v>
      </c>
      <c r="C22" s="623"/>
      <c r="D22" s="623"/>
      <c r="E22" s="623"/>
      <c r="F22" s="623"/>
      <c r="G22" s="623"/>
      <c r="H22" s="623"/>
      <c r="I22" s="623"/>
      <c r="J22" s="623"/>
      <c r="K22" s="623"/>
      <c r="L22" s="623"/>
      <c r="M22" s="623"/>
      <c r="N22" s="623"/>
      <c r="O22" s="623"/>
      <c r="P22" s="623"/>
      <c r="Q22" s="624"/>
      <c r="R22" s="625">
        <v>110397</v>
      </c>
      <c r="S22" s="626"/>
      <c r="T22" s="626"/>
      <c r="U22" s="626"/>
      <c r="V22" s="626"/>
      <c r="W22" s="626"/>
      <c r="X22" s="626"/>
      <c r="Y22" s="627"/>
      <c r="Z22" s="628">
        <v>0.6</v>
      </c>
      <c r="AA22" s="628"/>
      <c r="AB22" s="628"/>
      <c r="AC22" s="628"/>
      <c r="AD22" s="629" t="s">
        <v>114</v>
      </c>
      <c r="AE22" s="629"/>
      <c r="AF22" s="629"/>
      <c r="AG22" s="629"/>
      <c r="AH22" s="629"/>
      <c r="AI22" s="629"/>
      <c r="AJ22" s="629"/>
      <c r="AK22" s="629"/>
      <c r="AL22" s="630" t="s">
        <v>114</v>
      </c>
      <c r="AM22" s="631"/>
      <c r="AN22" s="631"/>
      <c r="AO22" s="632"/>
      <c r="AP22" s="642" t="s">
        <v>267</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268</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269</v>
      </c>
      <c r="C23" s="623"/>
      <c r="D23" s="623"/>
      <c r="E23" s="623"/>
      <c r="F23" s="623"/>
      <c r="G23" s="623"/>
      <c r="H23" s="623"/>
      <c r="I23" s="623"/>
      <c r="J23" s="623"/>
      <c r="K23" s="623"/>
      <c r="L23" s="623"/>
      <c r="M23" s="623"/>
      <c r="N23" s="623"/>
      <c r="O23" s="623"/>
      <c r="P23" s="623"/>
      <c r="Q23" s="624"/>
      <c r="R23" s="625">
        <v>304419</v>
      </c>
      <c r="S23" s="626"/>
      <c r="T23" s="626"/>
      <c r="U23" s="626"/>
      <c r="V23" s="626"/>
      <c r="W23" s="626"/>
      <c r="X23" s="626"/>
      <c r="Y23" s="627"/>
      <c r="Z23" s="628">
        <v>1.7</v>
      </c>
      <c r="AA23" s="628"/>
      <c r="AB23" s="628"/>
      <c r="AC23" s="628"/>
      <c r="AD23" s="629">
        <v>59600</v>
      </c>
      <c r="AE23" s="629"/>
      <c r="AF23" s="629"/>
      <c r="AG23" s="629"/>
      <c r="AH23" s="629"/>
      <c r="AI23" s="629"/>
      <c r="AJ23" s="629"/>
      <c r="AK23" s="629"/>
      <c r="AL23" s="630">
        <v>0.6</v>
      </c>
      <c r="AM23" s="631"/>
      <c r="AN23" s="631"/>
      <c r="AO23" s="632"/>
      <c r="AP23" s="642" t="s">
        <v>270</v>
      </c>
      <c r="AQ23" s="643"/>
      <c r="AR23" s="643"/>
      <c r="AS23" s="643"/>
      <c r="AT23" s="643"/>
      <c r="AU23" s="643"/>
      <c r="AV23" s="643"/>
      <c r="AW23" s="643"/>
      <c r="AX23" s="643"/>
      <c r="AY23" s="643"/>
      <c r="AZ23" s="643"/>
      <c r="BA23" s="643"/>
      <c r="BB23" s="643"/>
      <c r="BC23" s="643"/>
      <c r="BD23" s="643"/>
      <c r="BE23" s="643"/>
      <c r="BF23" s="644"/>
      <c r="BG23" s="625">
        <v>94476</v>
      </c>
      <c r="BH23" s="626"/>
      <c r="BI23" s="626"/>
      <c r="BJ23" s="626"/>
      <c r="BK23" s="626"/>
      <c r="BL23" s="626"/>
      <c r="BM23" s="626"/>
      <c r="BN23" s="627"/>
      <c r="BO23" s="628">
        <v>2.2999999999999998</v>
      </c>
      <c r="BP23" s="628"/>
      <c r="BQ23" s="628"/>
      <c r="BR23" s="628"/>
      <c r="BS23" s="634" t="s">
        <v>114</v>
      </c>
      <c r="BT23" s="626"/>
      <c r="BU23" s="626"/>
      <c r="BV23" s="626"/>
      <c r="BW23" s="626"/>
      <c r="BX23" s="626"/>
      <c r="BY23" s="626"/>
      <c r="BZ23" s="626"/>
      <c r="CA23" s="626"/>
      <c r="CB23" s="635"/>
      <c r="CD23" s="607" t="s">
        <v>209</v>
      </c>
      <c r="CE23" s="608"/>
      <c r="CF23" s="608"/>
      <c r="CG23" s="608"/>
      <c r="CH23" s="608"/>
      <c r="CI23" s="608"/>
      <c r="CJ23" s="608"/>
      <c r="CK23" s="608"/>
      <c r="CL23" s="608"/>
      <c r="CM23" s="608"/>
      <c r="CN23" s="608"/>
      <c r="CO23" s="608"/>
      <c r="CP23" s="608"/>
      <c r="CQ23" s="609"/>
      <c r="CR23" s="607" t="s">
        <v>271</v>
      </c>
      <c r="CS23" s="608"/>
      <c r="CT23" s="608"/>
      <c r="CU23" s="608"/>
      <c r="CV23" s="608"/>
      <c r="CW23" s="608"/>
      <c r="CX23" s="608"/>
      <c r="CY23" s="609"/>
      <c r="CZ23" s="607" t="s">
        <v>272</v>
      </c>
      <c r="DA23" s="608"/>
      <c r="DB23" s="608"/>
      <c r="DC23" s="609"/>
      <c r="DD23" s="607" t="s">
        <v>273</v>
      </c>
      <c r="DE23" s="608"/>
      <c r="DF23" s="608"/>
      <c r="DG23" s="608"/>
      <c r="DH23" s="608"/>
      <c r="DI23" s="608"/>
      <c r="DJ23" s="608"/>
      <c r="DK23" s="609"/>
      <c r="DL23" s="648" t="s">
        <v>274</v>
      </c>
      <c r="DM23" s="649"/>
      <c r="DN23" s="649"/>
      <c r="DO23" s="649"/>
      <c r="DP23" s="649"/>
      <c r="DQ23" s="649"/>
      <c r="DR23" s="649"/>
      <c r="DS23" s="649"/>
      <c r="DT23" s="649"/>
      <c r="DU23" s="649"/>
      <c r="DV23" s="650"/>
      <c r="DW23" s="607" t="s">
        <v>275</v>
      </c>
      <c r="DX23" s="608"/>
      <c r="DY23" s="608"/>
      <c r="DZ23" s="608"/>
      <c r="EA23" s="608"/>
      <c r="EB23" s="608"/>
      <c r="EC23" s="609"/>
    </row>
    <row r="24" spans="2:133" ht="11.25" customHeight="1" x14ac:dyDescent="0.15">
      <c r="B24" s="622" t="s">
        <v>276</v>
      </c>
      <c r="C24" s="623"/>
      <c r="D24" s="623"/>
      <c r="E24" s="623"/>
      <c r="F24" s="623"/>
      <c r="G24" s="623"/>
      <c r="H24" s="623"/>
      <c r="I24" s="623"/>
      <c r="J24" s="623"/>
      <c r="K24" s="623"/>
      <c r="L24" s="623"/>
      <c r="M24" s="623"/>
      <c r="N24" s="623"/>
      <c r="O24" s="623"/>
      <c r="P24" s="623"/>
      <c r="Q24" s="624"/>
      <c r="R24" s="625">
        <v>97359</v>
      </c>
      <c r="S24" s="626"/>
      <c r="T24" s="626"/>
      <c r="U24" s="626"/>
      <c r="V24" s="626"/>
      <c r="W24" s="626"/>
      <c r="X24" s="626"/>
      <c r="Y24" s="627"/>
      <c r="Z24" s="628">
        <v>0.5</v>
      </c>
      <c r="AA24" s="628"/>
      <c r="AB24" s="628"/>
      <c r="AC24" s="628"/>
      <c r="AD24" s="629" t="s">
        <v>114</v>
      </c>
      <c r="AE24" s="629"/>
      <c r="AF24" s="629"/>
      <c r="AG24" s="629"/>
      <c r="AH24" s="629"/>
      <c r="AI24" s="629"/>
      <c r="AJ24" s="629"/>
      <c r="AK24" s="629"/>
      <c r="AL24" s="630" t="s">
        <v>114</v>
      </c>
      <c r="AM24" s="631"/>
      <c r="AN24" s="631"/>
      <c r="AO24" s="632"/>
      <c r="AP24" s="642" t="s">
        <v>277</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278</v>
      </c>
      <c r="CE24" s="637"/>
      <c r="CF24" s="637"/>
      <c r="CG24" s="637"/>
      <c r="CH24" s="637"/>
      <c r="CI24" s="637"/>
      <c r="CJ24" s="637"/>
      <c r="CK24" s="637"/>
      <c r="CL24" s="637"/>
      <c r="CM24" s="637"/>
      <c r="CN24" s="637"/>
      <c r="CO24" s="637"/>
      <c r="CP24" s="637"/>
      <c r="CQ24" s="638"/>
      <c r="CR24" s="614">
        <v>6502386</v>
      </c>
      <c r="CS24" s="615"/>
      <c r="CT24" s="615"/>
      <c r="CU24" s="615"/>
      <c r="CV24" s="615"/>
      <c r="CW24" s="615"/>
      <c r="CX24" s="615"/>
      <c r="CY24" s="616"/>
      <c r="CZ24" s="652">
        <v>37.200000000000003</v>
      </c>
      <c r="DA24" s="653"/>
      <c r="DB24" s="653"/>
      <c r="DC24" s="654"/>
      <c r="DD24" s="651">
        <v>4900683</v>
      </c>
      <c r="DE24" s="615"/>
      <c r="DF24" s="615"/>
      <c r="DG24" s="615"/>
      <c r="DH24" s="615"/>
      <c r="DI24" s="615"/>
      <c r="DJ24" s="615"/>
      <c r="DK24" s="616"/>
      <c r="DL24" s="651">
        <v>4737111</v>
      </c>
      <c r="DM24" s="615"/>
      <c r="DN24" s="615"/>
      <c r="DO24" s="615"/>
      <c r="DP24" s="615"/>
      <c r="DQ24" s="615"/>
      <c r="DR24" s="615"/>
      <c r="DS24" s="615"/>
      <c r="DT24" s="615"/>
      <c r="DU24" s="615"/>
      <c r="DV24" s="616"/>
      <c r="DW24" s="619">
        <v>43.7</v>
      </c>
      <c r="DX24" s="620"/>
      <c r="DY24" s="620"/>
      <c r="DZ24" s="620"/>
      <c r="EA24" s="620"/>
      <c r="EB24" s="620"/>
      <c r="EC24" s="621"/>
    </row>
    <row r="25" spans="2:133" ht="11.25" customHeight="1" x14ac:dyDescent="0.15">
      <c r="B25" s="622" t="s">
        <v>279</v>
      </c>
      <c r="C25" s="623"/>
      <c r="D25" s="623"/>
      <c r="E25" s="623"/>
      <c r="F25" s="623"/>
      <c r="G25" s="623"/>
      <c r="H25" s="623"/>
      <c r="I25" s="623"/>
      <c r="J25" s="623"/>
      <c r="K25" s="623"/>
      <c r="L25" s="623"/>
      <c r="M25" s="623"/>
      <c r="N25" s="623"/>
      <c r="O25" s="623"/>
      <c r="P25" s="623"/>
      <c r="Q25" s="624"/>
      <c r="R25" s="625">
        <v>1344276</v>
      </c>
      <c r="S25" s="626"/>
      <c r="T25" s="626"/>
      <c r="U25" s="626"/>
      <c r="V25" s="626"/>
      <c r="W25" s="626"/>
      <c r="X25" s="626"/>
      <c r="Y25" s="627"/>
      <c r="Z25" s="628">
        <v>7.4</v>
      </c>
      <c r="AA25" s="628"/>
      <c r="AB25" s="628"/>
      <c r="AC25" s="628"/>
      <c r="AD25" s="629" t="s">
        <v>114</v>
      </c>
      <c r="AE25" s="629"/>
      <c r="AF25" s="629"/>
      <c r="AG25" s="629"/>
      <c r="AH25" s="629"/>
      <c r="AI25" s="629"/>
      <c r="AJ25" s="629"/>
      <c r="AK25" s="629"/>
      <c r="AL25" s="630" t="s">
        <v>114</v>
      </c>
      <c r="AM25" s="631"/>
      <c r="AN25" s="631"/>
      <c r="AO25" s="632"/>
      <c r="AP25" s="642" t="s">
        <v>280</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281</v>
      </c>
      <c r="CE25" s="640"/>
      <c r="CF25" s="640"/>
      <c r="CG25" s="640"/>
      <c r="CH25" s="640"/>
      <c r="CI25" s="640"/>
      <c r="CJ25" s="640"/>
      <c r="CK25" s="640"/>
      <c r="CL25" s="640"/>
      <c r="CM25" s="640"/>
      <c r="CN25" s="640"/>
      <c r="CO25" s="640"/>
      <c r="CP25" s="640"/>
      <c r="CQ25" s="641"/>
      <c r="CR25" s="625">
        <v>2907717</v>
      </c>
      <c r="CS25" s="657"/>
      <c r="CT25" s="657"/>
      <c r="CU25" s="657"/>
      <c r="CV25" s="657"/>
      <c r="CW25" s="657"/>
      <c r="CX25" s="657"/>
      <c r="CY25" s="658"/>
      <c r="CZ25" s="659">
        <v>16.600000000000001</v>
      </c>
      <c r="DA25" s="660"/>
      <c r="DB25" s="660"/>
      <c r="DC25" s="661"/>
      <c r="DD25" s="634">
        <v>2631850</v>
      </c>
      <c r="DE25" s="657"/>
      <c r="DF25" s="657"/>
      <c r="DG25" s="657"/>
      <c r="DH25" s="657"/>
      <c r="DI25" s="657"/>
      <c r="DJ25" s="657"/>
      <c r="DK25" s="658"/>
      <c r="DL25" s="634">
        <v>2535250</v>
      </c>
      <c r="DM25" s="657"/>
      <c r="DN25" s="657"/>
      <c r="DO25" s="657"/>
      <c r="DP25" s="657"/>
      <c r="DQ25" s="657"/>
      <c r="DR25" s="657"/>
      <c r="DS25" s="657"/>
      <c r="DT25" s="657"/>
      <c r="DU25" s="657"/>
      <c r="DV25" s="658"/>
      <c r="DW25" s="630">
        <v>23.4</v>
      </c>
      <c r="DX25" s="655"/>
      <c r="DY25" s="655"/>
      <c r="DZ25" s="655"/>
      <c r="EA25" s="655"/>
      <c r="EB25" s="655"/>
      <c r="EC25" s="656"/>
    </row>
    <row r="26" spans="2:133" ht="11.25" customHeight="1" x14ac:dyDescent="0.15">
      <c r="B26" s="662" t="s">
        <v>282</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283</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284</v>
      </c>
      <c r="CE26" s="640"/>
      <c r="CF26" s="640"/>
      <c r="CG26" s="640"/>
      <c r="CH26" s="640"/>
      <c r="CI26" s="640"/>
      <c r="CJ26" s="640"/>
      <c r="CK26" s="640"/>
      <c r="CL26" s="640"/>
      <c r="CM26" s="640"/>
      <c r="CN26" s="640"/>
      <c r="CO26" s="640"/>
      <c r="CP26" s="640"/>
      <c r="CQ26" s="641"/>
      <c r="CR26" s="625">
        <v>1875882</v>
      </c>
      <c r="CS26" s="626"/>
      <c r="CT26" s="626"/>
      <c r="CU26" s="626"/>
      <c r="CV26" s="626"/>
      <c r="CW26" s="626"/>
      <c r="CX26" s="626"/>
      <c r="CY26" s="627"/>
      <c r="CZ26" s="659">
        <v>10.7</v>
      </c>
      <c r="DA26" s="660"/>
      <c r="DB26" s="660"/>
      <c r="DC26" s="661"/>
      <c r="DD26" s="634">
        <v>1600015</v>
      </c>
      <c r="DE26" s="626"/>
      <c r="DF26" s="626"/>
      <c r="DG26" s="626"/>
      <c r="DH26" s="626"/>
      <c r="DI26" s="626"/>
      <c r="DJ26" s="626"/>
      <c r="DK26" s="627"/>
      <c r="DL26" s="634" t="s">
        <v>221</v>
      </c>
      <c r="DM26" s="626"/>
      <c r="DN26" s="626"/>
      <c r="DO26" s="626"/>
      <c r="DP26" s="626"/>
      <c r="DQ26" s="626"/>
      <c r="DR26" s="626"/>
      <c r="DS26" s="626"/>
      <c r="DT26" s="626"/>
      <c r="DU26" s="626"/>
      <c r="DV26" s="627"/>
      <c r="DW26" s="630" t="s">
        <v>221</v>
      </c>
      <c r="DX26" s="655"/>
      <c r="DY26" s="655"/>
      <c r="DZ26" s="655"/>
      <c r="EA26" s="655"/>
      <c r="EB26" s="655"/>
      <c r="EC26" s="656"/>
    </row>
    <row r="27" spans="2:133" ht="11.25" customHeight="1" x14ac:dyDescent="0.15">
      <c r="B27" s="622" t="s">
        <v>285</v>
      </c>
      <c r="C27" s="623"/>
      <c r="D27" s="623"/>
      <c r="E27" s="623"/>
      <c r="F27" s="623"/>
      <c r="G27" s="623"/>
      <c r="H27" s="623"/>
      <c r="I27" s="623"/>
      <c r="J27" s="623"/>
      <c r="K27" s="623"/>
      <c r="L27" s="623"/>
      <c r="M27" s="623"/>
      <c r="N27" s="623"/>
      <c r="O27" s="623"/>
      <c r="P27" s="623"/>
      <c r="Q27" s="624"/>
      <c r="R27" s="625">
        <v>934189</v>
      </c>
      <c r="S27" s="626"/>
      <c r="T27" s="626"/>
      <c r="U27" s="626"/>
      <c r="V27" s="626"/>
      <c r="W27" s="626"/>
      <c r="X27" s="626"/>
      <c r="Y27" s="627"/>
      <c r="Z27" s="628">
        <v>5.0999999999999996</v>
      </c>
      <c r="AA27" s="628"/>
      <c r="AB27" s="628"/>
      <c r="AC27" s="628"/>
      <c r="AD27" s="629" t="s">
        <v>114</v>
      </c>
      <c r="AE27" s="629"/>
      <c r="AF27" s="629"/>
      <c r="AG27" s="629"/>
      <c r="AH27" s="629"/>
      <c r="AI27" s="629"/>
      <c r="AJ27" s="629"/>
      <c r="AK27" s="629"/>
      <c r="AL27" s="630" t="s">
        <v>114</v>
      </c>
      <c r="AM27" s="631"/>
      <c r="AN27" s="631"/>
      <c r="AO27" s="632"/>
      <c r="AP27" s="622" t="s">
        <v>286</v>
      </c>
      <c r="AQ27" s="623"/>
      <c r="AR27" s="623"/>
      <c r="AS27" s="623"/>
      <c r="AT27" s="623"/>
      <c r="AU27" s="623"/>
      <c r="AV27" s="623"/>
      <c r="AW27" s="623"/>
      <c r="AX27" s="623"/>
      <c r="AY27" s="623"/>
      <c r="AZ27" s="623"/>
      <c r="BA27" s="623"/>
      <c r="BB27" s="623"/>
      <c r="BC27" s="623"/>
      <c r="BD27" s="623"/>
      <c r="BE27" s="623"/>
      <c r="BF27" s="624"/>
      <c r="BG27" s="625">
        <v>4173507</v>
      </c>
      <c r="BH27" s="626"/>
      <c r="BI27" s="626"/>
      <c r="BJ27" s="626"/>
      <c r="BK27" s="626"/>
      <c r="BL27" s="626"/>
      <c r="BM27" s="626"/>
      <c r="BN27" s="627"/>
      <c r="BO27" s="628">
        <v>100</v>
      </c>
      <c r="BP27" s="628"/>
      <c r="BQ27" s="628"/>
      <c r="BR27" s="628"/>
      <c r="BS27" s="634">
        <v>46604</v>
      </c>
      <c r="BT27" s="626"/>
      <c r="BU27" s="626"/>
      <c r="BV27" s="626"/>
      <c r="BW27" s="626"/>
      <c r="BX27" s="626"/>
      <c r="BY27" s="626"/>
      <c r="BZ27" s="626"/>
      <c r="CA27" s="626"/>
      <c r="CB27" s="635"/>
      <c r="CD27" s="639" t="s">
        <v>287</v>
      </c>
      <c r="CE27" s="640"/>
      <c r="CF27" s="640"/>
      <c r="CG27" s="640"/>
      <c r="CH27" s="640"/>
      <c r="CI27" s="640"/>
      <c r="CJ27" s="640"/>
      <c r="CK27" s="640"/>
      <c r="CL27" s="640"/>
      <c r="CM27" s="640"/>
      <c r="CN27" s="640"/>
      <c r="CO27" s="640"/>
      <c r="CP27" s="640"/>
      <c r="CQ27" s="641"/>
      <c r="CR27" s="625">
        <v>1922419</v>
      </c>
      <c r="CS27" s="657"/>
      <c r="CT27" s="657"/>
      <c r="CU27" s="657"/>
      <c r="CV27" s="657"/>
      <c r="CW27" s="657"/>
      <c r="CX27" s="657"/>
      <c r="CY27" s="658"/>
      <c r="CZ27" s="659">
        <v>11</v>
      </c>
      <c r="DA27" s="660"/>
      <c r="DB27" s="660"/>
      <c r="DC27" s="661"/>
      <c r="DD27" s="634">
        <v>611960</v>
      </c>
      <c r="DE27" s="657"/>
      <c r="DF27" s="657"/>
      <c r="DG27" s="657"/>
      <c r="DH27" s="657"/>
      <c r="DI27" s="657"/>
      <c r="DJ27" s="657"/>
      <c r="DK27" s="658"/>
      <c r="DL27" s="634">
        <v>544988</v>
      </c>
      <c r="DM27" s="657"/>
      <c r="DN27" s="657"/>
      <c r="DO27" s="657"/>
      <c r="DP27" s="657"/>
      <c r="DQ27" s="657"/>
      <c r="DR27" s="657"/>
      <c r="DS27" s="657"/>
      <c r="DT27" s="657"/>
      <c r="DU27" s="657"/>
      <c r="DV27" s="658"/>
      <c r="DW27" s="630">
        <v>5</v>
      </c>
      <c r="DX27" s="655"/>
      <c r="DY27" s="655"/>
      <c r="DZ27" s="655"/>
      <c r="EA27" s="655"/>
      <c r="EB27" s="655"/>
      <c r="EC27" s="656"/>
    </row>
    <row r="28" spans="2:133" ht="11.25" customHeight="1" x14ac:dyDescent="0.15">
      <c r="B28" s="622" t="s">
        <v>288</v>
      </c>
      <c r="C28" s="623"/>
      <c r="D28" s="623"/>
      <c r="E28" s="623"/>
      <c r="F28" s="623"/>
      <c r="G28" s="623"/>
      <c r="H28" s="623"/>
      <c r="I28" s="623"/>
      <c r="J28" s="623"/>
      <c r="K28" s="623"/>
      <c r="L28" s="623"/>
      <c r="M28" s="623"/>
      <c r="N28" s="623"/>
      <c r="O28" s="623"/>
      <c r="P28" s="623"/>
      <c r="Q28" s="624"/>
      <c r="R28" s="625">
        <v>28888</v>
      </c>
      <c r="S28" s="626"/>
      <c r="T28" s="626"/>
      <c r="U28" s="626"/>
      <c r="V28" s="626"/>
      <c r="W28" s="626"/>
      <c r="X28" s="626"/>
      <c r="Y28" s="627"/>
      <c r="Z28" s="628">
        <v>0.2</v>
      </c>
      <c r="AA28" s="628"/>
      <c r="AB28" s="628"/>
      <c r="AC28" s="628"/>
      <c r="AD28" s="629">
        <v>7189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289</v>
      </c>
      <c r="CE28" s="640"/>
      <c r="CF28" s="640"/>
      <c r="CG28" s="640"/>
      <c r="CH28" s="640"/>
      <c r="CI28" s="640"/>
      <c r="CJ28" s="640"/>
      <c r="CK28" s="640"/>
      <c r="CL28" s="640"/>
      <c r="CM28" s="640"/>
      <c r="CN28" s="640"/>
      <c r="CO28" s="640"/>
      <c r="CP28" s="640"/>
      <c r="CQ28" s="641"/>
      <c r="CR28" s="625">
        <v>1672250</v>
      </c>
      <c r="CS28" s="626"/>
      <c r="CT28" s="626"/>
      <c r="CU28" s="626"/>
      <c r="CV28" s="626"/>
      <c r="CW28" s="626"/>
      <c r="CX28" s="626"/>
      <c r="CY28" s="627"/>
      <c r="CZ28" s="659">
        <v>9.6</v>
      </c>
      <c r="DA28" s="660"/>
      <c r="DB28" s="660"/>
      <c r="DC28" s="661"/>
      <c r="DD28" s="634">
        <v>1656873</v>
      </c>
      <c r="DE28" s="626"/>
      <c r="DF28" s="626"/>
      <c r="DG28" s="626"/>
      <c r="DH28" s="626"/>
      <c r="DI28" s="626"/>
      <c r="DJ28" s="626"/>
      <c r="DK28" s="627"/>
      <c r="DL28" s="634">
        <v>1656873</v>
      </c>
      <c r="DM28" s="626"/>
      <c r="DN28" s="626"/>
      <c r="DO28" s="626"/>
      <c r="DP28" s="626"/>
      <c r="DQ28" s="626"/>
      <c r="DR28" s="626"/>
      <c r="DS28" s="626"/>
      <c r="DT28" s="626"/>
      <c r="DU28" s="626"/>
      <c r="DV28" s="627"/>
      <c r="DW28" s="630">
        <v>15.3</v>
      </c>
      <c r="DX28" s="655"/>
      <c r="DY28" s="655"/>
      <c r="DZ28" s="655"/>
      <c r="EA28" s="655"/>
      <c r="EB28" s="655"/>
      <c r="EC28" s="656"/>
    </row>
    <row r="29" spans="2:133" ht="11.25" customHeight="1" x14ac:dyDescent="0.15">
      <c r="B29" s="622" t="s">
        <v>290</v>
      </c>
      <c r="C29" s="623"/>
      <c r="D29" s="623"/>
      <c r="E29" s="623"/>
      <c r="F29" s="623"/>
      <c r="G29" s="623"/>
      <c r="H29" s="623"/>
      <c r="I29" s="623"/>
      <c r="J29" s="623"/>
      <c r="K29" s="623"/>
      <c r="L29" s="623"/>
      <c r="M29" s="623"/>
      <c r="N29" s="623"/>
      <c r="O29" s="623"/>
      <c r="P29" s="623"/>
      <c r="Q29" s="624"/>
      <c r="R29" s="625">
        <v>73089</v>
      </c>
      <c r="S29" s="626"/>
      <c r="T29" s="626"/>
      <c r="U29" s="626"/>
      <c r="V29" s="626"/>
      <c r="W29" s="626"/>
      <c r="X29" s="626"/>
      <c r="Y29" s="627"/>
      <c r="Z29" s="628">
        <v>0.4</v>
      </c>
      <c r="AA29" s="628"/>
      <c r="AB29" s="628"/>
      <c r="AC29" s="628"/>
      <c r="AD29" s="629" t="s">
        <v>114</v>
      </c>
      <c r="AE29" s="629"/>
      <c r="AF29" s="629"/>
      <c r="AG29" s="629"/>
      <c r="AH29" s="629"/>
      <c r="AI29" s="629"/>
      <c r="AJ29" s="629"/>
      <c r="AK29" s="629"/>
      <c r="AL29" s="630" t="s">
        <v>114</v>
      </c>
      <c r="AM29" s="631"/>
      <c r="AN29" s="631"/>
      <c r="AO29" s="632"/>
      <c r="AP29" s="604" t="s">
        <v>209</v>
      </c>
      <c r="AQ29" s="605"/>
      <c r="AR29" s="605"/>
      <c r="AS29" s="605"/>
      <c r="AT29" s="605"/>
      <c r="AU29" s="605"/>
      <c r="AV29" s="605"/>
      <c r="AW29" s="605"/>
      <c r="AX29" s="605"/>
      <c r="AY29" s="605"/>
      <c r="AZ29" s="605"/>
      <c r="BA29" s="605"/>
      <c r="BB29" s="605"/>
      <c r="BC29" s="605"/>
      <c r="BD29" s="605"/>
      <c r="BE29" s="605"/>
      <c r="BF29" s="606"/>
      <c r="BG29" s="604" t="s">
        <v>291</v>
      </c>
      <c r="BH29" s="666"/>
      <c r="BI29" s="666"/>
      <c r="BJ29" s="666"/>
      <c r="BK29" s="666"/>
      <c r="BL29" s="666"/>
      <c r="BM29" s="666"/>
      <c r="BN29" s="666"/>
      <c r="BO29" s="666"/>
      <c r="BP29" s="666"/>
      <c r="BQ29" s="667"/>
      <c r="BR29" s="604" t="s">
        <v>292</v>
      </c>
      <c r="BS29" s="666"/>
      <c r="BT29" s="666"/>
      <c r="BU29" s="666"/>
      <c r="BV29" s="666"/>
      <c r="BW29" s="666"/>
      <c r="BX29" s="666"/>
      <c r="BY29" s="666"/>
      <c r="BZ29" s="666"/>
      <c r="CA29" s="666"/>
      <c r="CB29" s="667"/>
      <c r="CD29" s="686" t="s">
        <v>293</v>
      </c>
      <c r="CE29" s="687"/>
      <c r="CF29" s="639" t="s">
        <v>59</v>
      </c>
      <c r="CG29" s="640"/>
      <c r="CH29" s="640"/>
      <c r="CI29" s="640"/>
      <c r="CJ29" s="640"/>
      <c r="CK29" s="640"/>
      <c r="CL29" s="640"/>
      <c r="CM29" s="640"/>
      <c r="CN29" s="640"/>
      <c r="CO29" s="640"/>
      <c r="CP29" s="640"/>
      <c r="CQ29" s="641"/>
      <c r="CR29" s="625">
        <v>1672249</v>
      </c>
      <c r="CS29" s="657"/>
      <c r="CT29" s="657"/>
      <c r="CU29" s="657"/>
      <c r="CV29" s="657"/>
      <c r="CW29" s="657"/>
      <c r="CX29" s="657"/>
      <c r="CY29" s="658"/>
      <c r="CZ29" s="659">
        <v>9.6</v>
      </c>
      <c r="DA29" s="660"/>
      <c r="DB29" s="660"/>
      <c r="DC29" s="661"/>
      <c r="DD29" s="634">
        <v>1656872</v>
      </c>
      <c r="DE29" s="657"/>
      <c r="DF29" s="657"/>
      <c r="DG29" s="657"/>
      <c r="DH29" s="657"/>
      <c r="DI29" s="657"/>
      <c r="DJ29" s="657"/>
      <c r="DK29" s="658"/>
      <c r="DL29" s="634">
        <v>1656872</v>
      </c>
      <c r="DM29" s="657"/>
      <c r="DN29" s="657"/>
      <c r="DO29" s="657"/>
      <c r="DP29" s="657"/>
      <c r="DQ29" s="657"/>
      <c r="DR29" s="657"/>
      <c r="DS29" s="657"/>
      <c r="DT29" s="657"/>
      <c r="DU29" s="657"/>
      <c r="DV29" s="658"/>
      <c r="DW29" s="630">
        <v>15.3</v>
      </c>
      <c r="DX29" s="655"/>
      <c r="DY29" s="655"/>
      <c r="DZ29" s="655"/>
      <c r="EA29" s="655"/>
      <c r="EB29" s="655"/>
      <c r="EC29" s="656"/>
    </row>
    <row r="30" spans="2:133" ht="11.25" customHeight="1" x14ac:dyDescent="0.15">
      <c r="B30" s="622" t="s">
        <v>294</v>
      </c>
      <c r="C30" s="623"/>
      <c r="D30" s="623"/>
      <c r="E30" s="623"/>
      <c r="F30" s="623"/>
      <c r="G30" s="623"/>
      <c r="H30" s="623"/>
      <c r="I30" s="623"/>
      <c r="J30" s="623"/>
      <c r="K30" s="623"/>
      <c r="L30" s="623"/>
      <c r="M30" s="623"/>
      <c r="N30" s="623"/>
      <c r="O30" s="623"/>
      <c r="P30" s="623"/>
      <c r="Q30" s="624"/>
      <c r="R30" s="625">
        <v>713148</v>
      </c>
      <c r="S30" s="626"/>
      <c r="T30" s="626"/>
      <c r="U30" s="626"/>
      <c r="V30" s="626"/>
      <c r="W30" s="626"/>
      <c r="X30" s="626"/>
      <c r="Y30" s="627"/>
      <c r="Z30" s="628">
        <v>3.9</v>
      </c>
      <c r="AA30" s="628"/>
      <c r="AB30" s="628"/>
      <c r="AC30" s="628"/>
      <c r="AD30" s="629" t="s">
        <v>114</v>
      </c>
      <c r="AE30" s="629"/>
      <c r="AF30" s="629"/>
      <c r="AG30" s="629"/>
      <c r="AH30" s="629"/>
      <c r="AI30" s="629"/>
      <c r="AJ30" s="629"/>
      <c r="AK30" s="629"/>
      <c r="AL30" s="630" t="s">
        <v>114</v>
      </c>
      <c r="AM30" s="631"/>
      <c r="AN30" s="631"/>
      <c r="AO30" s="632"/>
      <c r="AP30" s="671" t="s">
        <v>295</v>
      </c>
      <c r="AQ30" s="672"/>
      <c r="AR30" s="672"/>
      <c r="AS30" s="672"/>
      <c r="AT30" s="677" t="s">
        <v>296</v>
      </c>
      <c r="AU30" s="184"/>
      <c r="AV30" s="184"/>
      <c r="AW30" s="184"/>
      <c r="AX30" s="611" t="s">
        <v>175</v>
      </c>
      <c r="AY30" s="612"/>
      <c r="AZ30" s="612"/>
      <c r="BA30" s="612"/>
      <c r="BB30" s="612"/>
      <c r="BC30" s="612"/>
      <c r="BD30" s="612"/>
      <c r="BE30" s="612"/>
      <c r="BF30" s="613"/>
      <c r="BG30" s="683">
        <v>98.9</v>
      </c>
      <c r="BH30" s="684"/>
      <c r="BI30" s="684"/>
      <c r="BJ30" s="684"/>
      <c r="BK30" s="684"/>
      <c r="BL30" s="684"/>
      <c r="BM30" s="620">
        <v>93.1</v>
      </c>
      <c r="BN30" s="684"/>
      <c r="BO30" s="684"/>
      <c r="BP30" s="684"/>
      <c r="BQ30" s="685"/>
      <c r="BR30" s="683">
        <v>98.6</v>
      </c>
      <c r="BS30" s="684"/>
      <c r="BT30" s="684"/>
      <c r="BU30" s="684"/>
      <c r="BV30" s="684"/>
      <c r="BW30" s="684"/>
      <c r="BX30" s="620">
        <v>91.7</v>
      </c>
      <c r="BY30" s="684"/>
      <c r="BZ30" s="684"/>
      <c r="CA30" s="684"/>
      <c r="CB30" s="685"/>
      <c r="CD30" s="688"/>
      <c r="CE30" s="689"/>
      <c r="CF30" s="639" t="s">
        <v>297</v>
      </c>
      <c r="CG30" s="640"/>
      <c r="CH30" s="640"/>
      <c r="CI30" s="640"/>
      <c r="CJ30" s="640"/>
      <c r="CK30" s="640"/>
      <c r="CL30" s="640"/>
      <c r="CM30" s="640"/>
      <c r="CN30" s="640"/>
      <c r="CO30" s="640"/>
      <c r="CP30" s="640"/>
      <c r="CQ30" s="641"/>
      <c r="CR30" s="625">
        <v>1550611</v>
      </c>
      <c r="CS30" s="626"/>
      <c r="CT30" s="626"/>
      <c r="CU30" s="626"/>
      <c r="CV30" s="626"/>
      <c r="CW30" s="626"/>
      <c r="CX30" s="626"/>
      <c r="CY30" s="627"/>
      <c r="CZ30" s="659">
        <v>8.9</v>
      </c>
      <c r="DA30" s="660"/>
      <c r="DB30" s="660"/>
      <c r="DC30" s="661"/>
      <c r="DD30" s="634">
        <v>1535234</v>
      </c>
      <c r="DE30" s="626"/>
      <c r="DF30" s="626"/>
      <c r="DG30" s="626"/>
      <c r="DH30" s="626"/>
      <c r="DI30" s="626"/>
      <c r="DJ30" s="626"/>
      <c r="DK30" s="627"/>
      <c r="DL30" s="634">
        <v>1535234</v>
      </c>
      <c r="DM30" s="626"/>
      <c r="DN30" s="626"/>
      <c r="DO30" s="626"/>
      <c r="DP30" s="626"/>
      <c r="DQ30" s="626"/>
      <c r="DR30" s="626"/>
      <c r="DS30" s="626"/>
      <c r="DT30" s="626"/>
      <c r="DU30" s="626"/>
      <c r="DV30" s="627"/>
      <c r="DW30" s="630">
        <v>14.1</v>
      </c>
      <c r="DX30" s="655"/>
      <c r="DY30" s="655"/>
      <c r="DZ30" s="655"/>
      <c r="EA30" s="655"/>
      <c r="EB30" s="655"/>
      <c r="EC30" s="656"/>
    </row>
    <row r="31" spans="2:133" ht="11.25" customHeight="1" x14ac:dyDescent="0.15">
      <c r="B31" s="622" t="s">
        <v>298</v>
      </c>
      <c r="C31" s="623"/>
      <c r="D31" s="623"/>
      <c r="E31" s="623"/>
      <c r="F31" s="623"/>
      <c r="G31" s="623"/>
      <c r="H31" s="623"/>
      <c r="I31" s="623"/>
      <c r="J31" s="623"/>
      <c r="K31" s="623"/>
      <c r="L31" s="623"/>
      <c r="M31" s="623"/>
      <c r="N31" s="623"/>
      <c r="O31" s="623"/>
      <c r="P31" s="623"/>
      <c r="Q31" s="624"/>
      <c r="R31" s="625">
        <v>665963</v>
      </c>
      <c r="S31" s="626"/>
      <c r="T31" s="626"/>
      <c r="U31" s="626"/>
      <c r="V31" s="626"/>
      <c r="W31" s="626"/>
      <c r="X31" s="626"/>
      <c r="Y31" s="627"/>
      <c r="Z31" s="628">
        <v>3.6</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299</v>
      </c>
      <c r="AV31" s="183"/>
      <c r="AW31" s="183"/>
      <c r="AX31" s="622" t="s">
        <v>300</v>
      </c>
      <c r="AY31" s="623"/>
      <c r="AZ31" s="623"/>
      <c r="BA31" s="623"/>
      <c r="BB31" s="623"/>
      <c r="BC31" s="623"/>
      <c r="BD31" s="623"/>
      <c r="BE31" s="623"/>
      <c r="BF31" s="624"/>
      <c r="BG31" s="680">
        <v>98.7</v>
      </c>
      <c r="BH31" s="657"/>
      <c r="BI31" s="657"/>
      <c r="BJ31" s="657"/>
      <c r="BK31" s="657"/>
      <c r="BL31" s="657"/>
      <c r="BM31" s="631">
        <v>95.9</v>
      </c>
      <c r="BN31" s="681"/>
      <c r="BO31" s="681"/>
      <c r="BP31" s="681"/>
      <c r="BQ31" s="682"/>
      <c r="BR31" s="680">
        <v>98.8</v>
      </c>
      <c r="BS31" s="657"/>
      <c r="BT31" s="657"/>
      <c r="BU31" s="657"/>
      <c r="BV31" s="657"/>
      <c r="BW31" s="657"/>
      <c r="BX31" s="631">
        <v>94.9</v>
      </c>
      <c r="BY31" s="681"/>
      <c r="BZ31" s="681"/>
      <c r="CA31" s="681"/>
      <c r="CB31" s="682"/>
      <c r="CD31" s="688"/>
      <c r="CE31" s="689"/>
      <c r="CF31" s="639" t="s">
        <v>301</v>
      </c>
      <c r="CG31" s="640"/>
      <c r="CH31" s="640"/>
      <c r="CI31" s="640"/>
      <c r="CJ31" s="640"/>
      <c r="CK31" s="640"/>
      <c r="CL31" s="640"/>
      <c r="CM31" s="640"/>
      <c r="CN31" s="640"/>
      <c r="CO31" s="640"/>
      <c r="CP31" s="640"/>
      <c r="CQ31" s="641"/>
      <c r="CR31" s="625">
        <v>121638</v>
      </c>
      <c r="CS31" s="657"/>
      <c r="CT31" s="657"/>
      <c r="CU31" s="657"/>
      <c r="CV31" s="657"/>
      <c r="CW31" s="657"/>
      <c r="CX31" s="657"/>
      <c r="CY31" s="658"/>
      <c r="CZ31" s="659">
        <v>0.7</v>
      </c>
      <c r="DA31" s="660"/>
      <c r="DB31" s="660"/>
      <c r="DC31" s="661"/>
      <c r="DD31" s="634">
        <v>121638</v>
      </c>
      <c r="DE31" s="657"/>
      <c r="DF31" s="657"/>
      <c r="DG31" s="657"/>
      <c r="DH31" s="657"/>
      <c r="DI31" s="657"/>
      <c r="DJ31" s="657"/>
      <c r="DK31" s="658"/>
      <c r="DL31" s="634">
        <v>121638</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302</v>
      </c>
      <c r="C32" s="623"/>
      <c r="D32" s="623"/>
      <c r="E32" s="623"/>
      <c r="F32" s="623"/>
      <c r="G32" s="623"/>
      <c r="H32" s="623"/>
      <c r="I32" s="623"/>
      <c r="J32" s="623"/>
      <c r="K32" s="623"/>
      <c r="L32" s="623"/>
      <c r="M32" s="623"/>
      <c r="N32" s="623"/>
      <c r="O32" s="623"/>
      <c r="P32" s="623"/>
      <c r="Q32" s="624"/>
      <c r="R32" s="625">
        <v>935148</v>
      </c>
      <c r="S32" s="626"/>
      <c r="T32" s="626"/>
      <c r="U32" s="626"/>
      <c r="V32" s="626"/>
      <c r="W32" s="626"/>
      <c r="X32" s="626"/>
      <c r="Y32" s="627"/>
      <c r="Z32" s="628">
        <v>5.0999999999999996</v>
      </c>
      <c r="AA32" s="628"/>
      <c r="AB32" s="628"/>
      <c r="AC32" s="628"/>
      <c r="AD32" s="629">
        <v>22303</v>
      </c>
      <c r="AE32" s="629"/>
      <c r="AF32" s="629"/>
      <c r="AG32" s="629"/>
      <c r="AH32" s="629"/>
      <c r="AI32" s="629"/>
      <c r="AJ32" s="629"/>
      <c r="AK32" s="629"/>
      <c r="AL32" s="630">
        <v>0.2</v>
      </c>
      <c r="AM32" s="631"/>
      <c r="AN32" s="631"/>
      <c r="AO32" s="632"/>
      <c r="AP32" s="675"/>
      <c r="AQ32" s="676"/>
      <c r="AR32" s="676"/>
      <c r="AS32" s="676"/>
      <c r="AT32" s="679"/>
      <c r="AU32" s="185"/>
      <c r="AV32" s="185"/>
      <c r="AW32" s="185"/>
      <c r="AX32" s="668" t="s">
        <v>303</v>
      </c>
      <c r="AY32" s="669"/>
      <c r="AZ32" s="669"/>
      <c r="BA32" s="669"/>
      <c r="BB32" s="669"/>
      <c r="BC32" s="669"/>
      <c r="BD32" s="669"/>
      <c r="BE32" s="669"/>
      <c r="BF32" s="670"/>
      <c r="BG32" s="692">
        <v>98.8</v>
      </c>
      <c r="BH32" s="693"/>
      <c r="BI32" s="693"/>
      <c r="BJ32" s="693"/>
      <c r="BK32" s="693"/>
      <c r="BL32" s="693"/>
      <c r="BM32" s="694">
        <v>90.6</v>
      </c>
      <c r="BN32" s="693"/>
      <c r="BO32" s="693"/>
      <c r="BP32" s="693"/>
      <c r="BQ32" s="695"/>
      <c r="BR32" s="692">
        <v>98.4</v>
      </c>
      <c r="BS32" s="693"/>
      <c r="BT32" s="693"/>
      <c r="BU32" s="693"/>
      <c r="BV32" s="693"/>
      <c r="BW32" s="693"/>
      <c r="BX32" s="694">
        <v>88.9</v>
      </c>
      <c r="BY32" s="693"/>
      <c r="BZ32" s="693"/>
      <c r="CA32" s="693"/>
      <c r="CB32" s="695"/>
      <c r="CD32" s="690"/>
      <c r="CE32" s="691"/>
      <c r="CF32" s="639" t="s">
        <v>304</v>
      </c>
      <c r="CG32" s="640"/>
      <c r="CH32" s="640"/>
      <c r="CI32" s="640"/>
      <c r="CJ32" s="640"/>
      <c r="CK32" s="640"/>
      <c r="CL32" s="640"/>
      <c r="CM32" s="640"/>
      <c r="CN32" s="640"/>
      <c r="CO32" s="640"/>
      <c r="CP32" s="640"/>
      <c r="CQ32" s="641"/>
      <c r="CR32" s="625">
        <v>1</v>
      </c>
      <c r="CS32" s="626"/>
      <c r="CT32" s="626"/>
      <c r="CU32" s="626"/>
      <c r="CV32" s="626"/>
      <c r="CW32" s="626"/>
      <c r="CX32" s="626"/>
      <c r="CY32" s="627"/>
      <c r="CZ32" s="659">
        <v>0</v>
      </c>
      <c r="DA32" s="660"/>
      <c r="DB32" s="660"/>
      <c r="DC32" s="661"/>
      <c r="DD32" s="634">
        <v>1</v>
      </c>
      <c r="DE32" s="626"/>
      <c r="DF32" s="626"/>
      <c r="DG32" s="626"/>
      <c r="DH32" s="626"/>
      <c r="DI32" s="626"/>
      <c r="DJ32" s="626"/>
      <c r="DK32" s="627"/>
      <c r="DL32" s="634">
        <v>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305</v>
      </c>
      <c r="C33" s="623"/>
      <c r="D33" s="623"/>
      <c r="E33" s="623"/>
      <c r="F33" s="623"/>
      <c r="G33" s="623"/>
      <c r="H33" s="623"/>
      <c r="I33" s="623"/>
      <c r="J33" s="623"/>
      <c r="K33" s="623"/>
      <c r="L33" s="623"/>
      <c r="M33" s="623"/>
      <c r="N33" s="623"/>
      <c r="O33" s="623"/>
      <c r="P33" s="623"/>
      <c r="Q33" s="624"/>
      <c r="R33" s="625">
        <v>1758998</v>
      </c>
      <c r="S33" s="626"/>
      <c r="T33" s="626"/>
      <c r="U33" s="626"/>
      <c r="V33" s="626"/>
      <c r="W33" s="626"/>
      <c r="X33" s="626"/>
      <c r="Y33" s="627"/>
      <c r="Z33" s="628">
        <v>9.6</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306</v>
      </c>
      <c r="CE33" s="640"/>
      <c r="CF33" s="640"/>
      <c r="CG33" s="640"/>
      <c r="CH33" s="640"/>
      <c r="CI33" s="640"/>
      <c r="CJ33" s="640"/>
      <c r="CK33" s="640"/>
      <c r="CL33" s="640"/>
      <c r="CM33" s="640"/>
      <c r="CN33" s="640"/>
      <c r="CO33" s="640"/>
      <c r="CP33" s="640"/>
      <c r="CQ33" s="641"/>
      <c r="CR33" s="625">
        <v>8661916</v>
      </c>
      <c r="CS33" s="657"/>
      <c r="CT33" s="657"/>
      <c r="CU33" s="657"/>
      <c r="CV33" s="657"/>
      <c r="CW33" s="657"/>
      <c r="CX33" s="657"/>
      <c r="CY33" s="658"/>
      <c r="CZ33" s="659">
        <v>49.5</v>
      </c>
      <c r="DA33" s="660"/>
      <c r="DB33" s="660"/>
      <c r="DC33" s="661"/>
      <c r="DD33" s="634">
        <v>6612401</v>
      </c>
      <c r="DE33" s="657"/>
      <c r="DF33" s="657"/>
      <c r="DG33" s="657"/>
      <c r="DH33" s="657"/>
      <c r="DI33" s="657"/>
      <c r="DJ33" s="657"/>
      <c r="DK33" s="658"/>
      <c r="DL33" s="634">
        <v>4904466</v>
      </c>
      <c r="DM33" s="657"/>
      <c r="DN33" s="657"/>
      <c r="DO33" s="657"/>
      <c r="DP33" s="657"/>
      <c r="DQ33" s="657"/>
      <c r="DR33" s="657"/>
      <c r="DS33" s="657"/>
      <c r="DT33" s="657"/>
      <c r="DU33" s="657"/>
      <c r="DV33" s="658"/>
      <c r="DW33" s="630">
        <v>45.2</v>
      </c>
      <c r="DX33" s="655"/>
      <c r="DY33" s="655"/>
      <c r="DZ33" s="655"/>
      <c r="EA33" s="655"/>
      <c r="EB33" s="655"/>
      <c r="EC33" s="656"/>
    </row>
    <row r="34" spans="2:133" ht="11.25" customHeight="1" x14ac:dyDescent="0.15">
      <c r="B34" s="622" t="s">
        <v>307</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308</v>
      </c>
      <c r="AR34" s="605"/>
      <c r="AS34" s="605"/>
      <c r="AT34" s="605"/>
      <c r="AU34" s="605"/>
      <c r="AV34" s="605"/>
      <c r="AW34" s="605"/>
      <c r="AX34" s="605"/>
      <c r="AY34" s="605"/>
      <c r="AZ34" s="605"/>
      <c r="BA34" s="605"/>
      <c r="BB34" s="605"/>
      <c r="BC34" s="605"/>
      <c r="BD34" s="605"/>
      <c r="BE34" s="605"/>
      <c r="BF34" s="606"/>
      <c r="BG34" s="604" t="s">
        <v>309</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310</v>
      </c>
      <c r="CE34" s="640"/>
      <c r="CF34" s="640"/>
      <c r="CG34" s="640"/>
      <c r="CH34" s="640"/>
      <c r="CI34" s="640"/>
      <c r="CJ34" s="640"/>
      <c r="CK34" s="640"/>
      <c r="CL34" s="640"/>
      <c r="CM34" s="640"/>
      <c r="CN34" s="640"/>
      <c r="CO34" s="640"/>
      <c r="CP34" s="640"/>
      <c r="CQ34" s="641"/>
      <c r="CR34" s="625">
        <v>2517233</v>
      </c>
      <c r="CS34" s="626"/>
      <c r="CT34" s="626"/>
      <c r="CU34" s="626"/>
      <c r="CV34" s="626"/>
      <c r="CW34" s="626"/>
      <c r="CX34" s="626"/>
      <c r="CY34" s="627"/>
      <c r="CZ34" s="659">
        <v>14.4</v>
      </c>
      <c r="DA34" s="660"/>
      <c r="DB34" s="660"/>
      <c r="DC34" s="661"/>
      <c r="DD34" s="634">
        <v>1828441</v>
      </c>
      <c r="DE34" s="626"/>
      <c r="DF34" s="626"/>
      <c r="DG34" s="626"/>
      <c r="DH34" s="626"/>
      <c r="DI34" s="626"/>
      <c r="DJ34" s="626"/>
      <c r="DK34" s="627"/>
      <c r="DL34" s="634">
        <v>1446556</v>
      </c>
      <c r="DM34" s="626"/>
      <c r="DN34" s="626"/>
      <c r="DO34" s="626"/>
      <c r="DP34" s="626"/>
      <c r="DQ34" s="626"/>
      <c r="DR34" s="626"/>
      <c r="DS34" s="626"/>
      <c r="DT34" s="626"/>
      <c r="DU34" s="626"/>
      <c r="DV34" s="627"/>
      <c r="DW34" s="630">
        <v>13.3</v>
      </c>
      <c r="DX34" s="655"/>
      <c r="DY34" s="655"/>
      <c r="DZ34" s="655"/>
      <c r="EA34" s="655"/>
      <c r="EB34" s="655"/>
      <c r="EC34" s="656"/>
    </row>
    <row r="35" spans="2:133" ht="11.25" customHeight="1" x14ac:dyDescent="0.15">
      <c r="B35" s="622" t="s">
        <v>311</v>
      </c>
      <c r="C35" s="623"/>
      <c r="D35" s="623"/>
      <c r="E35" s="623"/>
      <c r="F35" s="623"/>
      <c r="G35" s="623"/>
      <c r="H35" s="623"/>
      <c r="I35" s="623"/>
      <c r="J35" s="623"/>
      <c r="K35" s="623"/>
      <c r="L35" s="623"/>
      <c r="M35" s="623"/>
      <c r="N35" s="623"/>
      <c r="O35" s="623"/>
      <c r="P35" s="623"/>
      <c r="Q35" s="624"/>
      <c r="R35" s="625">
        <v>543698</v>
      </c>
      <c r="S35" s="626"/>
      <c r="T35" s="626"/>
      <c r="U35" s="626"/>
      <c r="V35" s="626"/>
      <c r="W35" s="626"/>
      <c r="X35" s="626"/>
      <c r="Y35" s="627"/>
      <c r="Z35" s="628">
        <v>3</v>
      </c>
      <c r="AA35" s="628"/>
      <c r="AB35" s="628"/>
      <c r="AC35" s="628"/>
      <c r="AD35" s="629" t="s">
        <v>114</v>
      </c>
      <c r="AE35" s="629"/>
      <c r="AF35" s="629"/>
      <c r="AG35" s="629"/>
      <c r="AH35" s="629"/>
      <c r="AI35" s="629"/>
      <c r="AJ35" s="629"/>
      <c r="AK35" s="629"/>
      <c r="AL35" s="630" t="s">
        <v>114</v>
      </c>
      <c r="AM35" s="631"/>
      <c r="AN35" s="631"/>
      <c r="AO35" s="632"/>
      <c r="AP35" s="188"/>
      <c r="AQ35" s="636" t="s">
        <v>312</v>
      </c>
      <c r="AR35" s="637"/>
      <c r="AS35" s="637"/>
      <c r="AT35" s="637"/>
      <c r="AU35" s="637"/>
      <c r="AV35" s="637"/>
      <c r="AW35" s="637"/>
      <c r="AX35" s="637"/>
      <c r="AY35" s="638"/>
      <c r="AZ35" s="614">
        <v>3013130</v>
      </c>
      <c r="BA35" s="615"/>
      <c r="BB35" s="615"/>
      <c r="BC35" s="615"/>
      <c r="BD35" s="615"/>
      <c r="BE35" s="615"/>
      <c r="BF35" s="696"/>
      <c r="BG35" s="636" t="s">
        <v>313</v>
      </c>
      <c r="BH35" s="637"/>
      <c r="BI35" s="637"/>
      <c r="BJ35" s="637"/>
      <c r="BK35" s="637"/>
      <c r="BL35" s="637"/>
      <c r="BM35" s="637"/>
      <c r="BN35" s="637"/>
      <c r="BO35" s="637"/>
      <c r="BP35" s="637"/>
      <c r="BQ35" s="637"/>
      <c r="BR35" s="637"/>
      <c r="BS35" s="637"/>
      <c r="BT35" s="637"/>
      <c r="BU35" s="638"/>
      <c r="BV35" s="614">
        <v>137697</v>
      </c>
      <c r="BW35" s="615"/>
      <c r="BX35" s="615"/>
      <c r="BY35" s="615"/>
      <c r="BZ35" s="615"/>
      <c r="CA35" s="615"/>
      <c r="CB35" s="696"/>
      <c r="CD35" s="639" t="s">
        <v>314</v>
      </c>
      <c r="CE35" s="640"/>
      <c r="CF35" s="640"/>
      <c r="CG35" s="640"/>
      <c r="CH35" s="640"/>
      <c r="CI35" s="640"/>
      <c r="CJ35" s="640"/>
      <c r="CK35" s="640"/>
      <c r="CL35" s="640"/>
      <c r="CM35" s="640"/>
      <c r="CN35" s="640"/>
      <c r="CO35" s="640"/>
      <c r="CP35" s="640"/>
      <c r="CQ35" s="641"/>
      <c r="CR35" s="625">
        <v>596321</v>
      </c>
      <c r="CS35" s="657"/>
      <c r="CT35" s="657"/>
      <c r="CU35" s="657"/>
      <c r="CV35" s="657"/>
      <c r="CW35" s="657"/>
      <c r="CX35" s="657"/>
      <c r="CY35" s="658"/>
      <c r="CZ35" s="659">
        <v>3.4</v>
      </c>
      <c r="DA35" s="660"/>
      <c r="DB35" s="660"/>
      <c r="DC35" s="661"/>
      <c r="DD35" s="634">
        <v>577928</v>
      </c>
      <c r="DE35" s="657"/>
      <c r="DF35" s="657"/>
      <c r="DG35" s="657"/>
      <c r="DH35" s="657"/>
      <c r="DI35" s="657"/>
      <c r="DJ35" s="657"/>
      <c r="DK35" s="658"/>
      <c r="DL35" s="634">
        <v>79511</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315</v>
      </c>
      <c r="C36" s="669"/>
      <c r="D36" s="669"/>
      <c r="E36" s="669"/>
      <c r="F36" s="669"/>
      <c r="G36" s="669"/>
      <c r="H36" s="669"/>
      <c r="I36" s="669"/>
      <c r="J36" s="669"/>
      <c r="K36" s="669"/>
      <c r="L36" s="669"/>
      <c r="M36" s="669"/>
      <c r="N36" s="669"/>
      <c r="O36" s="669"/>
      <c r="P36" s="669"/>
      <c r="Q36" s="670"/>
      <c r="R36" s="697">
        <v>18256984</v>
      </c>
      <c r="S36" s="698"/>
      <c r="T36" s="698"/>
      <c r="U36" s="698"/>
      <c r="V36" s="698"/>
      <c r="W36" s="698"/>
      <c r="X36" s="698"/>
      <c r="Y36" s="699"/>
      <c r="Z36" s="700">
        <v>100</v>
      </c>
      <c r="AA36" s="700"/>
      <c r="AB36" s="700"/>
      <c r="AC36" s="700"/>
      <c r="AD36" s="701">
        <v>10307930</v>
      </c>
      <c r="AE36" s="701"/>
      <c r="AF36" s="701"/>
      <c r="AG36" s="701"/>
      <c r="AH36" s="701"/>
      <c r="AI36" s="701"/>
      <c r="AJ36" s="701"/>
      <c r="AK36" s="701"/>
      <c r="AL36" s="702">
        <v>100</v>
      </c>
      <c r="AM36" s="694"/>
      <c r="AN36" s="694"/>
      <c r="AO36" s="703"/>
      <c r="AQ36" s="704" t="s">
        <v>316</v>
      </c>
      <c r="AR36" s="705"/>
      <c r="AS36" s="705"/>
      <c r="AT36" s="705"/>
      <c r="AU36" s="705"/>
      <c r="AV36" s="705"/>
      <c r="AW36" s="705"/>
      <c r="AX36" s="705"/>
      <c r="AY36" s="706"/>
      <c r="AZ36" s="625">
        <v>949749</v>
      </c>
      <c r="BA36" s="626"/>
      <c r="BB36" s="626"/>
      <c r="BC36" s="626"/>
      <c r="BD36" s="657"/>
      <c r="BE36" s="657"/>
      <c r="BF36" s="682"/>
      <c r="BG36" s="639" t="s">
        <v>317</v>
      </c>
      <c r="BH36" s="640"/>
      <c r="BI36" s="640"/>
      <c r="BJ36" s="640"/>
      <c r="BK36" s="640"/>
      <c r="BL36" s="640"/>
      <c r="BM36" s="640"/>
      <c r="BN36" s="640"/>
      <c r="BO36" s="640"/>
      <c r="BP36" s="640"/>
      <c r="BQ36" s="640"/>
      <c r="BR36" s="640"/>
      <c r="BS36" s="640"/>
      <c r="BT36" s="640"/>
      <c r="BU36" s="641"/>
      <c r="BV36" s="625">
        <v>87989</v>
      </c>
      <c r="BW36" s="626"/>
      <c r="BX36" s="626"/>
      <c r="BY36" s="626"/>
      <c r="BZ36" s="626"/>
      <c r="CA36" s="626"/>
      <c r="CB36" s="635"/>
      <c r="CD36" s="639" t="s">
        <v>318</v>
      </c>
      <c r="CE36" s="640"/>
      <c r="CF36" s="640"/>
      <c r="CG36" s="640"/>
      <c r="CH36" s="640"/>
      <c r="CI36" s="640"/>
      <c r="CJ36" s="640"/>
      <c r="CK36" s="640"/>
      <c r="CL36" s="640"/>
      <c r="CM36" s="640"/>
      <c r="CN36" s="640"/>
      <c r="CO36" s="640"/>
      <c r="CP36" s="640"/>
      <c r="CQ36" s="641"/>
      <c r="CR36" s="625">
        <v>3672337</v>
      </c>
      <c r="CS36" s="626"/>
      <c r="CT36" s="626"/>
      <c r="CU36" s="626"/>
      <c r="CV36" s="626"/>
      <c r="CW36" s="626"/>
      <c r="CX36" s="626"/>
      <c r="CY36" s="627"/>
      <c r="CZ36" s="659">
        <v>21</v>
      </c>
      <c r="DA36" s="660"/>
      <c r="DB36" s="660"/>
      <c r="DC36" s="661"/>
      <c r="DD36" s="634">
        <v>3123926</v>
      </c>
      <c r="DE36" s="626"/>
      <c r="DF36" s="626"/>
      <c r="DG36" s="626"/>
      <c r="DH36" s="626"/>
      <c r="DI36" s="626"/>
      <c r="DJ36" s="626"/>
      <c r="DK36" s="627"/>
      <c r="DL36" s="634">
        <v>2405307</v>
      </c>
      <c r="DM36" s="626"/>
      <c r="DN36" s="626"/>
      <c r="DO36" s="626"/>
      <c r="DP36" s="626"/>
      <c r="DQ36" s="626"/>
      <c r="DR36" s="626"/>
      <c r="DS36" s="626"/>
      <c r="DT36" s="626"/>
      <c r="DU36" s="626"/>
      <c r="DV36" s="627"/>
      <c r="DW36" s="630">
        <v>22.2</v>
      </c>
      <c r="DX36" s="655"/>
      <c r="DY36" s="655"/>
      <c r="DZ36" s="655"/>
      <c r="EA36" s="655"/>
      <c r="EB36" s="655"/>
      <c r="EC36" s="656"/>
    </row>
    <row r="37" spans="2:133" ht="11.25" customHeight="1" x14ac:dyDescent="0.15">
      <c r="AQ37" s="704" t="s">
        <v>319</v>
      </c>
      <c r="AR37" s="705"/>
      <c r="AS37" s="705"/>
      <c r="AT37" s="705"/>
      <c r="AU37" s="705"/>
      <c r="AV37" s="705"/>
      <c r="AW37" s="705"/>
      <c r="AX37" s="705"/>
      <c r="AY37" s="706"/>
      <c r="AZ37" s="625">
        <v>761845</v>
      </c>
      <c r="BA37" s="626"/>
      <c r="BB37" s="626"/>
      <c r="BC37" s="626"/>
      <c r="BD37" s="657"/>
      <c r="BE37" s="657"/>
      <c r="BF37" s="682"/>
      <c r="BG37" s="639" t="s">
        <v>320</v>
      </c>
      <c r="BH37" s="640"/>
      <c r="BI37" s="640"/>
      <c r="BJ37" s="640"/>
      <c r="BK37" s="640"/>
      <c r="BL37" s="640"/>
      <c r="BM37" s="640"/>
      <c r="BN37" s="640"/>
      <c r="BO37" s="640"/>
      <c r="BP37" s="640"/>
      <c r="BQ37" s="640"/>
      <c r="BR37" s="640"/>
      <c r="BS37" s="640"/>
      <c r="BT37" s="640"/>
      <c r="BU37" s="641"/>
      <c r="BV37" s="625">
        <v>4365</v>
      </c>
      <c r="BW37" s="626"/>
      <c r="BX37" s="626"/>
      <c r="BY37" s="626"/>
      <c r="BZ37" s="626"/>
      <c r="CA37" s="626"/>
      <c r="CB37" s="635"/>
      <c r="CD37" s="639" t="s">
        <v>321</v>
      </c>
      <c r="CE37" s="640"/>
      <c r="CF37" s="640"/>
      <c r="CG37" s="640"/>
      <c r="CH37" s="640"/>
      <c r="CI37" s="640"/>
      <c r="CJ37" s="640"/>
      <c r="CK37" s="640"/>
      <c r="CL37" s="640"/>
      <c r="CM37" s="640"/>
      <c r="CN37" s="640"/>
      <c r="CO37" s="640"/>
      <c r="CP37" s="640"/>
      <c r="CQ37" s="641"/>
      <c r="CR37" s="625">
        <v>639769</v>
      </c>
      <c r="CS37" s="657"/>
      <c r="CT37" s="657"/>
      <c r="CU37" s="657"/>
      <c r="CV37" s="657"/>
      <c r="CW37" s="657"/>
      <c r="CX37" s="657"/>
      <c r="CY37" s="658"/>
      <c r="CZ37" s="659">
        <v>3.7</v>
      </c>
      <c r="DA37" s="660"/>
      <c r="DB37" s="660"/>
      <c r="DC37" s="661"/>
      <c r="DD37" s="634">
        <v>554769</v>
      </c>
      <c r="DE37" s="657"/>
      <c r="DF37" s="657"/>
      <c r="DG37" s="657"/>
      <c r="DH37" s="657"/>
      <c r="DI37" s="657"/>
      <c r="DJ37" s="657"/>
      <c r="DK37" s="658"/>
      <c r="DL37" s="634">
        <v>396131</v>
      </c>
      <c r="DM37" s="657"/>
      <c r="DN37" s="657"/>
      <c r="DO37" s="657"/>
      <c r="DP37" s="657"/>
      <c r="DQ37" s="657"/>
      <c r="DR37" s="657"/>
      <c r="DS37" s="657"/>
      <c r="DT37" s="657"/>
      <c r="DU37" s="657"/>
      <c r="DV37" s="658"/>
      <c r="DW37" s="630">
        <v>3.7</v>
      </c>
      <c r="DX37" s="655"/>
      <c r="DY37" s="655"/>
      <c r="DZ37" s="655"/>
      <c r="EA37" s="655"/>
      <c r="EB37" s="655"/>
      <c r="EC37" s="656"/>
    </row>
    <row r="38" spans="2:133" ht="11.25" customHeight="1" x14ac:dyDescent="0.15">
      <c r="AQ38" s="704" t="s">
        <v>322</v>
      </c>
      <c r="AR38" s="705"/>
      <c r="AS38" s="705"/>
      <c r="AT38" s="705"/>
      <c r="AU38" s="705"/>
      <c r="AV38" s="705"/>
      <c r="AW38" s="705"/>
      <c r="AX38" s="705"/>
      <c r="AY38" s="706"/>
      <c r="AZ38" s="625">
        <v>149306</v>
      </c>
      <c r="BA38" s="626"/>
      <c r="BB38" s="626"/>
      <c r="BC38" s="626"/>
      <c r="BD38" s="657"/>
      <c r="BE38" s="657"/>
      <c r="BF38" s="682"/>
      <c r="BG38" s="639" t="s">
        <v>323</v>
      </c>
      <c r="BH38" s="640"/>
      <c r="BI38" s="640"/>
      <c r="BJ38" s="640"/>
      <c r="BK38" s="640"/>
      <c r="BL38" s="640"/>
      <c r="BM38" s="640"/>
      <c r="BN38" s="640"/>
      <c r="BO38" s="640"/>
      <c r="BP38" s="640"/>
      <c r="BQ38" s="640"/>
      <c r="BR38" s="640"/>
      <c r="BS38" s="640"/>
      <c r="BT38" s="640"/>
      <c r="BU38" s="641"/>
      <c r="BV38" s="625">
        <v>6957</v>
      </c>
      <c r="BW38" s="626"/>
      <c r="BX38" s="626"/>
      <c r="BY38" s="626"/>
      <c r="BZ38" s="626"/>
      <c r="CA38" s="626"/>
      <c r="CB38" s="635"/>
      <c r="CD38" s="639" t="s">
        <v>324</v>
      </c>
      <c r="CE38" s="640"/>
      <c r="CF38" s="640"/>
      <c r="CG38" s="640"/>
      <c r="CH38" s="640"/>
      <c r="CI38" s="640"/>
      <c r="CJ38" s="640"/>
      <c r="CK38" s="640"/>
      <c r="CL38" s="640"/>
      <c r="CM38" s="640"/>
      <c r="CN38" s="640"/>
      <c r="CO38" s="640"/>
      <c r="CP38" s="640"/>
      <c r="CQ38" s="641"/>
      <c r="CR38" s="625">
        <v>1292756</v>
      </c>
      <c r="CS38" s="626"/>
      <c r="CT38" s="626"/>
      <c r="CU38" s="626"/>
      <c r="CV38" s="626"/>
      <c r="CW38" s="626"/>
      <c r="CX38" s="626"/>
      <c r="CY38" s="627"/>
      <c r="CZ38" s="659">
        <v>7.4</v>
      </c>
      <c r="DA38" s="660"/>
      <c r="DB38" s="660"/>
      <c r="DC38" s="661"/>
      <c r="DD38" s="634">
        <v>1081386</v>
      </c>
      <c r="DE38" s="626"/>
      <c r="DF38" s="626"/>
      <c r="DG38" s="626"/>
      <c r="DH38" s="626"/>
      <c r="DI38" s="626"/>
      <c r="DJ38" s="626"/>
      <c r="DK38" s="627"/>
      <c r="DL38" s="634">
        <v>973092</v>
      </c>
      <c r="DM38" s="626"/>
      <c r="DN38" s="626"/>
      <c r="DO38" s="626"/>
      <c r="DP38" s="626"/>
      <c r="DQ38" s="626"/>
      <c r="DR38" s="626"/>
      <c r="DS38" s="626"/>
      <c r="DT38" s="626"/>
      <c r="DU38" s="626"/>
      <c r="DV38" s="627"/>
      <c r="DW38" s="630">
        <v>9</v>
      </c>
      <c r="DX38" s="655"/>
      <c r="DY38" s="655"/>
      <c r="DZ38" s="655"/>
      <c r="EA38" s="655"/>
      <c r="EB38" s="655"/>
      <c r="EC38" s="656"/>
    </row>
    <row r="39" spans="2:133" ht="11.25" customHeight="1" x14ac:dyDescent="0.15">
      <c r="AQ39" s="704" t="s">
        <v>325</v>
      </c>
      <c r="AR39" s="705"/>
      <c r="AS39" s="705"/>
      <c r="AT39" s="705"/>
      <c r="AU39" s="705"/>
      <c r="AV39" s="705"/>
      <c r="AW39" s="705"/>
      <c r="AX39" s="705"/>
      <c r="AY39" s="706"/>
      <c r="AZ39" s="625">
        <v>8540</v>
      </c>
      <c r="BA39" s="626"/>
      <c r="BB39" s="626"/>
      <c r="BC39" s="626"/>
      <c r="BD39" s="657"/>
      <c r="BE39" s="657"/>
      <c r="BF39" s="682"/>
      <c r="BG39" s="710" t="s">
        <v>326</v>
      </c>
      <c r="BH39" s="711"/>
      <c r="BI39" s="711"/>
      <c r="BJ39" s="711"/>
      <c r="BK39" s="711"/>
      <c r="BL39" s="189"/>
      <c r="BM39" s="640" t="s">
        <v>327</v>
      </c>
      <c r="BN39" s="640"/>
      <c r="BO39" s="640"/>
      <c r="BP39" s="640"/>
      <c r="BQ39" s="640"/>
      <c r="BR39" s="640"/>
      <c r="BS39" s="640"/>
      <c r="BT39" s="640"/>
      <c r="BU39" s="641"/>
      <c r="BV39" s="625">
        <v>83</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75240</v>
      </c>
      <c r="CS39" s="657"/>
      <c r="CT39" s="657"/>
      <c r="CU39" s="657"/>
      <c r="CV39" s="657"/>
      <c r="CW39" s="657"/>
      <c r="CX39" s="657"/>
      <c r="CY39" s="658"/>
      <c r="CZ39" s="659">
        <v>0.4</v>
      </c>
      <c r="DA39" s="660"/>
      <c r="DB39" s="660"/>
      <c r="DC39" s="661"/>
      <c r="DD39" s="634" t="s">
        <v>329</v>
      </c>
      <c r="DE39" s="657"/>
      <c r="DF39" s="657"/>
      <c r="DG39" s="657"/>
      <c r="DH39" s="657"/>
      <c r="DI39" s="657"/>
      <c r="DJ39" s="657"/>
      <c r="DK39" s="658"/>
      <c r="DL39" s="634" t="s">
        <v>329</v>
      </c>
      <c r="DM39" s="657"/>
      <c r="DN39" s="657"/>
      <c r="DO39" s="657"/>
      <c r="DP39" s="657"/>
      <c r="DQ39" s="657"/>
      <c r="DR39" s="657"/>
      <c r="DS39" s="657"/>
      <c r="DT39" s="657"/>
      <c r="DU39" s="657"/>
      <c r="DV39" s="658"/>
      <c r="DW39" s="630" t="s">
        <v>329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330</v>
      </c>
      <c r="AR40" s="705"/>
      <c r="AS40" s="705"/>
      <c r="AT40" s="705"/>
      <c r="AU40" s="705"/>
      <c r="AV40" s="705"/>
      <c r="AW40" s="705"/>
      <c r="AX40" s="705"/>
      <c r="AY40" s="706"/>
      <c r="AZ40" s="625">
        <v>263511</v>
      </c>
      <c r="BA40" s="626"/>
      <c r="BB40" s="626"/>
      <c r="BC40" s="626"/>
      <c r="BD40" s="657"/>
      <c r="BE40" s="657"/>
      <c r="BF40" s="682"/>
      <c r="BG40" s="710"/>
      <c r="BH40" s="711"/>
      <c r="BI40" s="711"/>
      <c r="BJ40" s="711"/>
      <c r="BK40" s="711"/>
      <c r="BL40" s="189"/>
      <c r="BM40" s="640" t="s">
        <v>331</v>
      </c>
      <c r="BN40" s="640"/>
      <c r="BO40" s="640"/>
      <c r="BP40" s="640"/>
      <c r="BQ40" s="640"/>
      <c r="BR40" s="640"/>
      <c r="BS40" s="640"/>
      <c r="BT40" s="640"/>
      <c r="BU40" s="641"/>
      <c r="BV40" s="625">
        <v>93</v>
      </c>
      <c r="BW40" s="626"/>
      <c r="BX40" s="626"/>
      <c r="BY40" s="626"/>
      <c r="BZ40" s="626"/>
      <c r="CA40" s="626"/>
      <c r="CB40" s="635"/>
      <c r="CD40" s="639" t="s">
        <v>332</v>
      </c>
      <c r="CE40" s="640"/>
      <c r="CF40" s="640"/>
      <c r="CG40" s="640"/>
      <c r="CH40" s="640"/>
      <c r="CI40" s="640"/>
      <c r="CJ40" s="640"/>
      <c r="CK40" s="640"/>
      <c r="CL40" s="640"/>
      <c r="CM40" s="640"/>
      <c r="CN40" s="640"/>
      <c r="CO40" s="640"/>
      <c r="CP40" s="640"/>
      <c r="CQ40" s="641"/>
      <c r="CR40" s="625">
        <v>508029</v>
      </c>
      <c r="CS40" s="626"/>
      <c r="CT40" s="626"/>
      <c r="CU40" s="626"/>
      <c r="CV40" s="626"/>
      <c r="CW40" s="626"/>
      <c r="CX40" s="626"/>
      <c r="CY40" s="627"/>
      <c r="CZ40" s="659">
        <v>2.9</v>
      </c>
      <c r="DA40" s="660"/>
      <c r="DB40" s="660"/>
      <c r="DC40" s="661"/>
      <c r="DD40" s="634">
        <v>720</v>
      </c>
      <c r="DE40" s="626"/>
      <c r="DF40" s="626"/>
      <c r="DG40" s="626"/>
      <c r="DH40" s="626"/>
      <c r="DI40" s="626"/>
      <c r="DJ40" s="626"/>
      <c r="DK40" s="627"/>
      <c r="DL40" s="634" t="s">
        <v>329</v>
      </c>
      <c r="DM40" s="626"/>
      <c r="DN40" s="626"/>
      <c r="DO40" s="626"/>
      <c r="DP40" s="626"/>
      <c r="DQ40" s="626"/>
      <c r="DR40" s="626"/>
      <c r="DS40" s="626"/>
      <c r="DT40" s="626"/>
      <c r="DU40" s="626"/>
      <c r="DV40" s="627"/>
      <c r="DW40" s="630" t="s">
        <v>329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333</v>
      </c>
      <c r="AR41" s="646"/>
      <c r="AS41" s="646"/>
      <c r="AT41" s="646"/>
      <c r="AU41" s="646"/>
      <c r="AV41" s="646"/>
      <c r="AW41" s="646"/>
      <c r="AX41" s="646"/>
      <c r="AY41" s="647"/>
      <c r="AZ41" s="697">
        <v>880179</v>
      </c>
      <c r="BA41" s="698"/>
      <c r="BB41" s="698"/>
      <c r="BC41" s="698"/>
      <c r="BD41" s="693"/>
      <c r="BE41" s="693"/>
      <c r="BF41" s="695"/>
      <c r="BG41" s="712"/>
      <c r="BH41" s="713"/>
      <c r="BI41" s="713"/>
      <c r="BJ41" s="713"/>
      <c r="BK41" s="713"/>
      <c r="BL41" s="191"/>
      <c r="BM41" s="646" t="s">
        <v>334</v>
      </c>
      <c r="BN41" s="646"/>
      <c r="BO41" s="646"/>
      <c r="BP41" s="646"/>
      <c r="BQ41" s="646"/>
      <c r="BR41" s="646"/>
      <c r="BS41" s="646"/>
      <c r="BT41" s="646"/>
      <c r="BU41" s="647"/>
      <c r="BV41" s="697">
        <v>329</v>
      </c>
      <c r="BW41" s="698"/>
      <c r="BX41" s="698"/>
      <c r="BY41" s="698"/>
      <c r="BZ41" s="698"/>
      <c r="CA41" s="698"/>
      <c r="CB41" s="707"/>
      <c r="CD41" s="639" t="s">
        <v>335</v>
      </c>
      <c r="CE41" s="640"/>
      <c r="CF41" s="640"/>
      <c r="CG41" s="640"/>
      <c r="CH41" s="640"/>
      <c r="CI41" s="640"/>
      <c r="CJ41" s="640"/>
      <c r="CK41" s="640"/>
      <c r="CL41" s="640"/>
      <c r="CM41" s="640"/>
      <c r="CN41" s="640"/>
      <c r="CO41" s="640"/>
      <c r="CP41" s="640"/>
      <c r="CQ41" s="641"/>
      <c r="CR41" s="625" t="s">
        <v>336</v>
      </c>
      <c r="CS41" s="657"/>
      <c r="CT41" s="657"/>
      <c r="CU41" s="657"/>
      <c r="CV41" s="657"/>
      <c r="CW41" s="657"/>
      <c r="CX41" s="657"/>
      <c r="CY41" s="658"/>
      <c r="CZ41" s="659" t="s">
        <v>336</v>
      </c>
      <c r="DA41" s="660"/>
      <c r="DB41" s="660"/>
      <c r="DC41" s="661"/>
      <c r="DD41" s="634" t="s">
        <v>336</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337</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338</v>
      </c>
      <c r="CE42" s="623"/>
      <c r="CF42" s="623"/>
      <c r="CG42" s="623"/>
      <c r="CH42" s="623"/>
      <c r="CI42" s="623"/>
      <c r="CJ42" s="623"/>
      <c r="CK42" s="623"/>
      <c r="CL42" s="623"/>
      <c r="CM42" s="623"/>
      <c r="CN42" s="623"/>
      <c r="CO42" s="623"/>
      <c r="CP42" s="623"/>
      <c r="CQ42" s="624"/>
      <c r="CR42" s="625">
        <v>2338529</v>
      </c>
      <c r="CS42" s="626"/>
      <c r="CT42" s="626"/>
      <c r="CU42" s="626"/>
      <c r="CV42" s="626"/>
      <c r="CW42" s="626"/>
      <c r="CX42" s="626"/>
      <c r="CY42" s="627"/>
      <c r="CZ42" s="659">
        <v>13.4</v>
      </c>
      <c r="DA42" s="708"/>
      <c r="DB42" s="708"/>
      <c r="DC42" s="709"/>
      <c r="DD42" s="634">
        <v>745015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339</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340</v>
      </c>
      <c r="CE43" s="623"/>
      <c r="CF43" s="623"/>
      <c r="CG43" s="623"/>
      <c r="CH43" s="623"/>
      <c r="CI43" s="623"/>
      <c r="CJ43" s="623"/>
      <c r="CK43" s="623"/>
      <c r="CL43" s="623"/>
      <c r="CM43" s="623"/>
      <c r="CN43" s="623"/>
      <c r="CO43" s="623"/>
      <c r="CP43" s="623"/>
      <c r="CQ43" s="624"/>
      <c r="CR43" s="625">
        <v>72271</v>
      </c>
      <c r="CS43" s="657"/>
      <c r="CT43" s="657"/>
      <c r="CU43" s="657"/>
      <c r="CV43" s="657"/>
      <c r="CW43" s="657"/>
      <c r="CX43" s="657"/>
      <c r="CY43" s="658"/>
      <c r="CZ43" s="659">
        <v>0.4</v>
      </c>
      <c r="DA43" s="660"/>
      <c r="DB43" s="660"/>
      <c r="DC43" s="661"/>
      <c r="DD43" s="634">
        <v>72271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341</v>
      </c>
      <c r="CD44" s="731" t="s">
        <v>293</v>
      </c>
      <c r="CE44" s="732"/>
      <c r="CF44" s="622" t="s">
        <v>342</v>
      </c>
      <c r="CG44" s="623"/>
      <c r="CH44" s="623"/>
      <c r="CI44" s="623"/>
      <c r="CJ44" s="623"/>
      <c r="CK44" s="623"/>
      <c r="CL44" s="623"/>
      <c r="CM44" s="623"/>
      <c r="CN44" s="623"/>
      <c r="CO44" s="623"/>
      <c r="CP44" s="623"/>
      <c r="CQ44" s="624"/>
      <c r="CR44" s="625">
        <v>2303097</v>
      </c>
      <c r="CS44" s="626"/>
      <c r="CT44" s="626"/>
      <c r="CU44" s="626"/>
      <c r="CV44" s="626"/>
      <c r="CW44" s="626"/>
      <c r="CX44" s="626"/>
      <c r="CY44" s="627"/>
      <c r="CZ44" s="659">
        <v>13.2</v>
      </c>
      <c r="DA44" s="708"/>
      <c r="DB44" s="708"/>
      <c r="DC44" s="709"/>
      <c r="DD44" s="634">
        <v>716077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343</v>
      </c>
      <c r="CG45" s="623"/>
      <c r="CH45" s="623"/>
      <c r="CI45" s="623"/>
      <c r="CJ45" s="623"/>
      <c r="CK45" s="623"/>
      <c r="CL45" s="623"/>
      <c r="CM45" s="623"/>
      <c r="CN45" s="623"/>
      <c r="CO45" s="623"/>
      <c r="CP45" s="623"/>
      <c r="CQ45" s="624"/>
      <c r="CR45" s="625">
        <v>232364</v>
      </c>
      <c r="CS45" s="657"/>
      <c r="CT45" s="657"/>
      <c r="CU45" s="657"/>
      <c r="CV45" s="657"/>
      <c r="CW45" s="657"/>
      <c r="CX45" s="657"/>
      <c r="CY45" s="658"/>
      <c r="CZ45" s="659">
        <v>1.3</v>
      </c>
      <c r="DA45" s="660"/>
      <c r="DB45" s="660"/>
      <c r="DC45" s="661"/>
      <c r="DD45" s="634">
        <v>84727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344</v>
      </c>
      <c r="CG46" s="623"/>
      <c r="CH46" s="623"/>
      <c r="CI46" s="623"/>
      <c r="CJ46" s="623"/>
      <c r="CK46" s="623"/>
      <c r="CL46" s="623"/>
      <c r="CM46" s="623"/>
      <c r="CN46" s="623"/>
      <c r="CO46" s="623"/>
      <c r="CP46" s="623"/>
      <c r="CQ46" s="624"/>
      <c r="CR46" s="625">
        <v>2047085</v>
      </c>
      <c r="CS46" s="626"/>
      <c r="CT46" s="626"/>
      <c r="CU46" s="626"/>
      <c r="CV46" s="626"/>
      <c r="CW46" s="626"/>
      <c r="CX46" s="626"/>
      <c r="CY46" s="627"/>
      <c r="CZ46" s="659">
        <v>11.7</v>
      </c>
      <c r="DA46" s="708"/>
      <c r="DB46" s="708"/>
      <c r="DC46" s="709"/>
      <c r="DD46" s="634">
        <v>616882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345</v>
      </c>
      <c r="CG47" s="623"/>
      <c r="CH47" s="623"/>
      <c r="CI47" s="623"/>
      <c r="CJ47" s="623"/>
      <c r="CK47" s="623"/>
      <c r="CL47" s="623"/>
      <c r="CM47" s="623"/>
      <c r="CN47" s="623"/>
      <c r="CO47" s="623"/>
      <c r="CP47" s="623"/>
      <c r="CQ47" s="624"/>
      <c r="CR47" s="625">
        <v>35432</v>
      </c>
      <c r="CS47" s="657"/>
      <c r="CT47" s="657"/>
      <c r="CU47" s="657"/>
      <c r="CV47" s="657"/>
      <c r="CW47" s="657"/>
      <c r="CX47" s="657"/>
      <c r="CY47" s="658"/>
      <c r="CZ47" s="659">
        <v>0.2</v>
      </c>
      <c r="DA47" s="660"/>
      <c r="DB47" s="660"/>
      <c r="DC47" s="661"/>
      <c r="DD47" s="634">
        <v>28938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346</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347</v>
      </c>
      <c r="CE49" s="669"/>
      <c r="CF49" s="669"/>
      <c r="CG49" s="669"/>
      <c r="CH49" s="669"/>
      <c r="CI49" s="669"/>
      <c r="CJ49" s="669"/>
      <c r="CK49" s="669"/>
      <c r="CL49" s="669"/>
      <c r="CM49" s="669"/>
      <c r="CN49" s="669"/>
      <c r="CO49" s="669"/>
      <c r="CP49" s="669"/>
      <c r="CQ49" s="670"/>
      <c r="CR49" s="697">
        <v>17502831</v>
      </c>
      <c r="CS49" s="693"/>
      <c r="CT49" s="693"/>
      <c r="CU49" s="693"/>
      <c r="CV49" s="693"/>
      <c r="CW49" s="693"/>
      <c r="CX49" s="693"/>
      <c r="CY49" s="720"/>
      <c r="CZ49" s="721">
        <v>100</v>
      </c>
      <c r="DA49" s="722"/>
      <c r="DB49" s="722"/>
      <c r="DC49" s="723"/>
      <c r="DD49" s="724">
        <v>12258099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97" t="s">
        <v>349</v>
      </c>
      <c r="DK2" s="798"/>
      <c r="DL2" s="798"/>
      <c r="DM2" s="798"/>
      <c r="DN2" s="798"/>
      <c r="DO2" s="799"/>
      <c r="DP2" s="202"/>
      <c r="DQ2" s="797" t="s">
        <v>350</v>
      </c>
      <c r="DR2" s="798"/>
      <c r="DS2" s="798"/>
      <c r="DT2" s="798"/>
      <c r="DU2" s="798"/>
      <c r="DV2" s="798"/>
      <c r="DW2" s="798"/>
      <c r="DX2" s="798"/>
      <c r="DY2" s="798"/>
      <c r="DZ2" s="799"/>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800" t="s">
        <v>351</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c r="AZ4" s="205"/>
      <c r="BA4" s="205"/>
      <c r="BB4" s="205"/>
      <c r="BC4" s="205"/>
      <c r="BD4" s="205"/>
      <c r="BE4" s="206"/>
      <c r="BF4" s="206"/>
      <c r="BG4" s="206"/>
      <c r="BH4" s="206"/>
      <c r="BI4" s="206"/>
      <c r="BJ4" s="206"/>
      <c r="BK4" s="206"/>
      <c r="BL4" s="206"/>
      <c r="BM4" s="206"/>
      <c r="BN4" s="206"/>
      <c r="BO4" s="206"/>
      <c r="BP4" s="206"/>
      <c r="BQ4" s="205" t="s">
        <v>352</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91" t="s">
        <v>353</v>
      </c>
      <c r="B5" s="792"/>
      <c r="C5" s="792"/>
      <c r="D5" s="792"/>
      <c r="E5" s="792"/>
      <c r="F5" s="792"/>
      <c r="G5" s="792"/>
      <c r="H5" s="792"/>
      <c r="I5" s="792"/>
      <c r="J5" s="792"/>
      <c r="K5" s="792"/>
      <c r="L5" s="792"/>
      <c r="M5" s="792"/>
      <c r="N5" s="792"/>
      <c r="O5" s="792"/>
      <c r="P5" s="793"/>
      <c r="Q5" s="743" t="s">
        <v>354</v>
      </c>
      <c r="R5" s="744"/>
      <c r="S5" s="744"/>
      <c r="T5" s="744"/>
      <c r="U5" s="745"/>
      <c r="V5" s="743" t="s">
        <v>355</v>
      </c>
      <c r="W5" s="744"/>
      <c r="X5" s="744"/>
      <c r="Y5" s="744"/>
      <c r="Z5" s="745"/>
      <c r="AA5" s="743" t="s">
        <v>356</v>
      </c>
      <c r="AB5" s="744"/>
      <c r="AC5" s="744"/>
      <c r="AD5" s="744"/>
      <c r="AE5" s="744"/>
      <c r="AF5" s="801" t="s">
        <v>357</v>
      </c>
      <c r="AG5" s="744"/>
      <c r="AH5" s="744"/>
      <c r="AI5" s="744"/>
      <c r="AJ5" s="780"/>
      <c r="AK5" s="744" t="s">
        <v>358</v>
      </c>
      <c r="AL5" s="744"/>
      <c r="AM5" s="744"/>
      <c r="AN5" s="744"/>
      <c r="AO5" s="745"/>
      <c r="AP5" s="743" t="s">
        <v>359</v>
      </c>
      <c r="AQ5" s="744"/>
      <c r="AR5" s="744"/>
      <c r="AS5" s="744"/>
      <c r="AT5" s="745"/>
      <c r="AU5" s="743" t="s">
        <v>360</v>
      </c>
      <c r="AV5" s="744"/>
      <c r="AW5" s="744"/>
      <c r="AX5" s="744"/>
      <c r="AY5" s="780"/>
      <c r="AZ5" s="209"/>
      <c r="BA5" s="209"/>
      <c r="BB5" s="209"/>
      <c r="BC5" s="209"/>
      <c r="BD5" s="209"/>
      <c r="BE5" s="210"/>
      <c r="BF5" s="210"/>
      <c r="BG5" s="210"/>
      <c r="BH5" s="210"/>
      <c r="BI5" s="210"/>
      <c r="BJ5" s="210"/>
      <c r="BK5" s="210"/>
      <c r="BL5" s="210"/>
      <c r="BM5" s="210"/>
      <c r="BN5" s="210"/>
      <c r="BO5" s="210"/>
      <c r="BP5" s="210"/>
      <c r="BQ5" s="791" t="s">
        <v>361</v>
      </c>
      <c r="BR5" s="792"/>
      <c r="BS5" s="792"/>
      <c r="BT5" s="792"/>
      <c r="BU5" s="792"/>
      <c r="BV5" s="792"/>
      <c r="BW5" s="792"/>
      <c r="BX5" s="792"/>
      <c r="BY5" s="792"/>
      <c r="BZ5" s="792"/>
      <c r="CA5" s="792"/>
      <c r="CB5" s="792"/>
      <c r="CC5" s="792"/>
      <c r="CD5" s="792"/>
      <c r="CE5" s="792"/>
      <c r="CF5" s="792"/>
      <c r="CG5" s="793"/>
      <c r="CH5" s="743" t="s">
        <v>362</v>
      </c>
      <c r="CI5" s="744"/>
      <c r="CJ5" s="744"/>
      <c r="CK5" s="744"/>
      <c r="CL5" s="745"/>
      <c r="CM5" s="743" t="s">
        <v>363</v>
      </c>
      <c r="CN5" s="744"/>
      <c r="CO5" s="744"/>
      <c r="CP5" s="744"/>
      <c r="CQ5" s="745"/>
      <c r="CR5" s="743" t="s">
        <v>364</v>
      </c>
      <c r="CS5" s="744"/>
      <c r="CT5" s="744"/>
      <c r="CU5" s="744"/>
      <c r="CV5" s="745"/>
      <c r="CW5" s="743" t="s">
        <v>365</v>
      </c>
      <c r="CX5" s="744"/>
      <c r="CY5" s="744"/>
      <c r="CZ5" s="744"/>
      <c r="DA5" s="745"/>
      <c r="DB5" s="743" t="s">
        <v>366</v>
      </c>
      <c r="DC5" s="744"/>
      <c r="DD5" s="744"/>
      <c r="DE5" s="744"/>
      <c r="DF5" s="745"/>
      <c r="DG5" s="749" t="s">
        <v>367</v>
      </c>
      <c r="DH5" s="750"/>
      <c r="DI5" s="750"/>
      <c r="DJ5" s="750"/>
      <c r="DK5" s="751"/>
      <c r="DL5" s="749" t="s">
        <v>368</v>
      </c>
      <c r="DM5" s="750"/>
      <c r="DN5" s="750"/>
      <c r="DO5" s="750"/>
      <c r="DP5" s="751"/>
      <c r="DQ5" s="743" t="s">
        <v>369</v>
      </c>
      <c r="DR5" s="744"/>
      <c r="DS5" s="744"/>
      <c r="DT5" s="744"/>
      <c r="DU5" s="745"/>
      <c r="DV5" s="743" t="s">
        <v>360</v>
      </c>
      <c r="DW5" s="744"/>
      <c r="DX5" s="744"/>
      <c r="DY5" s="744"/>
      <c r="DZ5" s="780"/>
      <c r="EA5" s="207"/>
    </row>
    <row r="6" spans="1:131" s="208" customFormat="1" ht="26.25" customHeight="1" thickBot="1" x14ac:dyDescent="0.2">
      <c r="A6" s="794"/>
      <c r="B6" s="795"/>
      <c r="C6" s="795"/>
      <c r="D6" s="795"/>
      <c r="E6" s="795"/>
      <c r="F6" s="795"/>
      <c r="G6" s="795"/>
      <c r="H6" s="795"/>
      <c r="I6" s="795"/>
      <c r="J6" s="795"/>
      <c r="K6" s="795"/>
      <c r="L6" s="795"/>
      <c r="M6" s="795"/>
      <c r="N6" s="795"/>
      <c r="O6" s="795"/>
      <c r="P6" s="796"/>
      <c r="Q6" s="746"/>
      <c r="R6" s="747"/>
      <c r="S6" s="747"/>
      <c r="T6" s="747"/>
      <c r="U6" s="748"/>
      <c r="V6" s="746"/>
      <c r="W6" s="747"/>
      <c r="X6" s="747"/>
      <c r="Y6" s="747"/>
      <c r="Z6" s="748"/>
      <c r="AA6" s="746"/>
      <c r="AB6" s="747"/>
      <c r="AC6" s="747"/>
      <c r="AD6" s="747"/>
      <c r="AE6" s="747"/>
      <c r="AF6" s="802"/>
      <c r="AG6" s="747"/>
      <c r="AH6" s="747"/>
      <c r="AI6" s="747"/>
      <c r="AJ6" s="781"/>
      <c r="AK6" s="747"/>
      <c r="AL6" s="747"/>
      <c r="AM6" s="747"/>
      <c r="AN6" s="747"/>
      <c r="AO6" s="748"/>
      <c r="AP6" s="746"/>
      <c r="AQ6" s="747"/>
      <c r="AR6" s="747"/>
      <c r="AS6" s="747"/>
      <c r="AT6" s="748"/>
      <c r="AU6" s="746"/>
      <c r="AV6" s="747"/>
      <c r="AW6" s="747"/>
      <c r="AX6" s="747"/>
      <c r="AY6" s="781"/>
      <c r="AZ6" s="205"/>
      <c r="BA6" s="205"/>
      <c r="BB6" s="205"/>
      <c r="BC6" s="205"/>
      <c r="BD6" s="205"/>
      <c r="BE6" s="206"/>
      <c r="BF6" s="206"/>
      <c r="BG6" s="206"/>
      <c r="BH6" s="206"/>
      <c r="BI6" s="206"/>
      <c r="BJ6" s="206"/>
      <c r="BK6" s="206"/>
      <c r="BL6" s="206"/>
      <c r="BM6" s="206"/>
      <c r="BN6" s="206"/>
      <c r="BO6" s="206"/>
      <c r="BP6" s="206"/>
      <c r="BQ6" s="794"/>
      <c r="BR6" s="795"/>
      <c r="BS6" s="795"/>
      <c r="BT6" s="795"/>
      <c r="BU6" s="795"/>
      <c r="BV6" s="795"/>
      <c r="BW6" s="795"/>
      <c r="BX6" s="795"/>
      <c r="BY6" s="795"/>
      <c r="BZ6" s="795"/>
      <c r="CA6" s="795"/>
      <c r="CB6" s="795"/>
      <c r="CC6" s="795"/>
      <c r="CD6" s="795"/>
      <c r="CE6" s="795"/>
      <c r="CF6" s="795"/>
      <c r="CG6" s="796"/>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52"/>
      <c r="DH6" s="753"/>
      <c r="DI6" s="753"/>
      <c r="DJ6" s="753"/>
      <c r="DK6" s="754"/>
      <c r="DL6" s="752"/>
      <c r="DM6" s="753"/>
      <c r="DN6" s="753"/>
      <c r="DO6" s="753"/>
      <c r="DP6" s="754"/>
      <c r="DQ6" s="746"/>
      <c r="DR6" s="747"/>
      <c r="DS6" s="747"/>
      <c r="DT6" s="747"/>
      <c r="DU6" s="748"/>
      <c r="DV6" s="746"/>
      <c r="DW6" s="747"/>
      <c r="DX6" s="747"/>
      <c r="DY6" s="747"/>
      <c r="DZ6" s="781"/>
      <c r="EA6" s="207"/>
    </row>
    <row r="7" spans="1:131" s="208" customFormat="1" ht="26.25" customHeight="1" thickTop="1" x14ac:dyDescent="0.15">
      <c r="A7" s="211">
        <v>1</v>
      </c>
      <c r="B7" s="782" t="s">
        <v>370</v>
      </c>
      <c r="C7" s="783"/>
      <c r="D7" s="783"/>
      <c r="E7" s="783"/>
      <c r="F7" s="783"/>
      <c r="G7" s="783"/>
      <c r="H7" s="783"/>
      <c r="I7" s="783"/>
      <c r="J7" s="783"/>
      <c r="K7" s="783"/>
      <c r="L7" s="783"/>
      <c r="M7" s="783"/>
      <c r="N7" s="783"/>
      <c r="O7" s="783"/>
      <c r="P7" s="784"/>
      <c r="Q7" s="785">
        <v>18257</v>
      </c>
      <c r="R7" s="786"/>
      <c r="S7" s="786"/>
      <c r="T7" s="786"/>
      <c r="U7" s="786"/>
      <c r="V7" s="786">
        <v>17503</v>
      </c>
      <c r="W7" s="786"/>
      <c r="X7" s="786"/>
      <c r="Y7" s="786"/>
      <c r="Z7" s="786"/>
      <c r="AA7" s="786">
        <v>754</v>
      </c>
      <c r="AB7" s="786"/>
      <c r="AC7" s="786"/>
      <c r="AD7" s="786"/>
      <c r="AE7" s="787"/>
      <c r="AF7" s="788">
        <v>606</v>
      </c>
      <c r="AG7" s="789"/>
      <c r="AH7" s="789"/>
      <c r="AI7" s="789"/>
      <c r="AJ7" s="790"/>
      <c r="AK7" s="806">
        <v>713</v>
      </c>
      <c r="AL7" s="807"/>
      <c r="AM7" s="807"/>
      <c r="AN7" s="807"/>
      <c r="AO7" s="807"/>
      <c r="AP7" s="807">
        <v>13827</v>
      </c>
      <c r="AQ7" s="807"/>
      <c r="AR7" s="807"/>
      <c r="AS7" s="807"/>
      <c r="AT7" s="807"/>
      <c r="AU7" s="808"/>
      <c r="AV7" s="808"/>
      <c r="AW7" s="808"/>
      <c r="AX7" s="808"/>
      <c r="AY7" s="809"/>
      <c r="AZ7" s="205"/>
      <c r="BA7" s="205"/>
      <c r="BB7" s="205"/>
      <c r="BC7" s="205"/>
      <c r="BD7" s="205"/>
      <c r="BE7" s="206"/>
      <c r="BF7" s="206"/>
      <c r="BG7" s="206"/>
      <c r="BH7" s="206"/>
      <c r="BI7" s="206"/>
      <c r="BJ7" s="206"/>
      <c r="BK7" s="206"/>
      <c r="BL7" s="206"/>
      <c r="BM7" s="206"/>
      <c r="BN7" s="206"/>
      <c r="BO7" s="206"/>
      <c r="BP7" s="206"/>
      <c r="BQ7" s="212">
        <v>1</v>
      </c>
      <c r="BR7" s="213"/>
      <c r="BS7" s="771" t="s">
        <v>559</v>
      </c>
      <c r="BT7" s="772"/>
      <c r="BU7" s="772"/>
      <c r="BV7" s="772"/>
      <c r="BW7" s="772"/>
      <c r="BX7" s="772"/>
      <c r="BY7" s="772"/>
      <c r="BZ7" s="772"/>
      <c r="CA7" s="772"/>
      <c r="CB7" s="772"/>
      <c r="CC7" s="772"/>
      <c r="CD7" s="772"/>
      <c r="CE7" s="772"/>
      <c r="CF7" s="772"/>
      <c r="CG7" s="773"/>
      <c r="CH7" s="774">
        <v>-280</v>
      </c>
      <c r="CI7" s="775"/>
      <c r="CJ7" s="775"/>
      <c r="CK7" s="775"/>
      <c r="CL7" s="776"/>
      <c r="CM7" s="774">
        <v>170</v>
      </c>
      <c r="CN7" s="775"/>
      <c r="CO7" s="775"/>
      <c r="CP7" s="775"/>
      <c r="CQ7" s="776"/>
      <c r="CR7" s="774">
        <v>5</v>
      </c>
      <c r="CS7" s="775"/>
      <c r="CT7" s="775"/>
      <c r="CU7" s="775"/>
      <c r="CV7" s="776"/>
      <c r="CW7" s="774">
        <v>0</v>
      </c>
      <c r="CX7" s="775"/>
      <c r="CY7" s="775"/>
      <c r="CZ7" s="775"/>
      <c r="DA7" s="776"/>
      <c r="DB7" s="774">
        <v>0</v>
      </c>
      <c r="DC7" s="775"/>
      <c r="DD7" s="775"/>
      <c r="DE7" s="775"/>
      <c r="DF7" s="776"/>
      <c r="DG7" s="774">
        <v>0</v>
      </c>
      <c r="DH7" s="775"/>
      <c r="DI7" s="775"/>
      <c r="DJ7" s="775"/>
      <c r="DK7" s="776"/>
      <c r="DL7" s="774">
        <v>0</v>
      </c>
      <c r="DM7" s="775"/>
      <c r="DN7" s="775"/>
      <c r="DO7" s="775"/>
      <c r="DP7" s="776"/>
      <c r="DQ7" s="774">
        <v>0</v>
      </c>
      <c r="DR7" s="775"/>
      <c r="DS7" s="775"/>
      <c r="DT7" s="775"/>
      <c r="DU7" s="776"/>
      <c r="DV7" s="803"/>
      <c r="DW7" s="804"/>
      <c r="DX7" s="804"/>
      <c r="DY7" s="804"/>
      <c r="DZ7" s="805"/>
      <c r="EA7" s="207"/>
    </row>
    <row r="8" spans="1:131" s="208" customFormat="1" ht="26.25" customHeight="1" x14ac:dyDescent="0.15">
      <c r="A8" s="214">
        <v>2</v>
      </c>
      <c r="B8" s="755"/>
      <c r="C8" s="756"/>
      <c r="D8" s="756"/>
      <c r="E8" s="756"/>
      <c r="F8" s="756"/>
      <c r="G8" s="756"/>
      <c r="H8" s="756"/>
      <c r="I8" s="756"/>
      <c r="J8" s="756"/>
      <c r="K8" s="756"/>
      <c r="L8" s="756"/>
      <c r="M8" s="756"/>
      <c r="N8" s="756"/>
      <c r="O8" s="756"/>
      <c r="P8" s="757"/>
      <c r="Q8" s="758"/>
      <c r="R8" s="759"/>
      <c r="S8" s="759"/>
      <c r="T8" s="759"/>
      <c r="U8" s="759"/>
      <c r="V8" s="759"/>
      <c r="W8" s="759"/>
      <c r="X8" s="759"/>
      <c r="Y8" s="759"/>
      <c r="Z8" s="759"/>
      <c r="AA8" s="759"/>
      <c r="AB8" s="759"/>
      <c r="AC8" s="759"/>
      <c r="AD8" s="759"/>
      <c r="AE8" s="760"/>
      <c r="AF8" s="761"/>
      <c r="AG8" s="762"/>
      <c r="AH8" s="762"/>
      <c r="AI8" s="762"/>
      <c r="AJ8" s="763"/>
      <c r="AK8" s="764"/>
      <c r="AL8" s="765"/>
      <c r="AM8" s="765"/>
      <c r="AN8" s="765"/>
      <c r="AO8" s="765"/>
      <c r="AP8" s="765"/>
      <c r="AQ8" s="765"/>
      <c r="AR8" s="765"/>
      <c r="AS8" s="765"/>
      <c r="AT8" s="765"/>
      <c r="AU8" s="766"/>
      <c r="AV8" s="766"/>
      <c r="AW8" s="766"/>
      <c r="AX8" s="766"/>
      <c r="AY8" s="767"/>
      <c r="AZ8" s="205"/>
      <c r="BA8" s="205"/>
      <c r="BB8" s="205"/>
      <c r="BC8" s="205"/>
      <c r="BD8" s="205"/>
      <c r="BE8" s="206"/>
      <c r="BF8" s="206"/>
      <c r="BG8" s="206"/>
      <c r="BH8" s="206"/>
      <c r="BI8" s="206"/>
      <c r="BJ8" s="206"/>
      <c r="BK8" s="206"/>
      <c r="BL8" s="206"/>
      <c r="BM8" s="206"/>
      <c r="BN8" s="206"/>
      <c r="BO8" s="206"/>
      <c r="BP8" s="206"/>
      <c r="BQ8" s="215">
        <v>2</v>
      </c>
      <c r="BR8" s="216"/>
      <c r="BS8" s="768"/>
      <c r="BT8" s="769"/>
      <c r="BU8" s="769"/>
      <c r="BV8" s="769"/>
      <c r="BW8" s="769"/>
      <c r="BX8" s="769"/>
      <c r="BY8" s="769"/>
      <c r="BZ8" s="769"/>
      <c r="CA8" s="769"/>
      <c r="CB8" s="769"/>
      <c r="CC8" s="769"/>
      <c r="CD8" s="769"/>
      <c r="CE8" s="769"/>
      <c r="CF8" s="769"/>
      <c r="CG8" s="770"/>
      <c r="CH8" s="777"/>
      <c r="CI8" s="778"/>
      <c r="CJ8" s="778"/>
      <c r="CK8" s="778"/>
      <c r="CL8" s="779"/>
      <c r="CM8" s="777"/>
      <c r="CN8" s="778"/>
      <c r="CO8" s="778"/>
      <c r="CP8" s="778"/>
      <c r="CQ8" s="779"/>
      <c r="CR8" s="777"/>
      <c r="CS8" s="778"/>
      <c r="CT8" s="778"/>
      <c r="CU8" s="778"/>
      <c r="CV8" s="779"/>
      <c r="CW8" s="777"/>
      <c r="CX8" s="778"/>
      <c r="CY8" s="778"/>
      <c r="CZ8" s="778"/>
      <c r="DA8" s="779"/>
      <c r="DB8" s="777"/>
      <c r="DC8" s="778"/>
      <c r="DD8" s="778"/>
      <c r="DE8" s="778"/>
      <c r="DF8" s="779"/>
      <c r="DG8" s="777"/>
      <c r="DH8" s="778"/>
      <c r="DI8" s="778"/>
      <c r="DJ8" s="778"/>
      <c r="DK8" s="779"/>
      <c r="DL8" s="777"/>
      <c r="DM8" s="778"/>
      <c r="DN8" s="778"/>
      <c r="DO8" s="778"/>
      <c r="DP8" s="779"/>
      <c r="DQ8" s="777"/>
      <c r="DR8" s="778"/>
      <c r="DS8" s="778"/>
      <c r="DT8" s="778"/>
      <c r="DU8" s="779"/>
      <c r="DV8" s="810"/>
      <c r="DW8" s="811"/>
      <c r="DX8" s="811"/>
      <c r="DY8" s="811"/>
      <c r="DZ8" s="812"/>
      <c r="EA8" s="207"/>
    </row>
    <row r="9" spans="1:131" s="208" customFormat="1" ht="26.25" customHeight="1" x14ac:dyDescent="0.15">
      <c r="A9" s="214">
        <v>3</v>
      </c>
      <c r="B9" s="755"/>
      <c r="C9" s="756"/>
      <c r="D9" s="756"/>
      <c r="E9" s="756"/>
      <c r="F9" s="756"/>
      <c r="G9" s="756"/>
      <c r="H9" s="756"/>
      <c r="I9" s="756"/>
      <c r="J9" s="756"/>
      <c r="K9" s="756"/>
      <c r="L9" s="756"/>
      <c r="M9" s="756"/>
      <c r="N9" s="756"/>
      <c r="O9" s="756"/>
      <c r="P9" s="757"/>
      <c r="Q9" s="758"/>
      <c r="R9" s="759"/>
      <c r="S9" s="759"/>
      <c r="T9" s="759"/>
      <c r="U9" s="759"/>
      <c r="V9" s="759"/>
      <c r="W9" s="759"/>
      <c r="X9" s="759"/>
      <c r="Y9" s="759"/>
      <c r="Z9" s="759"/>
      <c r="AA9" s="759"/>
      <c r="AB9" s="759"/>
      <c r="AC9" s="759"/>
      <c r="AD9" s="759"/>
      <c r="AE9" s="760"/>
      <c r="AF9" s="761"/>
      <c r="AG9" s="762"/>
      <c r="AH9" s="762"/>
      <c r="AI9" s="762"/>
      <c r="AJ9" s="763"/>
      <c r="AK9" s="764"/>
      <c r="AL9" s="765"/>
      <c r="AM9" s="765"/>
      <c r="AN9" s="765"/>
      <c r="AO9" s="765"/>
      <c r="AP9" s="765"/>
      <c r="AQ9" s="765"/>
      <c r="AR9" s="765"/>
      <c r="AS9" s="765"/>
      <c r="AT9" s="765"/>
      <c r="AU9" s="766"/>
      <c r="AV9" s="766"/>
      <c r="AW9" s="766"/>
      <c r="AX9" s="766"/>
      <c r="AY9" s="767"/>
      <c r="AZ9" s="205"/>
      <c r="BA9" s="205"/>
      <c r="BB9" s="205"/>
      <c r="BC9" s="205"/>
      <c r="BD9" s="205"/>
      <c r="BE9" s="206"/>
      <c r="BF9" s="206"/>
      <c r="BG9" s="206"/>
      <c r="BH9" s="206"/>
      <c r="BI9" s="206"/>
      <c r="BJ9" s="206"/>
      <c r="BK9" s="206"/>
      <c r="BL9" s="206"/>
      <c r="BM9" s="206"/>
      <c r="BN9" s="206"/>
      <c r="BO9" s="206"/>
      <c r="BP9" s="206"/>
      <c r="BQ9" s="215">
        <v>3</v>
      </c>
      <c r="BR9" s="216"/>
      <c r="BS9" s="768"/>
      <c r="BT9" s="769"/>
      <c r="BU9" s="769"/>
      <c r="BV9" s="769"/>
      <c r="BW9" s="769"/>
      <c r="BX9" s="769"/>
      <c r="BY9" s="769"/>
      <c r="BZ9" s="769"/>
      <c r="CA9" s="769"/>
      <c r="CB9" s="769"/>
      <c r="CC9" s="769"/>
      <c r="CD9" s="769"/>
      <c r="CE9" s="769"/>
      <c r="CF9" s="769"/>
      <c r="CG9" s="770"/>
      <c r="CH9" s="777"/>
      <c r="CI9" s="778"/>
      <c r="CJ9" s="778"/>
      <c r="CK9" s="778"/>
      <c r="CL9" s="779"/>
      <c r="CM9" s="777"/>
      <c r="CN9" s="778"/>
      <c r="CO9" s="778"/>
      <c r="CP9" s="778"/>
      <c r="CQ9" s="779"/>
      <c r="CR9" s="777"/>
      <c r="CS9" s="778"/>
      <c r="CT9" s="778"/>
      <c r="CU9" s="778"/>
      <c r="CV9" s="779"/>
      <c r="CW9" s="777"/>
      <c r="CX9" s="778"/>
      <c r="CY9" s="778"/>
      <c r="CZ9" s="778"/>
      <c r="DA9" s="779"/>
      <c r="DB9" s="777"/>
      <c r="DC9" s="778"/>
      <c r="DD9" s="778"/>
      <c r="DE9" s="778"/>
      <c r="DF9" s="779"/>
      <c r="DG9" s="777"/>
      <c r="DH9" s="778"/>
      <c r="DI9" s="778"/>
      <c r="DJ9" s="778"/>
      <c r="DK9" s="779"/>
      <c r="DL9" s="777"/>
      <c r="DM9" s="778"/>
      <c r="DN9" s="778"/>
      <c r="DO9" s="778"/>
      <c r="DP9" s="779"/>
      <c r="DQ9" s="777"/>
      <c r="DR9" s="778"/>
      <c r="DS9" s="778"/>
      <c r="DT9" s="778"/>
      <c r="DU9" s="779"/>
      <c r="DV9" s="810"/>
      <c r="DW9" s="811"/>
      <c r="DX9" s="811"/>
      <c r="DY9" s="811"/>
      <c r="DZ9" s="812"/>
      <c r="EA9" s="207"/>
    </row>
    <row r="10" spans="1:131" s="208" customFormat="1" ht="26.25" customHeight="1" x14ac:dyDescent="0.15">
      <c r="A10" s="214">
        <v>4</v>
      </c>
      <c r="B10" s="755"/>
      <c r="C10" s="756"/>
      <c r="D10" s="756"/>
      <c r="E10" s="756"/>
      <c r="F10" s="756"/>
      <c r="G10" s="756"/>
      <c r="H10" s="756"/>
      <c r="I10" s="756"/>
      <c r="J10" s="756"/>
      <c r="K10" s="756"/>
      <c r="L10" s="756"/>
      <c r="M10" s="756"/>
      <c r="N10" s="756"/>
      <c r="O10" s="756"/>
      <c r="P10" s="757"/>
      <c r="Q10" s="758"/>
      <c r="R10" s="759"/>
      <c r="S10" s="759"/>
      <c r="T10" s="759"/>
      <c r="U10" s="759"/>
      <c r="V10" s="759"/>
      <c r="W10" s="759"/>
      <c r="X10" s="759"/>
      <c r="Y10" s="759"/>
      <c r="Z10" s="759"/>
      <c r="AA10" s="759"/>
      <c r="AB10" s="759"/>
      <c r="AC10" s="759"/>
      <c r="AD10" s="759"/>
      <c r="AE10" s="760"/>
      <c r="AF10" s="761"/>
      <c r="AG10" s="762"/>
      <c r="AH10" s="762"/>
      <c r="AI10" s="762"/>
      <c r="AJ10" s="763"/>
      <c r="AK10" s="764"/>
      <c r="AL10" s="765"/>
      <c r="AM10" s="765"/>
      <c r="AN10" s="765"/>
      <c r="AO10" s="765"/>
      <c r="AP10" s="765"/>
      <c r="AQ10" s="765"/>
      <c r="AR10" s="765"/>
      <c r="AS10" s="765"/>
      <c r="AT10" s="765"/>
      <c r="AU10" s="766"/>
      <c r="AV10" s="766"/>
      <c r="AW10" s="766"/>
      <c r="AX10" s="766"/>
      <c r="AY10" s="767"/>
      <c r="AZ10" s="205"/>
      <c r="BA10" s="205"/>
      <c r="BB10" s="205"/>
      <c r="BC10" s="205"/>
      <c r="BD10" s="205"/>
      <c r="BE10" s="206"/>
      <c r="BF10" s="206"/>
      <c r="BG10" s="206"/>
      <c r="BH10" s="206"/>
      <c r="BI10" s="206"/>
      <c r="BJ10" s="206"/>
      <c r="BK10" s="206"/>
      <c r="BL10" s="206"/>
      <c r="BM10" s="206"/>
      <c r="BN10" s="206"/>
      <c r="BO10" s="206"/>
      <c r="BP10" s="206"/>
      <c r="BQ10" s="215">
        <v>4</v>
      </c>
      <c r="BR10" s="216"/>
      <c r="BS10" s="768"/>
      <c r="BT10" s="769"/>
      <c r="BU10" s="769"/>
      <c r="BV10" s="769"/>
      <c r="BW10" s="769"/>
      <c r="BX10" s="769"/>
      <c r="BY10" s="769"/>
      <c r="BZ10" s="769"/>
      <c r="CA10" s="769"/>
      <c r="CB10" s="769"/>
      <c r="CC10" s="769"/>
      <c r="CD10" s="769"/>
      <c r="CE10" s="769"/>
      <c r="CF10" s="769"/>
      <c r="CG10" s="770"/>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810"/>
      <c r="DW10" s="811"/>
      <c r="DX10" s="811"/>
      <c r="DY10" s="811"/>
      <c r="DZ10" s="812"/>
      <c r="EA10" s="207"/>
    </row>
    <row r="11" spans="1:131" s="208" customFormat="1" ht="26.25" customHeight="1" x14ac:dyDescent="0.15">
      <c r="A11" s="214">
        <v>5</v>
      </c>
      <c r="B11" s="755"/>
      <c r="C11" s="756"/>
      <c r="D11" s="756"/>
      <c r="E11" s="756"/>
      <c r="F11" s="756"/>
      <c r="G11" s="756"/>
      <c r="H11" s="756"/>
      <c r="I11" s="756"/>
      <c r="J11" s="756"/>
      <c r="K11" s="756"/>
      <c r="L11" s="756"/>
      <c r="M11" s="756"/>
      <c r="N11" s="756"/>
      <c r="O11" s="756"/>
      <c r="P11" s="757"/>
      <c r="Q11" s="758"/>
      <c r="R11" s="759"/>
      <c r="S11" s="759"/>
      <c r="T11" s="759"/>
      <c r="U11" s="759"/>
      <c r="V11" s="759"/>
      <c r="W11" s="759"/>
      <c r="X11" s="759"/>
      <c r="Y11" s="759"/>
      <c r="Z11" s="759"/>
      <c r="AA11" s="759"/>
      <c r="AB11" s="759"/>
      <c r="AC11" s="759"/>
      <c r="AD11" s="759"/>
      <c r="AE11" s="760"/>
      <c r="AF11" s="761"/>
      <c r="AG11" s="762"/>
      <c r="AH11" s="762"/>
      <c r="AI11" s="762"/>
      <c r="AJ11" s="763"/>
      <c r="AK11" s="764"/>
      <c r="AL11" s="765"/>
      <c r="AM11" s="765"/>
      <c r="AN11" s="765"/>
      <c r="AO11" s="765"/>
      <c r="AP11" s="765"/>
      <c r="AQ11" s="765"/>
      <c r="AR11" s="765"/>
      <c r="AS11" s="765"/>
      <c r="AT11" s="765"/>
      <c r="AU11" s="766"/>
      <c r="AV11" s="766"/>
      <c r="AW11" s="766"/>
      <c r="AX11" s="766"/>
      <c r="AY11" s="767"/>
      <c r="AZ11" s="205"/>
      <c r="BA11" s="205"/>
      <c r="BB11" s="205"/>
      <c r="BC11" s="205"/>
      <c r="BD11" s="205"/>
      <c r="BE11" s="206"/>
      <c r="BF11" s="206"/>
      <c r="BG11" s="206"/>
      <c r="BH11" s="206"/>
      <c r="BI11" s="206"/>
      <c r="BJ11" s="206"/>
      <c r="BK11" s="206"/>
      <c r="BL11" s="206"/>
      <c r="BM11" s="206"/>
      <c r="BN11" s="206"/>
      <c r="BO11" s="206"/>
      <c r="BP11" s="206"/>
      <c r="BQ11" s="215">
        <v>5</v>
      </c>
      <c r="BR11" s="216"/>
      <c r="BS11" s="768"/>
      <c r="BT11" s="769"/>
      <c r="BU11" s="769"/>
      <c r="BV11" s="769"/>
      <c r="BW11" s="769"/>
      <c r="BX11" s="769"/>
      <c r="BY11" s="769"/>
      <c r="BZ11" s="769"/>
      <c r="CA11" s="769"/>
      <c r="CB11" s="769"/>
      <c r="CC11" s="769"/>
      <c r="CD11" s="769"/>
      <c r="CE11" s="769"/>
      <c r="CF11" s="769"/>
      <c r="CG11" s="770"/>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810"/>
      <c r="DW11" s="811"/>
      <c r="DX11" s="811"/>
      <c r="DY11" s="811"/>
      <c r="DZ11" s="812"/>
      <c r="EA11" s="207"/>
    </row>
    <row r="12" spans="1:131" s="208" customFormat="1" ht="26.25" customHeight="1" x14ac:dyDescent="0.15">
      <c r="A12" s="214">
        <v>6</v>
      </c>
      <c r="B12" s="755"/>
      <c r="C12" s="756"/>
      <c r="D12" s="756"/>
      <c r="E12" s="756"/>
      <c r="F12" s="756"/>
      <c r="G12" s="756"/>
      <c r="H12" s="756"/>
      <c r="I12" s="756"/>
      <c r="J12" s="756"/>
      <c r="K12" s="756"/>
      <c r="L12" s="756"/>
      <c r="M12" s="756"/>
      <c r="N12" s="756"/>
      <c r="O12" s="756"/>
      <c r="P12" s="757"/>
      <c r="Q12" s="758"/>
      <c r="R12" s="759"/>
      <c r="S12" s="759"/>
      <c r="T12" s="759"/>
      <c r="U12" s="759"/>
      <c r="V12" s="759"/>
      <c r="W12" s="759"/>
      <c r="X12" s="759"/>
      <c r="Y12" s="759"/>
      <c r="Z12" s="759"/>
      <c r="AA12" s="759"/>
      <c r="AB12" s="759"/>
      <c r="AC12" s="759"/>
      <c r="AD12" s="759"/>
      <c r="AE12" s="760"/>
      <c r="AF12" s="761"/>
      <c r="AG12" s="762"/>
      <c r="AH12" s="762"/>
      <c r="AI12" s="762"/>
      <c r="AJ12" s="763"/>
      <c r="AK12" s="764"/>
      <c r="AL12" s="765"/>
      <c r="AM12" s="765"/>
      <c r="AN12" s="765"/>
      <c r="AO12" s="765"/>
      <c r="AP12" s="765"/>
      <c r="AQ12" s="765"/>
      <c r="AR12" s="765"/>
      <c r="AS12" s="765"/>
      <c r="AT12" s="765"/>
      <c r="AU12" s="766"/>
      <c r="AV12" s="766"/>
      <c r="AW12" s="766"/>
      <c r="AX12" s="766"/>
      <c r="AY12" s="767"/>
      <c r="AZ12" s="205"/>
      <c r="BA12" s="205"/>
      <c r="BB12" s="205"/>
      <c r="BC12" s="205"/>
      <c r="BD12" s="205"/>
      <c r="BE12" s="206"/>
      <c r="BF12" s="206"/>
      <c r="BG12" s="206"/>
      <c r="BH12" s="206"/>
      <c r="BI12" s="206"/>
      <c r="BJ12" s="206"/>
      <c r="BK12" s="206"/>
      <c r="BL12" s="206"/>
      <c r="BM12" s="206"/>
      <c r="BN12" s="206"/>
      <c r="BO12" s="206"/>
      <c r="BP12" s="206"/>
      <c r="BQ12" s="215">
        <v>6</v>
      </c>
      <c r="BR12" s="216"/>
      <c r="BS12" s="768"/>
      <c r="BT12" s="769"/>
      <c r="BU12" s="769"/>
      <c r="BV12" s="769"/>
      <c r="BW12" s="769"/>
      <c r="BX12" s="769"/>
      <c r="BY12" s="769"/>
      <c r="BZ12" s="769"/>
      <c r="CA12" s="769"/>
      <c r="CB12" s="769"/>
      <c r="CC12" s="769"/>
      <c r="CD12" s="769"/>
      <c r="CE12" s="769"/>
      <c r="CF12" s="769"/>
      <c r="CG12" s="770"/>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810"/>
      <c r="DW12" s="811"/>
      <c r="DX12" s="811"/>
      <c r="DY12" s="811"/>
      <c r="DZ12" s="812"/>
      <c r="EA12" s="207"/>
    </row>
    <row r="13" spans="1:131" s="208" customFormat="1" ht="26.25" customHeight="1" x14ac:dyDescent="0.15">
      <c r="A13" s="214">
        <v>7</v>
      </c>
      <c r="B13" s="755"/>
      <c r="C13" s="756"/>
      <c r="D13" s="756"/>
      <c r="E13" s="756"/>
      <c r="F13" s="756"/>
      <c r="G13" s="756"/>
      <c r="H13" s="756"/>
      <c r="I13" s="756"/>
      <c r="J13" s="756"/>
      <c r="K13" s="756"/>
      <c r="L13" s="756"/>
      <c r="M13" s="756"/>
      <c r="N13" s="756"/>
      <c r="O13" s="756"/>
      <c r="P13" s="757"/>
      <c r="Q13" s="758"/>
      <c r="R13" s="759"/>
      <c r="S13" s="759"/>
      <c r="T13" s="759"/>
      <c r="U13" s="759"/>
      <c r="V13" s="759"/>
      <c r="W13" s="759"/>
      <c r="X13" s="759"/>
      <c r="Y13" s="759"/>
      <c r="Z13" s="759"/>
      <c r="AA13" s="759"/>
      <c r="AB13" s="759"/>
      <c r="AC13" s="759"/>
      <c r="AD13" s="759"/>
      <c r="AE13" s="760"/>
      <c r="AF13" s="761"/>
      <c r="AG13" s="762"/>
      <c r="AH13" s="762"/>
      <c r="AI13" s="762"/>
      <c r="AJ13" s="763"/>
      <c r="AK13" s="764"/>
      <c r="AL13" s="765"/>
      <c r="AM13" s="765"/>
      <c r="AN13" s="765"/>
      <c r="AO13" s="765"/>
      <c r="AP13" s="765"/>
      <c r="AQ13" s="765"/>
      <c r="AR13" s="765"/>
      <c r="AS13" s="765"/>
      <c r="AT13" s="765"/>
      <c r="AU13" s="766"/>
      <c r="AV13" s="766"/>
      <c r="AW13" s="766"/>
      <c r="AX13" s="766"/>
      <c r="AY13" s="767"/>
      <c r="AZ13" s="205"/>
      <c r="BA13" s="205"/>
      <c r="BB13" s="205"/>
      <c r="BC13" s="205"/>
      <c r="BD13" s="205"/>
      <c r="BE13" s="206"/>
      <c r="BF13" s="206"/>
      <c r="BG13" s="206"/>
      <c r="BH13" s="206"/>
      <c r="BI13" s="206"/>
      <c r="BJ13" s="206"/>
      <c r="BK13" s="206"/>
      <c r="BL13" s="206"/>
      <c r="BM13" s="206"/>
      <c r="BN13" s="206"/>
      <c r="BO13" s="206"/>
      <c r="BP13" s="206"/>
      <c r="BQ13" s="215">
        <v>7</v>
      </c>
      <c r="BR13" s="216"/>
      <c r="BS13" s="768"/>
      <c r="BT13" s="769"/>
      <c r="BU13" s="769"/>
      <c r="BV13" s="769"/>
      <c r="BW13" s="769"/>
      <c r="BX13" s="769"/>
      <c r="BY13" s="769"/>
      <c r="BZ13" s="769"/>
      <c r="CA13" s="769"/>
      <c r="CB13" s="769"/>
      <c r="CC13" s="769"/>
      <c r="CD13" s="769"/>
      <c r="CE13" s="769"/>
      <c r="CF13" s="769"/>
      <c r="CG13" s="770"/>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810"/>
      <c r="DW13" s="811"/>
      <c r="DX13" s="811"/>
      <c r="DY13" s="811"/>
      <c r="DZ13" s="812"/>
      <c r="EA13" s="207"/>
    </row>
    <row r="14" spans="1:131" s="208" customFormat="1" ht="26.25" customHeight="1" x14ac:dyDescent="0.15">
      <c r="A14" s="214">
        <v>8</v>
      </c>
      <c r="B14" s="755"/>
      <c r="C14" s="756"/>
      <c r="D14" s="756"/>
      <c r="E14" s="756"/>
      <c r="F14" s="756"/>
      <c r="G14" s="756"/>
      <c r="H14" s="756"/>
      <c r="I14" s="756"/>
      <c r="J14" s="756"/>
      <c r="K14" s="756"/>
      <c r="L14" s="756"/>
      <c r="M14" s="756"/>
      <c r="N14" s="756"/>
      <c r="O14" s="756"/>
      <c r="P14" s="757"/>
      <c r="Q14" s="758"/>
      <c r="R14" s="759"/>
      <c r="S14" s="759"/>
      <c r="T14" s="759"/>
      <c r="U14" s="759"/>
      <c r="V14" s="759"/>
      <c r="W14" s="759"/>
      <c r="X14" s="759"/>
      <c r="Y14" s="759"/>
      <c r="Z14" s="759"/>
      <c r="AA14" s="759"/>
      <c r="AB14" s="759"/>
      <c r="AC14" s="759"/>
      <c r="AD14" s="759"/>
      <c r="AE14" s="760"/>
      <c r="AF14" s="761"/>
      <c r="AG14" s="762"/>
      <c r="AH14" s="762"/>
      <c r="AI14" s="762"/>
      <c r="AJ14" s="763"/>
      <c r="AK14" s="764"/>
      <c r="AL14" s="765"/>
      <c r="AM14" s="765"/>
      <c r="AN14" s="765"/>
      <c r="AO14" s="765"/>
      <c r="AP14" s="765"/>
      <c r="AQ14" s="765"/>
      <c r="AR14" s="765"/>
      <c r="AS14" s="765"/>
      <c r="AT14" s="765"/>
      <c r="AU14" s="766"/>
      <c r="AV14" s="766"/>
      <c r="AW14" s="766"/>
      <c r="AX14" s="766"/>
      <c r="AY14" s="767"/>
      <c r="AZ14" s="205"/>
      <c r="BA14" s="205"/>
      <c r="BB14" s="205"/>
      <c r="BC14" s="205"/>
      <c r="BD14" s="205"/>
      <c r="BE14" s="206"/>
      <c r="BF14" s="206"/>
      <c r="BG14" s="206"/>
      <c r="BH14" s="206"/>
      <c r="BI14" s="206"/>
      <c r="BJ14" s="206"/>
      <c r="BK14" s="206"/>
      <c r="BL14" s="206"/>
      <c r="BM14" s="206"/>
      <c r="BN14" s="206"/>
      <c r="BO14" s="206"/>
      <c r="BP14" s="206"/>
      <c r="BQ14" s="215">
        <v>8</v>
      </c>
      <c r="BR14" s="216"/>
      <c r="BS14" s="768"/>
      <c r="BT14" s="769"/>
      <c r="BU14" s="769"/>
      <c r="BV14" s="769"/>
      <c r="BW14" s="769"/>
      <c r="BX14" s="769"/>
      <c r="BY14" s="769"/>
      <c r="BZ14" s="769"/>
      <c r="CA14" s="769"/>
      <c r="CB14" s="769"/>
      <c r="CC14" s="769"/>
      <c r="CD14" s="769"/>
      <c r="CE14" s="769"/>
      <c r="CF14" s="769"/>
      <c r="CG14" s="770"/>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810"/>
      <c r="DW14" s="811"/>
      <c r="DX14" s="811"/>
      <c r="DY14" s="811"/>
      <c r="DZ14" s="812"/>
      <c r="EA14" s="207"/>
    </row>
    <row r="15" spans="1:131" s="208" customFormat="1" ht="26.25" customHeight="1" x14ac:dyDescent="0.15">
      <c r="A15" s="214">
        <v>9</v>
      </c>
      <c r="B15" s="755"/>
      <c r="C15" s="756"/>
      <c r="D15" s="756"/>
      <c r="E15" s="756"/>
      <c r="F15" s="756"/>
      <c r="G15" s="756"/>
      <c r="H15" s="756"/>
      <c r="I15" s="756"/>
      <c r="J15" s="756"/>
      <c r="K15" s="756"/>
      <c r="L15" s="756"/>
      <c r="M15" s="756"/>
      <c r="N15" s="756"/>
      <c r="O15" s="756"/>
      <c r="P15" s="757"/>
      <c r="Q15" s="758"/>
      <c r="R15" s="759"/>
      <c r="S15" s="759"/>
      <c r="T15" s="759"/>
      <c r="U15" s="759"/>
      <c r="V15" s="759"/>
      <c r="W15" s="759"/>
      <c r="X15" s="759"/>
      <c r="Y15" s="759"/>
      <c r="Z15" s="759"/>
      <c r="AA15" s="759"/>
      <c r="AB15" s="759"/>
      <c r="AC15" s="759"/>
      <c r="AD15" s="759"/>
      <c r="AE15" s="760"/>
      <c r="AF15" s="761"/>
      <c r="AG15" s="762"/>
      <c r="AH15" s="762"/>
      <c r="AI15" s="762"/>
      <c r="AJ15" s="763"/>
      <c r="AK15" s="764"/>
      <c r="AL15" s="765"/>
      <c r="AM15" s="765"/>
      <c r="AN15" s="765"/>
      <c r="AO15" s="765"/>
      <c r="AP15" s="765"/>
      <c r="AQ15" s="765"/>
      <c r="AR15" s="765"/>
      <c r="AS15" s="765"/>
      <c r="AT15" s="765"/>
      <c r="AU15" s="766"/>
      <c r="AV15" s="766"/>
      <c r="AW15" s="766"/>
      <c r="AX15" s="766"/>
      <c r="AY15" s="767"/>
      <c r="AZ15" s="205"/>
      <c r="BA15" s="205"/>
      <c r="BB15" s="205"/>
      <c r="BC15" s="205"/>
      <c r="BD15" s="205"/>
      <c r="BE15" s="206"/>
      <c r="BF15" s="206"/>
      <c r="BG15" s="206"/>
      <c r="BH15" s="206"/>
      <c r="BI15" s="206"/>
      <c r="BJ15" s="206"/>
      <c r="BK15" s="206"/>
      <c r="BL15" s="206"/>
      <c r="BM15" s="206"/>
      <c r="BN15" s="206"/>
      <c r="BO15" s="206"/>
      <c r="BP15" s="206"/>
      <c r="BQ15" s="215">
        <v>9</v>
      </c>
      <c r="BR15" s="216"/>
      <c r="BS15" s="768"/>
      <c r="BT15" s="769"/>
      <c r="BU15" s="769"/>
      <c r="BV15" s="769"/>
      <c r="BW15" s="769"/>
      <c r="BX15" s="769"/>
      <c r="BY15" s="769"/>
      <c r="BZ15" s="769"/>
      <c r="CA15" s="769"/>
      <c r="CB15" s="769"/>
      <c r="CC15" s="769"/>
      <c r="CD15" s="769"/>
      <c r="CE15" s="769"/>
      <c r="CF15" s="769"/>
      <c r="CG15" s="770"/>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810"/>
      <c r="DW15" s="811"/>
      <c r="DX15" s="811"/>
      <c r="DY15" s="811"/>
      <c r="DZ15" s="812"/>
      <c r="EA15" s="207"/>
    </row>
    <row r="16" spans="1:131" s="208" customFormat="1" ht="26.25" customHeight="1" x14ac:dyDescent="0.15">
      <c r="A16" s="214">
        <v>10</v>
      </c>
      <c r="B16" s="755"/>
      <c r="C16" s="756"/>
      <c r="D16" s="756"/>
      <c r="E16" s="756"/>
      <c r="F16" s="756"/>
      <c r="G16" s="756"/>
      <c r="H16" s="756"/>
      <c r="I16" s="756"/>
      <c r="J16" s="756"/>
      <c r="K16" s="756"/>
      <c r="L16" s="756"/>
      <c r="M16" s="756"/>
      <c r="N16" s="756"/>
      <c r="O16" s="756"/>
      <c r="P16" s="757"/>
      <c r="Q16" s="758"/>
      <c r="R16" s="759"/>
      <c r="S16" s="759"/>
      <c r="T16" s="759"/>
      <c r="U16" s="759"/>
      <c r="V16" s="759"/>
      <c r="W16" s="759"/>
      <c r="X16" s="759"/>
      <c r="Y16" s="759"/>
      <c r="Z16" s="759"/>
      <c r="AA16" s="759"/>
      <c r="AB16" s="759"/>
      <c r="AC16" s="759"/>
      <c r="AD16" s="759"/>
      <c r="AE16" s="760"/>
      <c r="AF16" s="761"/>
      <c r="AG16" s="762"/>
      <c r="AH16" s="762"/>
      <c r="AI16" s="762"/>
      <c r="AJ16" s="763"/>
      <c r="AK16" s="764"/>
      <c r="AL16" s="765"/>
      <c r="AM16" s="765"/>
      <c r="AN16" s="765"/>
      <c r="AO16" s="765"/>
      <c r="AP16" s="765"/>
      <c r="AQ16" s="765"/>
      <c r="AR16" s="765"/>
      <c r="AS16" s="765"/>
      <c r="AT16" s="765"/>
      <c r="AU16" s="766"/>
      <c r="AV16" s="766"/>
      <c r="AW16" s="766"/>
      <c r="AX16" s="766"/>
      <c r="AY16" s="767"/>
      <c r="AZ16" s="205"/>
      <c r="BA16" s="205"/>
      <c r="BB16" s="205"/>
      <c r="BC16" s="205"/>
      <c r="BD16" s="205"/>
      <c r="BE16" s="206"/>
      <c r="BF16" s="206"/>
      <c r="BG16" s="206"/>
      <c r="BH16" s="206"/>
      <c r="BI16" s="206"/>
      <c r="BJ16" s="206"/>
      <c r="BK16" s="206"/>
      <c r="BL16" s="206"/>
      <c r="BM16" s="206"/>
      <c r="BN16" s="206"/>
      <c r="BO16" s="206"/>
      <c r="BP16" s="206"/>
      <c r="BQ16" s="215">
        <v>10</v>
      </c>
      <c r="BR16" s="216"/>
      <c r="BS16" s="768"/>
      <c r="BT16" s="769"/>
      <c r="BU16" s="769"/>
      <c r="BV16" s="769"/>
      <c r="BW16" s="769"/>
      <c r="BX16" s="769"/>
      <c r="BY16" s="769"/>
      <c r="BZ16" s="769"/>
      <c r="CA16" s="769"/>
      <c r="CB16" s="769"/>
      <c r="CC16" s="769"/>
      <c r="CD16" s="769"/>
      <c r="CE16" s="769"/>
      <c r="CF16" s="769"/>
      <c r="CG16" s="770"/>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810"/>
      <c r="DW16" s="811"/>
      <c r="DX16" s="811"/>
      <c r="DY16" s="811"/>
      <c r="DZ16" s="812"/>
      <c r="EA16" s="207"/>
    </row>
    <row r="17" spans="1:131" s="208" customFormat="1" ht="26.25" customHeight="1" x14ac:dyDescent="0.15">
      <c r="A17" s="214">
        <v>11</v>
      </c>
      <c r="B17" s="755"/>
      <c r="C17" s="756"/>
      <c r="D17" s="756"/>
      <c r="E17" s="756"/>
      <c r="F17" s="756"/>
      <c r="G17" s="756"/>
      <c r="H17" s="756"/>
      <c r="I17" s="756"/>
      <c r="J17" s="756"/>
      <c r="K17" s="756"/>
      <c r="L17" s="756"/>
      <c r="M17" s="756"/>
      <c r="N17" s="756"/>
      <c r="O17" s="756"/>
      <c r="P17" s="757"/>
      <c r="Q17" s="758"/>
      <c r="R17" s="759"/>
      <c r="S17" s="759"/>
      <c r="T17" s="759"/>
      <c r="U17" s="759"/>
      <c r="V17" s="759"/>
      <c r="W17" s="759"/>
      <c r="X17" s="759"/>
      <c r="Y17" s="759"/>
      <c r="Z17" s="759"/>
      <c r="AA17" s="759"/>
      <c r="AB17" s="759"/>
      <c r="AC17" s="759"/>
      <c r="AD17" s="759"/>
      <c r="AE17" s="760"/>
      <c r="AF17" s="761"/>
      <c r="AG17" s="762"/>
      <c r="AH17" s="762"/>
      <c r="AI17" s="762"/>
      <c r="AJ17" s="763"/>
      <c r="AK17" s="764"/>
      <c r="AL17" s="765"/>
      <c r="AM17" s="765"/>
      <c r="AN17" s="765"/>
      <c r="AO17" s="765"/>
      <c r="AP17" s="765"/>
      <c r="AQ17" s="765"/>
      <c r="AR17" s="765"/>
      <c r="AS17" s="765"/>
      <c r="AT17" s="765"/>
      <c r="AU17" s="766"/>
      <c r="AV17" s="766"/>
      <c r="AW17" s="766"/>
      <c r="AX17" s="766"/>
      <c r="AY17" s="767"/>
      <c r="AZ17" s="205"/>
      <c r="BA17" s="205"/>
      <c r="BB17" s="205"/>
      <c r="BC17" s="205"/>
      <c r="BD17" s="205"/>
      <c r="BE17" s="206"/>
      <c r="BF17" s="206"/>
      <c r="BG17" s="206"/>
      <c r="BH17" s="206"/>
      <c r="BI17" s="206"/>
      <c r="BJ17" s="206"/>
      <c r="BK17" s="206"/>
      <c r="BL17" s="206"/>
      <c r="BM17" s="206"/>
      <c r="BN17" s="206"/>
      <c r="BO17" s="206"/>
      <c r="BP17" s="206"/>
      <c r="BQ17" s="215">
        <v>11</v>
      </c>
      <c r="BR17" s="216"/>
      <c r="BS17" s="768"/>
      <c r="BT17" s="769"/>
      <c r="BU17" s="769"/>
      <c r="BV17" s="769"/>
      <c r="BW17" s="769"/>
      <c r="BX17" s="769"/>
      <c r="BY17" s="769"/>
      <c r="BZ17" s="769"/>
      <c r="CA17" s="769"/>
      <c r="CB17" s="769"/>
      <c r="CC17" s="769"/>
      <c r="CD17" s="769"/>
      <c r="CE17" s="769"/>
      <c r="CF17" s="769"/>
      <c r="CG17" s="770"/>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810"/>
      <c r="DW17" s="811"/>
      <c r="DX17" s="811"/>
      <c r="DY17" s="811"/>
      <c r="DZ17" s="812"/>
      <c r="EA17" s="207"/>
    </row>
    <row r="18" spans="1:131" s="208" customFormat="1" ht="26.25" customHeight="1" x14ac:dyDescent="0.15">
      <c r="A18" s="214">
        <v>12</v>
      </c>
      <c r="B18" s="755"/>
      <c r="C18" s="756"/>
      <c r="D18" s="756"/>
      <c r="E18" s="756"/>
      <c r="F18" s="756"/>
      <c r="G18" s="756"/>
      <c r="H18" s="756"/>
      <c r="I18" s="756"/>
      <c r="J18" s="756"/>
      <c r="K18" s="756"/>
      <c r="L18" s="756"/>
      <c r="M18" s="756"/>
      <c r="N18" s="756"/>
      <c r="O18" s="756"/>
      <c r="P18" s="757"/>
      <c r="Q18" s="758"/>
      <c r="R18" s="759"/>
      <c r="S18" s="759"/>
      <c r="T18" s="759"/>
      <c r="U18" s="759"/>
      <c r="V18" s="759"/>
      <c r="W18" s="759"/>
      <c r="X18" s="759"/>
      <c r="Y18" s="759"/>
      <c r="Z18" s="759"/>
      <c r="AA18" s="759"/>
      <c r="AB18" s="759"/>
      <c r="AC18" s="759"/>
      <c r="AD18" s="759"/>
      <c r="AE18" s="760"/>
      <c r="AF18" s="761"/>
      <c r="AG18" s="762"/>
      <c r="AH18" s="762"/>
      <c r="AI18" s="762"/>
      <c r="AJ18" s="763"/>
      <c r="AK18" s="764"/>
      <c r="AL18" s="765"/>
      <c r="AM18" s="765"/>
      <c r="AN18" s="765"/>
      <c r="AO18" s="765"/>
      <c r="AP18" s="765"/>
      <c r="AQ18" s="765"/>
      <c r="AR18" s="765"/>
      <c r="AS18" s="765"/>
      <c r="AT18" s="765"/>
      <c r="AU18" s="766"/>
      <c r="AV18" s="766"/>
      <c r="AW18" s="766"/>
      <c r="AX18" s="766"/>
      <c r="AY18" s="767"/>
      <c r="AZ18" s="205"/>
      <c r="BA18" s="205"/>
      <c r="BB18" s="205"/>
      <c r="BC18" s="205"/>
      <c r="BD18" s="205"/>
      <c r="BE18" s="206"/>
      <c r="BF18" s="206"/>
      <c r="BG18" s="206"/>
      <c r="BH18" s="206"/>
      <c r="BI18" s="206"/>
      <c r="BJ18" s="206"/>
      <c r="BK18" s="206"/>
      <c r="BL18" s="206"/>
      <c r="BM18" s="206"/>
      <c r="BN18" s="206"/>
      <c r="BO18" s="206"/>
      <c r="BP18" s="206"/>
      <c r="BQ18" s="215">
        <v>12</v>
      </c>
      <c r="BR18" s="216"/>
      <c r="BS18" s="768"/>
      <c r="BT18" s="769"/>
      <c r="BU18" s="769"/>
      <c r="BV18" s="769"/>
      <c r="BW18" s="769"/>
      <c r="BX18" s="769"/>
      <c r="BY18" s="769"/>
      <c r="BZ18" s="769"/>
      <c r="CA18" s="769"/>
      <c r="CB18" s="769"/>
      <c r="CC18" s="769"/>
      <c r="CD18" s="769"/>
      <c r="CE18" s="769"/>
      <c r="CF18" s="769"/>
      <c r="CG18" s="770"/>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810"/>
      <c r="DW18" s="811"/>
      <c r="DX18" s="811"/>
      <c r="DY18" s="811"/>
      <c r="DZ18" s="812"/>
      <c r="EA18" s="207"/>
    </row>
    <row r="19" spans="1:131" s="208" customFormat="1" ht="26.25" customHeight="1" x14ac:dyDescent="0.15">
      <c r="A19" s="214">
        <v>13</v>
      </c>
      <c r="B19" s="755"/>
      <c r="C19" s="756"/>
      <c r="D19" s="756"/>
      <c r="E19" s="756"/>
      <c r="F19" s="756"/>
      <c r="G19" s="756"/>
      <c r="H19" s="756"/>
      <c r="I19" s="756"/>
      <c r="J19" s="756"/>
      <c r="K19" s="756"/>
      <c r="L19" s="756"/>
      <c r="M19" s="756"/>
      <c r="N19" s="756"/>
      <c r="O19" s="756"/>
      <c r="P19" s="757"/>
      <c r="Q19" s="758"/>
      <c r="R19" s="759"/>
      <c r="S19" s="759"/>
      <c r="T19" s="759"/>
      <c r="U19" s="759"/>
      <c r="V19" s="759"/>
      <c r="W19" s="759"/>
      <c r="X19" s="759"/>
      <c r="Y19" s="759"/>
      <c r="Z19" s="759"/>
      <c r="AA19" s="759"/>
      <c r="AB19" s="759"/>
      <c r="AC19" s="759"/>
      <c r="AD19" s="759"/>
      <c r="AE19" s="760"/>
      <c r="AF19" s="761"/>
      <c r="AG19" s="762"/>
      <c r="AH19" s="762"/>
      <c r="AI19" s="762"/>
      <c r="AJ19" s="763"/>
      <c r="AK19" s="764"/>
      <c r="AL19" s="765"/>
      <c r="AM19" s="765"/>
      <c r="AN19" s="765"/>
      <c r="AO19" s="765"/>
      <c r="AP19" s="765"/>
      <c r="AQ19" s="765"/>
      <c r="AR19" s="765"/>
      <c r="AS19" s="765"/>
      <c r="AT19" s="765"/>
      <c r="AU19" s="766"/>
      <c r="AV19" s="766"/>
      <c r="AW19" s="766"/>
      <c r="AX19" s="766"/>
      <c r="AY19" s="767"/>
      <c r="AZ19" s="205"/>
      <c r="BA19" s="205"/>
      <c r="BB19" s="205"/>
      <c r="BC19" s="205"/>
      <c r="BD19" s="205"/>
      <c r="BE19" s="206"/>
      <c r="BF19" s="206"/>
      <c r="BG19" s="206"/>
      <c r="BH19" s="206"/>
      <c r="BI19" s="206"/>
      <c r="BJ19" s="206"/>
      <c r="BK19" s="206"/>
      <c r="BL19" s="206"/>
      <c r="BM19" s="206"/>
      <c r="BN19" s="206"/>
      <c r="BO19" s="206"/>
      <c r="BP19" s="206"/>
      <c r="BQ19" s="215">
        <v>13</v>
      </c>
      <c r="BR19" s="216"/>
      <c r="BS19" s="768"/>
      <c r="BT19" s="769"/>
      <c r="BU19" s="769"/>
      <c r="BV19" s="769"/>
      <c r="BW19" s="769"/>
      <c r="BX19" s="769"/>
      <c r="BY19" s="769"/>
      <c r="BZ19" s="769"/>
      <c r="CA19" s="769"/>
      <c r="CB19" s="769"/>
      <c r="CC19" s="769"/>
      <c r="CD19" s="769"/>
      <c r="CE19" s="769"/>
      <c r="CF19" s="769"/>
      <c r="CG19" s="770"/>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810"/>
      <c r="DW19" s="811"/>
      <c r="DX19" s="811"/>
      <c r="DY19" s="811"/>
      <c r="DZ19" s="812"/>
      <c r="EA19" s="207"/>
    </row>
    <row r="20" spans="1:131" s="208" customFormat="1" ht="26.25" customHeight="1" x14ac:dyDescent="0.15">
      <c r="A20" s="214">
        <v>14</v>
      </c>
      <c r="B20" s="755"/>
      <c r="C20" s="756"/>
      <c r="D20" s="756"/>
      <c r="E20" s="756"/>
      <c r="F20" s="756"/>
      <c r="G20" s="756"/>
      <c r="H20" s="756"/>
      <c r="I20" s="756"/>
      <c r="J20" s="756"/>
      <c r="K20" s="756"/>
      <c r="L20" s="756"/>
      <c r="M20" s="756"/>
      <c r="N20" s="756"/>
      <c r="O20" s="756"/>
      <c r="P20" s="757"/>
      <c r="Q20" s="758"/>
      <c r="R20" s="759"/>
      <c r="S20" s="759"/>
      <c r="T20" s="759"/>
      <c r="U20" s="759"/>
      <c r="V20" s="759"/>
      <c r="W20" s="759"/>
      <c r="X20" s="759"/>
      <c r="Y20" s="759"/>
      <c r="Z20" s="759"/>
      <c r="AA20" s="759"/>
      <c r="AB20" s="759"/>
      <c r="AC20" s="759"/>
      <c r="AD20" s="759"/>
      <c r="AE20" s="760"/>
      <c r="AF20" s="761"/>
      <c r="AG20" s="762"/>
      <c r="AH20" s="762"/>
      <c r="AI20" s="762"/>
      <c r="AJ20" s="763"/>
      <c r="AK20" s="764"/>
      <c r="AL20" s="765"/>
      <c r="AM20" s="765"/>
      <c r="AN20" s="765"/>
      <c r="AO20" s="765"/>
      <c r="AP20" s="765"/>
      <c r="AQ20" s="765"/>
      <c r="AR20" s="765"/>
      <c r="AS20" s="765"/>
      <c r="AT20" s="765"/>
      <c r="AU20" s="766"/>
      <c r="AV20" s="766"/>
      <c r="AW20" s="766"/>
      <c r="AX20" s="766"/>
      <c r="AY20" s="767"/>
      <c r="AZ20" s="205"/>
      <c r="BA20" s="205"/>
      <c r="BB20" s="205"/>
      <c r="BC20" s="205"/>
      <c r="BD20" s="205"/>
      <c r="BE20" s="206"/>
      <c r="BF20" s="206"/>
      <c r="BG20" s="206"/>
      <c r="BH20" s="206"/>
      <c r="BI20" s="206"/>
      <c r="BJ20" s="206"/>
      <c r="BK20" s="206"/>
      <c r="BL20" s="206"/>
      <c r="BM20" s="206"/>
      <c r="BN20" s="206"/>
      <c r="BO20" s="206"/>
      <c r="BP20" s="206"/>
      <c r="BQ20" s="215">
        <v>14</v>
      </c>
      <c r="BR20" s="216"/>
      <c r="BS20" s="768"/>
      <c r="BT20" s="769"/>
      <c r="BU20" s="769"/>
      <c r="BV20" s="769"/>
      <c r="BW20" s="769"/>
      <c r="BX20" s="769"/>
      <c r="BY20" s="769"/>
      <c r="BZ20" s="769"/>
      <c r="CA20" s="769"/>
      <c r="CB20" s="769"/>
      <c r="CC20" s="769"/>
      <c r="CD20" s="769"/>
      <c r="CE20" s="769"/>
      <c r="CF20" s="769"/>
      <c r="CG20" s="770"/>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810"/>
      <c r="DW20" s="811"/>
      <c r="DX20" s="811"/>
      <c r="DY20" s="811"/>
      <c r="DZ20" s="812"/>
      <c r="EA20" s="207"/>
    </row>
    <row r="21" spans="1:131" s="208" customFormat="1" ht="26.25" customHeight="1" thickBot="1" x14ac:dyDescent="0.2">
      <c r="A21" s="214">
        <v>15</v>
      </c>
      <c r="B21" s="755"/>
      <c r="C21" s="756"/>
      <c r="D21" s="756"/>
      <c r="E21" s="756"/>
      <c r="F21" s="756"/>
      <c r="G21" s="756"/>
      <c r="H21" s="756"/>
      <c r="I21" s="756"/>
      <c r="J21" s="756"/>
      <c r="K21" s="756"/>
      <c r="L21" s="756"/>
      <c r="M21" s="756"/>
      <c r="N21" s="756"/>
      <c r="O21" s="756"/>
      <c r="P21" s="757"/>
      <c r="Q21" s="758"/>
      <c r="R21" s="759"/>
      <c r="S21" s="759"/>
      <c r="T21" s="759"/>
      <c r="U21" s="759"/>
      <c r="V21" s="759"/>
      <c r="W21" s="759"/>
      <c r="X21" s="759"/>
      <c r="Y21" s="759"/>
      <c r="Z21" s="759"/>
      <c r="AA21" s="759"/>
      <c r="AB21" s="759"/>
      <c r="AC21" s="759"/>
      <c r="AD21" s="759"/>
      <c r="AE21" s="760"/>
      <c r="AF21" s="761"/>
      <c r="AG21" s="762"/>
      <c r="AH21" s="762"/>
      <c r="AI21" s="762"/>
      <c r="AJ21" s="763"/>
      <c r="AK21" s="764"/>
      <c r="AL21" s="765"/>
      <c r="AM21" s="765"/>
      <c r="AN21" s="765"/>
      <c r="AO21" s="765"/>
      <c r="AP21" s="765"/>
      <c r="AQ21" s="765"/>
      <c r="AR21" s="765"/>
      <c r="AS21" s="765"/>
      <c r="AT21" s="765"/>
      <c r="AU21" s="766"/>
      <c r="AV21" s="766"/>
      <c r="AW21" s="766"/>
      <c r="AX21" s="766"/>
      <c r="AY21" s="767"/>
      <c r="AZ21" s="205"/>
      <c r="BA21" s="205"/>
      <c r="BB21" s="205"/>
      <c r="BC21" s="205"/>
      <c r="BD21" s="205"/>
      <c r="BE21" s="206"/>
      <c r="BF21" s="206"/>
      <c r="BG21" s="206"/>
      <c r="BH21" s="206"/>
      <c r="BI21" s="206"/>
      <c r="BJ21" s="206"/>
      <c r="BK21" s="206"/>
      <c r="BL21" s="206"/>
      <c r="BM21" s="206"/>
      <c r="BN21" s="206"/>
      <c r="BO21" s="206"/>
      <c r="BP21" s="206"/>
      <c r="BQ21" s="215">
        <v>15</v>
      </c>
      <c r="BR21" s="216"/>
      <c r="BS21" s="768"/>
      <c r="BT21" s="769"/>
      <c r="BU21" s="769"/>
      <c r="BV21" s="769"/>
      <c r="BW21" s="769"/>
      <c r="BX21" s="769"/>
      <c r="BY21" s="769"/>
      <c r="BZ21" s="769"/>
      <c r="CA21" s="769"/>
      <c r="CB21" s="769"/>
      <c r="CC21" s="769"/>
      <c r="CD21" s="769"/>
      <c r="CE21" s="769"/>
      <c r="CF21" s="769"/>
      <c r="CG21" s="770"/>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810"/>
      <c r="DW21" s="811"/>
      <c r="DX21" s="811"/>
      <c r="DY21" s="811"/>
      <c r="DZ21" s="812"/>
      <c r="EA21" s="207"/>
    </row>
    <row r="22" spans="1:131" s="208" customFormat="1" ht="26.25" customHeight="1" x14ac:dyDescent="0.15">
      <c r="A22" s="214">
        <v>16</v>
      </c>
      <c r="B22" s="755"/>
      <c r="C22" s="756"/>
      <c r="D22" s="756"/>
      <c r="E22" s="756"/>
      <c r="F22" s="756"/>
      <c r="G22" s="756"/>
      <c r="H22" s="756"/>
      <c r="I22" s="756"/>
      <c r="J22" s="756"/>
      <c r="K22" s="756"/>
      <c r="L22" s="756"/>
      <c r="M22" s="756"/>
      <c r="N22" s="756"/>
      <c r="O22" s="756"/>
      <c r="P22" s="757"/>
      <c r="Q22" s="813"/>
      <c r="R22" s="814"/>
      <c r="S22" s="814"/>
      <c r="T22" s="814"/>
      <c r="U22" s="814"/>
      <c r="V22" s="814"/>
      <c r="W22" s="814"/>
      <c r="X22" s="814"/>
      <c r="Y22" s="814"/>
      <c r="Z22" s="814"/>
      <c r="AA22" s="814"/>
      <c r="AB22" s="814"/>
      <c r="AC22" s="814"/>
      <c r="AD22" s="814"/>
      <c r="AE22" s="815"/>
      <c r="AF22" s="761"/>
      <c r="AG22" s="762"/>
      <c r="AH22" s="762"/>
      <c r="AI22" s="762"/>
      <c r="AJ22" s="763"/>
      <c r="AK22" s="828"/>
      <c r="AL22" s="829"/>
      <c r="AM22" s="829"/>
      <c r="AN22" s="829"/>
      <c r="AO22" s="829"/>
      <c r="AP22" s="829"/>
      <c r="AQ22" s="829"/>
      <c r="AR22" s="829"/>
      <c r="AS22" s="829"/>
      <c r="AT22" s="829"/>
      <c r="AU22" s="830"/>
      <c r="AV22" s="830"/>
      <c r="AW22" s="830"/>
      <c r="AX22" s="830"/>
      <c r="AY22" s="831"/>
      <c r="AZ22" s="832" t="s">
        <v>371</v>
      </c>
      <c r="BA22" s="832"/>
      <c r="BB22" s="832"/>
      <c r="BC22" s="832"/>
      <c r="BD22" s="833"/>
      <c r="BE22" s="206"/>
      <c r="BF22" s="206"/>
      <c r="BG22" s="206"/>
      <c r="BH22" s="206"/>
      <c r="BI22" s="206"/>
      <c r="BJ22" s="206"/>
      <c r="BK22" s="206"/>
      <c r="BL22" s="206"/>
      <c r="BM22" s="206"/>
      <c r="BN22" s="206"/>
      <c r="BO22" s="206"/>
      <c r="BP22" s="206"/>
      <c r="BQ22" s="215">
        <v>16</v>
      </c>
      <c r="BR22" s="216"/>
      <c r="BS22" s="768"/>
      <c r="BT22" s="769"/>
      <c r="BU22" s="769"/>
      <c r="BV22" s="769"/>
      <c r="BW22" s="769"/>
      <c r="BX22" s="769"/>
      <c r="BY22" s="769"/>
      <c r="BZ22" s="769"/>
      <c r="CA22" s="769"/>
      <c r="CB22" s="769"/>
      <c r="CC22" s="769"/>
      <c r="CD22" s="769"/>
      <c r="CE22" s="769"/>
      <c r="CF22" s="769"/>
      <c r="CG22" s="770"/>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810"/>
      <c r="DW22" s="811"/>
      <c r="DX22" s="811"/>
      <c r="DY22" s="811"/>
      <c r="DZ22" s="812"/>
      <c r="EA22" s="207"/>
    </row>
    <row r="23" spans="1:131" s="208" customFormat="1" ht="26.25" customHeight="1" thickBot="1" x14ac:dyDescent="0.2">
      <c r="A23" s="217" t="s">
        <v>372</v>
      </c>
      <c r="B23" s="816" t="s">
        <v>373</v>
      </c>
      <c r="C23" s="817"/>
      <c r="D23" s="817"/>
      <c r="E23" s="817"/>
      <c r="F23" s="817"/>
      <c r="G23" s="817"/>
      <c r="H23" s="817"/>
      <c r="I23" s="817"/>
      <c r="J23" s="817"/>
      <c r="K23" s="817"/>
      <c r="L23" s="817"/>
      <c r="M23" s="817"/>
      <c r="N23" s="817"/>
      <c r="O23" s="817"/>
      <c r="P23" s="818"/>
      <c r="Q23" s="819">
        <v>18275</v>
      </c>
      <c r="R23" s="820"/>
      <c r="S23" s="820"/>
      <c r="T23" s="820"/>
      <c r="U23" s="820"/>
      <c r="V23" s="820">
        <v>17503</v>
      </c>
      <c r="W23" s="820"/>
      <c r="X23" s="820"/>
      <c r="Y23" s="820"/>
      <c r="Z23" s="820"/>
      <c r="AA23" s="820">
        <v>754</v>
      </c>
      <c r="AB23" s="820"/>
      <c r="AC23" s="820"/>
      <c r="AD23" s="820"/>
      <c r="AE23" s="821"/>
      <c r="AF23" s="822">
        <v>606</v>
      </c>
      <c r="AG23" s="820"/>
      <c r="AH23" s="820"/>
      <c r="AI23" s="820"/>
      <c r="AJ23" s="823"/>
      <c r="AK23" s="824"/>
      <c r="AL23" s="825"/>
      <c r="AM23" s="825"/>
      <c r="AN23" s="825"/>
      <c r="AO23" s="825"/>
      <c r="AP23" s="820">
        <v>13827</v>
      </c>
      <c r="AQ23" s="820"/>
      <c r="AR23" s="820"/>
      <c r="AS23" s="820"/>
      <c r="AT23" s="820"/>
      <c r="AU23" s="826"/>
      <c r="AV23" s="826"/>
      <c r="AW23" s="826"/>
      <c r="AX23" s="826"/>
      <c r="AY23" s="827"/>
      <c r="AZ23" s="835" t="s">
        <v>114</v>
      </c>
      <c r="BA23" s="836"/>
      <c r="BB23" s="836"/>
      <c r="BC23" s="836"/>
      <c r="BD23" s="837"/>
      <c r="BE23" s="206"/>
      <c r="BF23" s="206"/>
      <c r="BG23" s="206"/>
      <c r="BH23" s="206"/>
      <c r="BI23" s="206"/>
      <c r="BJ23" s="206"/>
      <c r="BK23" s="206"/>
      <c r="BL23" s="206"/>
      <c r="BM23" s="206"/>
      <c r="BN23" s="206"/>
      <c r="BO23" s="206"/>
      <c r="BP23" s="206"/>
      <c r="BQ23" s="215">
        <v>17</v>
      </c>
      <c r="BR23" s="216"/>
      <c r="BS23" s="768"/>
      <c r="BT23" s="769"/>
      <c r="BU23" s="769"/>
      <c r="BV23" s="769"/>
      <c r="BW23" s="769"/>
      <c r="BX23" s="769"/>
      <c r="BY23" s="769"/>
      <c r="BZ23" s="769"/>
      <c r="CA23" s="769"/>
      <c r="CB23" s="769"/>
      <c r="CC23" s="769"/>
      <c r="CD23" s="769"/>
      <c r="CE23" s="769"/>
      <c r="CF23" s="769"/>
      <c r="CG23" s="770"/>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810"/>
      <c r="DW23" s="811"/>
      <c r="DX23" s="811"/>
      <c r="DY23" s="811"/>
      <c r="DZ23" s="812"/>
      <c r="EA23" s="207"/>
    </row>
    <row r="24" spans="1:131" s="208" customFormat="1" ht="26.25" customHeight="1" x14ac:dyDescent="0.15">
      <c r="A24" s="834" t="s">
        <v>374</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05"/>
      <c r="BA24" s="205"/>
      <c r="BB24" s="205"/>
      <c r="BC24" s="205"/>
      <c r="BD24" s="205"/>
      <c r="BE24" s="206"/>
      <c r="BF24" s="206"/>
      <c r="BG24" s="206"/>
      <c r="BH24" s="206"/>
      <c r="BI24" s="206"/>
      <c r="BJ24" s="206"/>
      <c r="BK24" s="206"/>
      <c r="BL24" s="206"/>
      <c r="BM24" s="206"/>
      <c r="BN24" s="206"/>
      <c r="BO24" s="206"/>
      <c r="BP24" s="206"/>
      <c r="BQ24" s="215">
        <v>18</v>
      </c>
      <c r="BR24" s="216"/>
      <c r="BS24" s="768"/>
      <c r="BT24" s="769"/>
      <c r="BU24" s="769"/>
      <c r="BV24" s="769"/>
      <c r="BW24" s="769"/>
      <c r="BX24" s="769"/>
      <c r="BY24" s="769"/>
      <c r="BZ24" s="769"/>
      <c r="CA24" s="769"/>
      <c r="CB24" s="769"/>
      <c r="CC24" s="769"/>
      <c r="CD24" s="769"/>
      <c r="CE24" s="769"/>
      <c r="CF24" s="769"/>
      <c r="CG24" s="770"/>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810"/>
      <c r="DW24" s="811"/>
      <c r="DX24" s="811"/>
      <c r="DY24" s="811"/>
      <c r="DZ24" s="812"/>
      <c r="EA24" s="207"/>
    </row>
    <row r="25" spans="1:131" s="200" customFormat="1" ht="26.25" customHeight="1" thickBot="1" x14ac:dyDescent="0.2">
      <c r="A25" s="800" t="s">
        <v>375</v>
      </c>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800"/>
      <c r="AR25" s="800"/>
      <c r="AS25" s="800"/>
      <c r="AT25" s="800"/>
      <c r="AU25" s="800"/>
      <c r="AV25" s="800"/>
      <c r="AW25" s="800"/>
      <c r="AX25" s="800"/>
      <c r="AY25" s="800"/>
      <c r="AZ25" s="800"/>
      <c r="BA25" s="800"/>
      <c r="BB25" s="800"/>
      <c r="BC25" s="800"/>
      <c r="BD25" s="800"/>
      <c r="BE25" s="800"/>
      <c r="BF25" s="800"/>
      <c r="BG25" s="800"/>
      <c r="BH25" s="800"/>
      <c r="BI25" s="800"/>
      <c r="BJ25" s="205"/>
      <c r="BK25" s="205"/>
      <c r="BL25" s="205"/>
      <c r="BM25" s="205"/>
      <c r="BN25" s="205"/>
      <c r="BO25" s="218"/>
      <c r="BP25" s="218"/>
      <c r="BQ25" s="215">
        <v>19</v>
      </c>
      <c r="BR25" s="216"/>
      <c r="BS25" s="768"/>
      <c r="BT25" s="769"/>
      <c r="BU25" s="769"/>
      <c r="BV25" s="769"/>
      <c r="BW25" s="769"/>
      <c r="BX25" s="769"/>
      <c r="BY25" s="769"/>
      <c r="BZ25" s="769"/>
      <c r="CA25" s="769"/>
      <c r="CB25" s="769"/>
      <c r="CC25" s="769"/>
      <c r="CD25" s="769"/>
      <c r="CE25" s="769"/>
      <c r="CF25" s="769"/>
      <c r="CG25" s="770"/>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810"/>
      <c r="DW25" s="811"/>
      <c r="DX25" s="811"/>
      <c r="DY25" s="811"/>
      <c r="DZ25" s="812"/>
      <c r="EA25" s="199"/>
    </row>
    <row r="26" spans="1:131" s="200" customFormat="1" ht="26.25" customHeight="1" x14ac:dyDescent="0.15">
      <c r="A26" s="791" t="s">
        <v>353</v>
      </c>
      <c r="B26" s="792"/>
      <c r="C26" s="792"/>
      <c r="D26" s="792"/>
      <c r="E26" s="792"/>
      <c r="F26" s="792"/>
      <c r="G26" s="792"/>
      <c r="H26" s="792"/>
      <c r="I26" s="792"/>
      <c r="J26" s="792"/>
      <c r="K26" s="792"/>
      <c r="L26" s="792"/>
      <c r="M26" s="792"/>
      <c r="N26" s="792"/>
      <c r="O26" s="792"/>
      <c r="P26" s="793"/>
      <c r="Q26" s="743" t="s">
        <v>376</v>
      </c>
      <c r="R26" s="744"/>
      <c r="S26" s="744"/>
      <c r="T26" s="744"/>
      <c r="U26" s="745"/>
      <c r="V26" s="743" t="s">
        <v>377</v>
      </c>
      <c r="W26" s="744"/>
      <c r="X26" s="744"/>
      <c r="Y26" s="744"/>
      <c r="Z26" s="745"/>
      <c r="AA26" s="743" t="s">
        <v>378</v>
      </c>
      <c r="AB26" s="744"/>
      <c r="AC26" s="744"/>
      <c r="AD26" s="744"/>
      <c r="AE26" s="744"/>
      <c r="AF26" s="838" t="s">
        <v>379</v>
      </c>
      <c r="AG26" s="839"/>
      <c r="AH26" s="839"/>
      <c r="AI26" s="839"/>
      <c r="AJ26" s="840"/>
      <c r="AK26" s="744" t="s">
        <v>380</v>
      </c>
      <c r="AL26" s="744"/>
      <c r="AM26" s="744"/>
      <c r="AN26" s="744"/>
      <c r="AO26" s="745"/>
      <c r="AP26" s="743" t="s">
        <v>381</v>
      </c>
      <c r="AQ26" s="744"/>
      <c r="AR26" s="744"/>
      <c r="AS26" s="744"/>
      <c r="AT26" s="745"/>
      <c r="AU26" s="743" t="s">
        <v>382</v>
      </c>
      <c r="AV26" s="744"/>
      <c r="AW26" s="744"/>
      <c r="AX26" s="744"/>
      <c r="AY26" s="745"/>
      <c r="AZ26" s="743" t="s">
        <v>383</v>
      </c>
      <c r="BA26" s="744"/>
      <c r="BB26" s="744"/>
      <c r="BC26" s="744"/>
      <c r="BD26" s="745"/>
      <c r="BE26" s="743" t="s">
        <v>360</v>
      </c>
      <c r="BF26" s="744"/>
      <c r="BG26" s="744"/>
      <c r="BH26" s="744"/>
      <c r="BI26" s="780"/>
      <c r="BJ26" s="205"/>
      <c r="BK26" s="205"/>
      <c r="BL26" s="205"/>
      <c r="BM26" s="205"/>
      <c r="BN26" s="205"/>
      <c r="BO26" s="218"/>
      <c r="BP26" s="218"/>
      <c r="BQ26" s="215">
        <v>20</v>
      </c>
      <c r="BR26" s="216"/>
      <c r="BS26" s="768"/>
      <c r="BT26" s="769"/>
      <c r="BU26" s="769"/>
      <c r="BV26" s="769"/>
      <c r="BW26" s="769"/>
      <c r="BX26" s="769"/>
      <c r="BY26" s="769"/>
      <c r="BZ26" s="769"/>
      <c r="CA26" s="769"/>
      <c r="CB26" s="769"/>
      <c r="CC26" s="769"/>
      <c r="CD26" s="769"/>
      <c r="CE26" s="769"/>
      <c r="CF26" s="769"/>
      <c r="CG26" s="770"/>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810"/>
      <c r="DW26" s="811"/>
      <c r="DX26" s="811"/>
      <c r="DY26" s="811"/>
      <c r="DZ26" s="812"/>
      <c r="EA26" s="199"/>
    </row>
    <row r="27" spans="1:131" s="200" customFormat="1" ht="26.25" customHeight="1" thickBot="1" x14ac:dyDescent="0.2">
      <c r="A27" s="794"/>
      <c r="B27" s="795"/>
      <c r="C27" s="795"/>
      <c r="D27" s="795"/>
      <c r="E27" s="795"/>
      <c r="F27" s="795"/>
      <c r="G27" s="795"/>
      <c r="H27" s="795"/>
      <c r="I27" s="795"/>
      <c r="J27" s="795"/>
      <c r="K27" s="795"/>
      <c r="L27" s="795"/>
      <c r="M27" s="795"/>
      <c r="N27" s="795"/>
      <c r="O27" s="795"/>
      <c r="P27" s="796"/>
      <c r="Q27" s="746"/>
      <c r="R27" s="747"/>
      <c r="S27" s="747"/>
      <c r="T27" s="747"/>
      <c r="U27" s="748"/>
      <c r="V27" s="746"/>
      <c r="W27" s="747"/>
      <c r="X27" s="747"/>
      <c r="Y27" s="747"/>
      <c r="Z27" s="748"/>
      <c r="AA27" s="746"/>
      <c r="AB27" s="747"/>
      <c r="AC27" s="747"/>
      <c r="AD27" s="747"/>
      <c r="AE27" s="747"/>
      <c r="AF27" s="841"/>
      <c r="AG27" s="842"/>
      <c r="AH27" s="842"/>
      <c r="AI27" s="842"/>
      <c r="AJ27" s="843"/>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81"/>
      <c r="BJ27" s="205"/>
      <c r="BK27" s="205"/>
      <c r="BL27" s="205"/>
      <c r="BM27" s="205"/>
      <c r="BN27" s="205"/>
      <c r="BO27" s="218"/>
      <c r="BP27" s="218"/>
      <c r="BQ27" s="215">
        <v>21</v>
      </c>
      <c r="BR27" s="216"/>
      <c r="BS27" s="768"/>
      <c r="BT27" s="769"/>
      <c r="BU27" s="769"/>
      <c r="BV27" s="769"/>
      <c r="BW27" s="769"/>
      <c r="BX27" s="769"/>
      <c r="BY27" s="769"/>
      <c r="BZ27" s="769"/>
      <c r="CA27" s="769"/>
      <c r="CB27" s="769"/>
      <c r="CC27" s="769"/>
      <c r="CD27" s="769"/>
      <c r="CE27" s="769"/>
      <c r="CF27" s="769"/>
      <c r="CG27" s="770"/>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810"/>
      <c r="DW27" s="811"/>
      <c r="DX27" s="811"/>
      <c r="DY27" s="811"/>
      <c r="DZ27" s="812"/>
      <c r="EA27" s="199"/>
    </row>
    <row r="28" spans="1:131" s="200" customFormat="1" ht="26.25" customHeight="1" thickTop="1" x14ac:dyDescent="0.15">
      <c r="A28" s="219">
        <v>1</v>
      </c>
      <c r="B28" s="782" t="s">
        <v>384</v>
      </c>
      <c r="C28" s="783"/>
      <c r="D28" s="783"/>
      <c r="E28" s="783"/>
      <c r="F28" s="783"/>
      <c r="G28" s="783"/>
      <c r="H28" s="783"/>
      <c r="I28" s="783"/>
      <c r="J28" s="783"/>
      <c r="K28" s="783"/>
      <c r="L28" s="783"/>
      <c r="M28" s="783"/>
      <c r="N28" s="783"/>
      <c r="O28" s="783"/>
      <c r="P28" s="784"/>
      <c r="Q28" s="848">
        <v>3899</v>
      </c>
      <c r="R28" s="849"/>
      <c r="S28" s="849"/>
      <c r="T28" s="849"/>
      <c r="U28" s="849"/>
      <c r="V28" s="849">
        <v>3756</v>
      </c>
      <c r="W28" s="849"/>
      <c r="X28" s="849"/>
      <c r="Y28" s="849"/>
      <c r="Z28" s="849"/>
      <c r="AA28" s="849">
        <v>143</v>
      </c>
      <c r="AB28" s="849"/>
      <c r="AC28" s="849"/>
      <c r="AD28" s="849"/>
      <c r="AE28" s="850"/>
      <c r="AF28" s="851">
        <v>143</v>
      </c>
      <c r="AG28" s="849"/>
      <c r="AH28" s="849"/>
      <c r="AI28" s="849"/>
      <c r="AJ28" s="852"/>
      <c r="AK28" s="853">
        <v>270</v>
      </c>
      <c r="AL28" s="844"/>
      <c r="AM28" s="844"/>
      <c r="AN28" s="844"/>
      <c r="AO28" s="844"/>
      <c r="AP28" s="844" t="s">
        <v>558</v>
      </c>
      <c r="AQ28" s="844"/>
      <c r="AR28" s="844"/>
      <c r="AS28" s="844"/>
      <c r="AT28" s="844"/>
      <c r="AU28" s="844" t="s">
        <v>558</v>
      </c>
      <c r="AV28" s="844"/>
      <c r="AW28" s="844"/>
      <c r="AX28" s="844"/>
      <c r="AY28" s="844"/>
      <c r="AZ28" s="845" t="s">
        <v>560</v>
      </c>
      <c r="BA28" s="845"/>
      <c r="BB28" s="845"/>
      <c r="BC28" s="845"/>
      <c r="BD28" s="845"/>
      <c r="BE28" s="846"/>
      <c r="BF28" s="846"/>
      <c r="BG28" s="846"/>
      <c r="BH28" s="846"/>
      <c r="BI28" s="847"/>
      <c r="BJ28" s="205"/>
      <c r="BK28" s="205"/>
      <c r="BL28" s="205"/>
      <c r="BM28" s="205"/>
      <c r="BN28" s="205"/>
      <c r="BO28" s="218"/>
      <c r="BP28" s="218"/>
      <c r="BQ28" s="215">
        <v>22</v>
      </c>
      <c r="BR28" s="216"/>
      <c r="BS28" s="768"/>
      <c r="BT28" s="769"/>
      <c r="BU28" s="769"/>
      <c r="BV28" s="769"/>
      <c r="BW28" s="769"/>
      <c r="BX28" s="769"/>
      <c r="BY28" s="769"/>
      <c r="BZ28" s="769"/>
      <c r="CA28" s="769"/>
      <c r="CB28" s="769"/>
      <c r="CC28" s="769"/>
      <c r="CD28" s="769"/>
      <c r="CE28" s="769"/>
      <c r="CF28" s="769"/>
      <c r="CG28" s="770"/>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810"/>
      <c r="DW28" s="811"/>
      <c r="DX28" s="811"/>
      <c r="DY28" s="811"/>
      <c r="DZ28" s="812"/>
      <c r="EA28" s="199"/>
    </row>
    <row r="29" spans="1:131" s="200" customFormat="1" ht="26.25" customHeight="1" x14ac:dyDescent="0.15">
      <c r="A29" s="219">
        <v>2</v>
      </c>
      <c r="B29" s="755" t="s">
        <v>385</v>
      </c>
      <c r="C29" s="756"/>
      <c r="D29" s="756"/>
      <c r="E29" s="756"/>
      <c r="F29" s="756"/>
      <c r="G29" s="756"/>
      <c r="H29" s="756"/>
      <c r="I29" s="756"/>
      <c r="J29" s="756"/>
      <c r="K29" s="756"/>
      <c r="L29" s="756"/>
      <c r="M29" s="756"/>
      <c r="N29" s="756"/>
      <c r="O29" s="756"/>
      <c r="P29" s="757"/>
      <c r="Q29" s="758">
        <v>356</v>
      </c>
      <c r="R29" s="759"/>
      <c r="S29" s="759"/>
      <c r="T29" s="759"/>
      <c r="U29" s="759"/>
      <c r="V29" s="759">
        <v>355</v>
      </c>
      <c r="W29" s="759"/>
      <c r="X29" s="759"/>
      <c r="Y29" s="759"/>
      <c r="Z29" s="759"/>
      <c r="AA29" s="759">
        <v>1</v>
      </c>
      <c r="AB29" s="759"/>
      <c r="AC29" s="759"/>
      <c r="AD29" s="759"/>
      <c r="AE29" s="760"/>
      <c r="AF29" s="761">
        <v>1</v>
      </c>
      <c r="AG29" s="762"/>
      <c r="AH29" s="762"/>
      <c r="AI29" s="762"/>
      <c r="AJ29" s="763"/>
      <c r="AK29" s="856">
        <v>90</v>
      </c>
      <c r="AL29" s="857"/>
      <c r="AM29" s="857"/>
      <c r="AN29" s="857"/>
      <c r="AO29" s="857"/>
      <c r="AP29" s="857" t="s">
        <v>557</v>
      </c>
      <c r="AQ29" s="857"/>
      <c r="AR29" s="857"/>
      <c r="AS29" s="857"/>
      <c r="AT29" s="857"/>
      <c r="AU29" s="857" t="s">
        <v>562</v>
      </c>
      <c r="AV29" s="857"/>
      <c r="AW29" s="857"/>
      <c r="AX29" s="857"/>
      <c r="AY29" s="857"/>
      <c r="AZ29" s="858" t="s">
        <v>558</v>
      </c>
      <c r="BA29" s="858"/>
      <c r="BB29" s="858"/>
      <c r="BC29" s="858"/>
      <c r="BD29" s="858"/>
      <c r="BE29" s="854"/>
      <c r="BF29" s="854"/>
      <c r="BG29" s="854"/>
      <c r="BH29" s="854"/>
      <c r="BI29" s="855"/>
      <c r="BJ29" s="205"/>
      <c r="BK29" s="205"/>
      <c r="BL29" s="205"/>
      <c r="BM29" s="205"/>
      <c r="BN29" s="205"/>
      <c r="BO29" s="218"/>
      <c r="BP29" s="218"/>
      <c r="BQ29" s="215">
        <v>23</v>
      </c>
      <c r="BR29" s="216"/>
      <c r="BS29" s="768"/>
      <c r="BT29" s="769"/>
      <c r="BU29" s="769"/>
      <c r="BV29" s="769"/>
      <c r="BW29" s="769"/>
      <c r="BX29" s="769"/>
      <c r="BY29" s="769"/>
      <c r="BZ29" s="769"/>
      <c r="CA29" s="769"/>
      <c r="CB29" s="769"/>
      <c r="CC29" s="769"/>
      <c r="CD29" s="769"/>
      <c r="CE29" s="769"/>
      <c r="CF29" s="769"/>
      <c r="CG29" s="770"/>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810"/>
      <c r="DW29" s="811"/>
      <c r="DX29" s="811"/>
      <c r="DY29" s="811"/>
      <c r="DZ29" s="812"/>
      <c r="EA29" s="199"/>
    </row>
    <row r="30" spans="1:131" s="200" customFormat="1" ht="26.25" customHeight="1" x14ac:dyDescent="0.15">
      <c r="A30" s="219">
        <v>3</v>
      </c>
      <c r="B30" s="755" t="s">
        <v>386</v>
      </c>
      <c r="C30" s="756"/>
      <c r="D30" s="756"/>
      <c r="E30" s="756"/>
      <c r="F30" s="756"/>
      <c r="G30" s="756"/>
      <c r="H30" s="756"/>
      <c r="I30" s="756"/>
      <c r="J30" s="756"/>
      <c r="K30" s="756"/>
      <c r="L30" s="756"/>
      <c r="M30" s="756"/>
      <c r="N30" s="756"/>
      <c r="O30" s="756"/>
      <c r="P30" s="757"/>
      <c r="Q30" s="758">
        <v>534</v>
      </c>
      <c r="R30" s="759"/>
      <c r="S30" s="759"/>
      <c r="T30" s="759"/>
      <c r="U30" s="759"/>
      <c r="V30" s="759">
        <v>425</v>
      </c>
      <c r="W30" s="759"/>
      <c r="X30" s="759"/>
      <c r="Y30" s="759"/>
      <c r="Z30" s="759"/>
      <c r="AA30" s="759">
        <v>109</v>
      </c>
      <c r="AB30" s="759"/>
      <c r="AC30" s="759"/>
      <c r="AD30" s="759"/>
      <c r="AE30" s="760"/>
      <c r="AF30" s="761">
        <v>864</v>
      </c>
      <c r="AG30" s="762"/>
      <c r="AH30" s="762"/>
      <c r="AI30" s="762"/>
      <c r="AJ30" s="763"/>
      <c r="AK30" s="856">
        <v>1</v>
      </c>
      <c r="AL30" s="857"/>
      <c r="AM30" s="857"/>
      <c r="AN30" s="857"/>
      <c r="AO30" s="857"/>
      <c r="AP30" s="857">
        <v>1650</v>
      </c>
      <c r="AQ30" s="857"/>
      <c r="AR30" s="857"/>
      <c r="AS30" s="857"/>
      <c r="AT30" s="857"/>
      <c r="AU30" s="857" t="s">
        <v>564</v>
      </c>
      <c r="AV30" s="857"/>
      <c r="AW30" s="857"/>
      <c r="AX30" s="857"/>
      <c r="AY30" s="857"/>
      <c r="AZ30" s="858" t="s">
        <v>561</v>
      </c>
      <c r="BA30" s="858"/>
      <c r="BB30" s="858"/>
      <c r="BC30" s="858"/>
      <c r="BD30" s="858"/>
      <c r="BE30" s="854" t="s">
        <v>387</v>
      </c>
      <c r="BF30" s="854"/>
      <c r="BG30" s="854"/>
      <c r="BH30" s="854"/>
      <c r="BI30" s="855"/>
      <c r="BJ30" s="205"/>
      <c r="BK30" s="205"/>
      <c r="BL30" s="205"/>
      <c r="BM30" s="205"/>
      <c r="BN30" s="205"/>
      <c r="BO30" s="218"/>
      <c r="BP30" s="218"/>
      <c r="BQ30" s="215">
        <v>24</v>
      </c>
      <c r="BR30" s="216"/>
      <c r="BS30" s="768"/>
      <c r="BT30" s="769"/>
      <c r="BU30" s="769"/>
      <c r="BV30" s="769"/>
      <c r="BW30" s="769"/>
      <c r="BX30" s="769"/>
      <c r="BY30" s="769"/>
      <c r="BZ30" s="769"/>
      <c r="CA30" s="769"/>
      <c r="CB30" s="769"/>
      <c r="CC30" s="769"/>
      <c r="CD30" s="769"/>
      <c r="CE30" s="769"/>
      <c r="CF30" s="769"/>
      <c r="CG30" s="770"/>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810"/>
      <c r="DW30" s="811"/>
      <c r="DX30" s="811"/>
      <c r="DY30" s="811"/>
      <c r="DZ30" s="812"/>
      <c r="EA30" s="199"/>
    </row>
    <row r="31" spans="1:131" s="200" customFormat="1" ht="26.25" customHeight="1" x14ac:dyDescent="0.15">
      <c r="A31" s="219">
        <v>4</v>
      </c>
      <c r="B31" s="755" t="s">
        <v>388</v>
      </c>
      <c r="C31" s="756"/>
      <c r="D31" s="756"/>
      <c r="E31" s="756"/>
      <c r="F31" s="756"/>
      <c r="G31" s="756"/>
      <c r="H31" s="756"/>
      <c r="I31" s="756"/>
      <c r="J31" s="756"/>
      <c r="K31" s="756"/>
      <c r="L31" s="756"/>
      <c r="M31" s="756"/>
      <c r="N31" s="756"/>
      <c r="O31" s="756"/>
      <c r="P31" s="757"/>
      <c r="Q31" s="758">
        <v>65</v>
      </c>
      <c r="R31" s="759"/>
      <c r="S31" s="759"/>
      <c r="T31" s="759"/>
      <c r="U31" s="759"/>
      <c r="V31" s="759">
        <v>55</v>
      </c>
      <c r="W31" s="759"/>
      <c r="X31" s="759"/>
      <c r="Y31" s="759"/>
      <c r="Z31" s="759"/>
      <c r="AA31" s="759">
        <v>10</v>
      </c>
      <c r="AB31" s="759"/>
      <c r="AC31" s="759"/>
      <c r="AD31" s="759"/>
      <c r="AE31" s="760"/>
      <c r="AF31" s="761">
        <v>202</v>
      </c>
      <c r="AG31" s="762"/>
      <c r="AH31" s="762"/>
      <c r="AI31" s="762"/>
      <c r="AJ31" s="763"/>
      <c r="AK31" s="856">
        <v>0</v>
      </c>
      <c r="AL31" s="857"/>
      <c r="AM31" s="857"/>
      <c r="AN31" s="857"/>
      <c r="AO31" s="857"/>
      <c r="AP31" s="857" t="s">
        <v>563</v>
      </c>
      <c r="AQ31" s="857"/>
      <c r="AR31" s="857"/>
      <c r="AS31" s="857"/>
      <c r="AT31" s="857"/>
      <c r="AU31" s="857" t="s">
        <v>558</v>
      </c>
      <c r="AV31" s="857"/>
      <c r="AW31" s="857"/>
      <c r="AX31" s="857"/>
      <c r="AY31" s="857"/>
      <c r="AZ31" s="858" t="s">
        <v>562</v>
      </c>
      <c r="BA31" s="858"/>
      <c r="BB31" s="858"/>
      <c r="BC31" s="858"/>
      <c r="BD31" s="858"/>
      <c r="BE31" s="854" t="s">
        <v>387</v>
      </c>
      <c r="BF31" s="854"/>
      <c r="BG31" s="854"/>
      <c r="BH31" s="854"/>
      <c r="BI31" s="855"/>
      <c r="BJ31" s="205"/>
      <c r="BK31" s="205"/>
      <c r="BL31" s="205"/>
      <c r="BM31" s="205"/>
      <c r="BN31" s="205"/>
      <c r="BO31" s="218"/>
      <c r="BP31" s="218"/>
      <c r="BQ31" s="215">
        <v>25</v>
      </c>
      <c r="BR31" s="216"/>
      <c r="BS31" s="768"/>
      <c r="BT31" s="769"/>
      <c r="BU31" s="769"/>
      <c r="BV31" s="769"/>
      <c r="BW31" s="769"/>
      <c r="BX31" s="769"/>
      <c r="BY31" s="769"/>
      <c r="BZ31" s="769"/>
      <c r="CA31" s="769"/>
      <c r="CB31" s="769"/>
      <c r="CC31" s="769"/>
      <c r="CD31" s="769"/>
      <c r="CE31" s="769"/>
      <c r="CF31" s="769"/>
      <c r="CG31" s="770"/>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810"/>
      <c r="DW31" s="811"/>
      <c r="DX31" s="811"/>
      <c r="DY31" s="811"/>
      <c r="DZ31" s="812"/>
      <c r="EA31" s="199"/>
    </row>
    <row r="32" spans="1:131" s="200" customFormat="1" ht="26.25" customHeight="1" x14ac:dyDescent="0.15">
      <c r="A32" s="219">
        <v>5</v>
      </c>
      <c r="B32" s="755" t="s">
        <v>389</v>
      </c>
      <c r="C32" s="756"/>
      <c r="D32" s="756"/>
      <c r="E32" s="756"/>
      <c r="F32" s="756"/>
      <c r="G32" s="756"/>
      <c r="H32" s="756"/>
      <c r="I32" s="756"/>
      <c r="J32" s="756"/>
      <c r="K32" s="756"/>
      <c r="L32" s="756"/>
      <c r="M32" s="756"/>
      <c r="N32" s="756"/>
      <c r="O32" s="756"/>
      <c r="P32" s="757"/>
      <c r="Q32" s="758">
        <v>1193</v>
      </c>
      <c r="R32" s="759"/>
      <c r="S32" s="759"/>
      <c r="T32" s="759"/>
      <c r="U32" s="759"/>
      <c r="V32" s="759">
        <v>1091</v>
      </c>
      <c r="W32" s="759"/>
      <c r="X32" s="759"/>
      <c r="Y32" s="759"/>
      <c r="Z32" s="759"/>
      <c r="AA32" s="759">
        <v>102</v>
      </c>
      <c r="AB32" s="759"/>
      <c r="AC32" s="759"/>
      <c r="AD32" s="759"/>
      <c r="AE32" s="760"/>
      <c r="AF32" s="761">
        <v>327</v>
      </c>
      <c r="AG32" s="762"/>
      <c r="AH32" s="762"/>
      <c r="AI32" s="762"/>
      <c r="AJ32" s="763"/>
      <c r="AK32" s="856">
        <v>672</v>
      </c>
      <c r="AL32" s="857"/>
      <c r="AM32" s="857"/>
      <c r="AN32" s="857"/>
      <c r="AO32" s="857"/>
      <c r="AP32" s="857">
        <v>9649</v>
      </c>
      <c r="AQ32" s="857"/>
      <c r="AR32" s="857"/>
      <c r="AS32" s="857"/>
      <c r="AT32" s="857"/>
      <c r="AU32" s="857">
        <v>7428</v>
      </c>
      <c r="AV32" s="857"/>
      <c r="AW32" s="857"/>
      <c r="AX32" s="857"/>
      <c r="AY32" s="857"/>
      <c r="AZ32" s="858" t="s">
        <v>558</v>
      </c>
      <c r="BA32" s="858"/>
      <c r="BB32" s="858"/>
      <c r="BC32" s="858"/>
      <c r="BD32" s="858"/>
      <c r="BE32" s="854" t="s">
        <v>387</v>
      </c>
      <c r="BF32" s="854"/>
      <c r="BG32" s="854"/>
      <c r="BH32" s="854"/>
      <c r="BI32" s="855"/>
      <c r="BJ32" s="205"/>
      <c r="BK32" s="205"/>
      <c r="BL32" s="205"/>
      <c r="BM32" s="205"/>
      <c r="BN32" s="205"/>
      <c r="BO32" s="218"/>
      <c r="BP32" s="218"/>
      <c r="BQ32" s="215">
        <v>26</v>
      </c>
      <c r="BR32" s="216"/>
      <c r="BS32" s="768"/>
      <c r="BT32" s="769"/>
      <c r="BU32" s="769"/>
      <c r="BV32" s="769"/>
      <c r="BW32" s="769"/>
      <c r="BX32" s="769"/>
      <c r="BY32" s="769"/>
      <c r="BZ32" s="769"/>
      <c r="CA32" s="769"/>
      <c r="CB32" s="769"/>
      <c r="CC32" s="769"/>
      <c r="CD32" s="769"/>
      <c r="CE32" s="769"/>
      <c r="CF32" s="769"/>
      <c r="CG32" s="770"/>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810"/>
      <c r="DW32" s="811"/>
      <c r="DX32" s="811"/>
      <c r="DY32" s="811"/>
      <c r="DZ32" s="812"/>
      <c r="EA32" s="199"/>
    </row>
    <row r="33" spans="1:131" s="200" customFormat="1" ht="26.25" customHeight="1" x14ac:dyDescent="0.15">
      <c r="A33" s="219">
        <v>6</v>
      </c>
      <c r="B33" s="755" t="s">
        <v>390</v>
      </c>
      <c r="C33" s="756"/>
      <c r="D33" s="756"/>
      <c r="E33" s="756"/>
      <c r="F33" s="756"/>
      <c r="G33" s="756"/>
      <c r="H33" s="756"/>
      <c r="I33" s="756"/>
      <c r="J33" s="756"/>
      <c r="K33" s="756"/>
      <c r="L33" s="756"/>
      <c r="M33" s="756"/>
      <c r="N33" s="756"/>
      <c r="O33" s="756"/>
      <c r="P33" s="757"/>
      <c r="Q33" s="758">
        <v>115</v>
      </c>
      <c r="R33" s="759"/>
      <c r="S33" s="759"/>
      <c r="T33" s="759"/>
      <c r="U33" s="759"/>
      <c r="V33" s="759">
        <v>92</v>
      </c>
      <c r="W33" s="759"/>
      <c r="X33" s="759"/>
      <c r="Y33" s="759"/>
      <c r="Z33" s="759"/>
      <c r="AA33" s="759">
        <v>23</v>
      </c>
      <c r="AB33" s="759"/>
      <c r="AC33" s="759"/>
      <c r="AD33" s="759"/>
      <c r="AE33" s="760"/>
      <c r="AF33" s="761">
        <v>27</v>
      </c>
      <c r="AG33" s="762"/>
      <c r="AH33" s="762"/>
      <c r="AI33" s="762"/>
      <c r="AJ33" s="763"/>
      <c r="AK33" s="856">
        <v>90</v>
      </c>
      <c r="AL33" s="857"/>
      <c r="AM33" s="857"/>
      <c r="AN33" s="857"/>
      <c r="AO33" s="857"/>
      <c r="AP33" s="857">
        <v>635</v>
      </c>
      <c r="AQ33" s="857"/>
      <c r="AR33" s="857"/>
      <c r="AS33" s="857"/>
      <c r="AT33" s="857"/>
      <c r="AU33" s="857">
        <v>635</v>
      </c>
      <c r="AV33" s="857"/>
      <c r="AW33" s="857"/>
      <c r="AX33" s="857"/>
      <c r="AY33" s="857"/>
      <c r="AZ33" s="858" t="s">
        <v>557</v>
      </c>
      <c r="BA33" s="858"/>
      <c r="BB33" s="858"/>
      <c r="BC33" s="858"/>
      <c r="BD33" s="858"/>
      <c r="BE33" s="854" t="s">
        <v>387</v>
      </c>
      <c r="BF33" s="854"/>
      <c r="BG33" s="854"/>
      <c r="BH33" s="854"/>
      <c r="BI33" s="855"/>
      <c r="BJ33" s="205"/>
      <c r="BK33" s="205"/>
      <c r="BL33" s="205"/>
      <c r="BM33" s="205"/>
      <c r="BN33" s="205"/>
      <c r="BO33" s="218"/>
      <c r="BP33" s="218"/>
      <c r="BQ33" s="215">
        <v>27</v>
      </c>
      <c r="BR33" s="216"/>
      <c r="BS33" s="768"/>
      <c r="BT33" s="769"/>
      <c r="BU33" s="769"/>
      <c r="BV33" s="769"/>
      <c r="BW33" s="769"/>
      <c r="BX33" s="769"/>
      <c r="BY33" s="769"/>
      <c r="BZ33" s="769"/>
      <c r="CA33" s="769"/>
      <c r="CB33" s="769"/>
      <c r="CC33" s="769"/>
      <c r="CD33" s="769"/>
      <c r="CE33" s="769"/>
      <c r="CF33" s="769"/>
      <c r="CG33" s="770"/>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810"/>
      <c r="DW33" s="811"/>
      <c r="DX33" s="811"/>
      <c r="DY33" s="811"/>
      <c r="DZ33" s="812"/>
      <c r="EA33" s="199"/>
    </row>
    <row r="34" spans="1:131" s="200" customFormat="1" ht="26.25" customHeight="1" x14ac:dyDescent="0.15">
      <c r="A34" s="219">
        <v>7</v>
      </c>
      <c r="B34" s="755" t="s">
        <v>391</v>
      </c>
      <c r="C34" s="756"/>
      <c r="D34" s="756"/>
      <c r="E34" s="756"/>
      <c r="F34" s="756"/>
      <c r="G34" s="756"/>
      <c r="H34" s="756"/>
      <c r="I34" s="756"/>
      <c r="J34" s="756"/>
      <c r="K34" s="756"/>
      <c r="L34" s="756"/>
      <c r="M34" s="756"/>
      <c r="N34" s="756"/>
      <c r="O34" s="756"/>
      <c r="P34" s="757"/>
      <c r="Q34" s="758">
        <v>4457</v>
      </c>
      <c r="R34" s="759"/>
      <c r="S34" s="759"/>
      <c r="T34" s="759"/>
      <c r="U34" s="759"/>
      <c r="V34" s="759">
        <v>4949</v>
      </c>
      <c r="W34" s="759"/>
      <c r="X34" s="759"/>
      <c r="Y34" s="759"/>
      <c r="Z34" s="759"/>
      <c r="AA34" s="759">
        <v>-492</v>
      </c>
      <c r="AB34" s="759"/>
      <c r="AC34" s="759"/>
      <c r="AD34" s="759"/>
      <c r="AE34" s="760"/>
      <c r="AF34" s="761">
        <v>-434</v>
      </c>
      <c r="AG34" s="762"/>
      <c r="AH34" s="762"/>
      <c r="AI34" s="762"/>
      <c r="AJ34" s="763"/>
      <c r="AK34" s="856">
        <v>950</v>
      </c>
      <c r="AL34" s="857"/>
      <c r="AM34" s="857"/>
      <c r="AN34" s="857"/>
      <c r="AO34" s="857"/>
      <c r="AP34" s="857">
        <v>4427</v>
      </c>
      <c r="AQ34" s="857"/>
      <c r="AR34" s="857"/>
      <c r="AS34" s="857"/>
      <c r="AT34" s="857"/>
      <c r="AU34" s="857">
        <v>2615</v>
      </c>
      <c r="AV34" s="857"/>
      <c r="AW34" s="857"/>
      <c r="AX34" s="857"/>
      <c r="AY34" s="857"/>
      <c r="AZ34" s="858">
        <v>11.1</v>
      </c>
      <c r="BA34" s="858"/>
      <c r="BB34" s="858"/>
      <c r="BC34" s="858"/>
      <c r="BD34" s="858"/>
      <c r="BE34" s="854" t="s">
        <v>387</v>
      </c>
      <c r="BF34" s="854"/>
      <c r="BG34" s="854"/>
      <c r="BH34" s="854"/>
      <c r="BI34" s="855"/>
      <c r="BJ34" s="205"/>
      <c r="BK34" s="205"/>
      <c r="BL34" s="205"/>
      <c r="BM34" s="205"/>
      <c r="BN34" s="205"/>
      <c r="BO34" s="218"/>
      <c r="BP34" s="218"/>
      <c r="BQ34" s="215">
        <v>28</v>
      </c>
      <c r="BR34" s="216"/>
      <c r="BS34" s="768"/>
      <c r="BT34" s="769"/>
      <c r="BU34" s="769"/>
      <c r="BV34" s="769"/>
      <c r="BW34" s="769"/>
      <c r="BX34" s="769"/>
      <c r="BY34" s="769"/>
      <c r="BZ34" s="769"/>
      <c r="CA34" s="769"/>
      <c r="CB34" s="769"/>
      <c r="CC34" s="769"/>
      <c r="CD34" s="769"/>
      <c r="CE34" s="769"/>
      <c r="CF34" s="769"/>
      <c r="CG34" s="770"/>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810"/>
      <c r="DW34" s="811"/>
      <c r="DX34" s="811"/>
      <c r="DY34" s="811"/>
      <c r="DZ34" s="812"/>
      <c r="EA34" s="199"/>
    </row>
    <row r="35" spans="1:131" s="200" customFormat="1" ht="26.25" customHeight="1" x14ac:dyDescent="0.15">
      <c r="A35" s="219">
        <v>8</v>
      </c>
      <c r="B35" s="755" t="s">
        <v>392</v>
      </c>
      <c r="C35" s="756"/>
      <c r="D35" s="756"/>
      <c r="E35" s="756"/>
      <c r="F35" s="756"/>
      <c r="G35" s="756"/>
      <c r="H35" s="756"/>
      <c r="I35" s="756"/>
      <c r="J35" s="756"/>
      <c r="K35" s="756"/>
      <c r="L35" s="756"/>
      <c r="M35" s="756"/>
      <c r="N35" s="756"/>
      <c r="O35" s="756"/>
      <c r="P35" s="757"/>
      <c r="Q35" s="758">
        <v>246</v>
      </c>
      <c r="R35" s="759"/>
      <c r="S35" s="759"/>
      <c r="T35" s="759"/>
      <c r="U35" s="759"/>
      <c r="V35" s="759">
        <v>236</v>
      </c>
      <c r="W35" s="759"/>
      <c r="X35" s="759"/>
      <c r="Y35" s="759"/>
      <c r="Z35" s="759"/>
      <c r="AA35" s="759">
        <v>10</v>
      </c>
      <c r="AB35" s="759"/>
      <c r="AC35" s="759"/>
      <c r="AD35" s="759"/>
      <c r="AE35" s="760"/>
      <c r="AF35" s="761">
        <v>10</v>
      </c>
      <c r="AG35" s="762"/>
      <c r="AH35" s="762"/>
      <c r="AI35" s="762"/>
      <c r="AJ35" s="763"/>
      <c r="AK35" s="856">
        <v>149</v>
      </c>
      <c r="AL35" s="857"/>
      <c r="AM35" s="857"/>
      <c r="AN35" s="857"/>
      <c r="AO35" s="857"/>
      <c r="AP35" s="857">
        <v>621</v>
      </c>
      <c r="AQ35" s="857"/>
      <c r="AR35" s="857"/>
      <c r="AS35" s="857"/>
      <c r="AT35" s="857"/>
      <c r="AU35" s="857">
        <v>317</v>
      </c>
      <c r="AV35" s="857"/>
      <c r="AW35" s="857"/>
      <c r="AX35" s="857"/>
      <c r="AY35" s="857"/>
      <c r="AZ35" s="858" t="s">
        <v>558</v>
      </c>
      <c r="BA35" s="858"/>
      <c r="BB35" s="858"/>
      <c r="BC35" s="858"/>
      <c r="BD35" s="858"/>
      <c r="BE35" s="854" t="s">
        <v>393</v>
      </c>
      <c r="BF35" s="854"/>
      <c r="BG35" s="854"/>
      <c r="BH35" s="854"/>
      <c r="BI35" s="855"/>
      <c r="BJ35" s="205"/>
      <c r="BK35" s="205"/>
      <c r="BL35" s="205"/>
      <c r="BM35" s="205"/>
      <c r="BN35" s="205"/>
      <c r="BO35" s="218"/>
      <c r="BP35" s="218"/>
      <c r="BQ35" s="215">
        <v>29</v>
      </c>
      <c r="BR35" s="216"/>
      <c r="BS35" s="768"/>
      <c r="BT35" s="769"/>
      <c r="BU35" s="769"/>
      <c r="BV35" s="769"/>
      <c r="BW35" s="769"/>
      <c r="BX35" s="769"/>
      <c r="BY35" s="769"/>
      <c r="BZ35" s="769"/>
      <c r="CA35" s="769"/>
      <c r="CB35" s="769"/>
      <c r="CC35" s="769"/>
      <c r="CD35" s="769"/>
      <c r="CE35" s="769"/>
      <c r="CF35" s="769"/>
      <c r="CG35" s="770"/>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810"/>
      <c r="DW35" s="811"/>
      <c r="DX35" s="811"/>
      <c r="DY35" s="811"/>
      <c r="DZ35" s="812"/>
      <c r="EA35" s="199"/>
    </row>
    <row r="36" spans="1:131" s="200" customFormat="1" ht="26.25" customHeight="1" x14ac:dyDescent="0.15">
      <c r="A36" s="219">
        <v>9</v>
      </c>
      <c r="B36" s="755"/>
      <c r="C36" s="756"/>
      <c r="D36" s="756"/>
      <c r="E36" s="756"/>
      <c r="F36" s="756"/>
      <c r="G36" s="756"/>
      <c r="H36" s="756"/>
      <c r="I36" s="756"/>
      <c r="J36" s="756"/>
      <c r="K36" s="756"/>
      <c r="L36" s="756"/>
      <c r="M36" s="756"/>
      <c r="N36" s="756"/>
      <c r="O36" s="756"/>
      <c r="P36" s="757"/>
      <c r="Q36" s="758"/>
      <c r="R36" s="759"/>
      <c r="S36" s="759"/>
      <c r="T36" s="759"/>
      <c r="U36" s="759"/>
      <c r="V36" s="759"/>
      <c r="W36" s="759"/>
      <c r="X36" s="759"/>
      <c r="Y36" s="759"/>
      <c r="Z36" s="759"/>
      <c r="AA36" s="759"/>
      <c r="AB36" s="759"/>
      <c r="AC36" s="759"/>
      <c r="AD36" s="759"/>
      <c r="AE36" s="760"/>
      <c r="AF36" s="761"/>
      <c r="AG36" s="762"/>
      <c r="AH36" s="762"/>
      <c r="AI36" s="762"/>
      <c r="AJ36" s="763"/>
      <c r="AK36" s="856"/>
      <c r="AL36" s="857"/>
      <c r="AM36" s="857"/>
      <c r="AN36" s="857"/>
      <c r="AO36" s="857"/>
      <c r="AP36" s="857"/>
      <c r="AQ36" s="857"/>
      <c r="AR36" s="857"/>
      <c r="AS36" s="857"/>
      <c r="AT36" s="857"/>
      <c r="AU36" s="857"/>
      <c r="AV36" s="857"/>
      <c r="AW36" s="857"/>
      <c r="AX36" s="857"/>
      <c r="AY36" s="857"/>
      <c r="AZ36" s="858"/>
      <c r="BA36" s="858"/>
      <c r="BB36" s="858"/>
      <c r="BC36" s="858"/>
      <c r="BD36" s="858"/>
      <c r="BE36" s="854"/>
      <c r="BF36" s="854"/>
      <c r="BG36" s="854"/>
      <c r="BH36" s="854"/>
      <c r="BI36" s="855"/>
      <c r="BJ36" s="205"/>
      <c r="BK36" s="205"/>
      <c r="BL36" s="205"/>
      <c r="BM36" s="205"/>
      <c r="BN36" s="205"/>
      <c r="BO36" s="218"/>
      <c r="BP36" s="218"/>
      <c r="BQ36" s="215">
        <v>30</v>
      </c>
      <c r="BR36" s="216"/>
      <c r="BS36" s="768"/>
      <c r="BT36" s="769"/>
      <c r="BU36" s="769"/>
      <c r="BV36" s="769"/>
      <c r="BW36" s="769"/>
      <c r="BX36" s="769"/>
      <c r="BY36" s="769"/>
      <c r="BZ36" s="769"/>
      <c r="CA36" s="769"/>
      <c r="CB36" s="769"/>
      <c r="CC36" s="769"/>
      <c r="CD36" s="769"/>
      <c r="CE36" s="769"/>
      <c r="CF36" s="769"/>
      <c r="CG36" s="770"/>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810"/>
      <c r="DW36" s="811"/>
      <c r="DX36" s="811"/>
      <c r="DY36" s="811"/>
      <c r="DZ36" s="812"/>
      <c r="EA36" s="199"/>
    </row>
    <row r="37" spans="1:131" s="200" customFormat="1" ht="26.25" customHeight="1" x14ac:dyDescent="0.15">
      <c r="A37" s="219">
        <v>10</v>
      </c>
      <c r="B37" s="755"/>
      <c r="C37" s="756"/>
      <c r="D37" s="756"/>
      <c r="E37" s="756"/>
      <c r="F37" s="756"/>
      <c r="G37" s="756"/>
      <c r="H37" s="756"/>
      <c r="I37" s="756"/>
      <c r="J37" s="756"/>
      <c r="K37" s="756"/>
      <c r="L37" s="756"/>
      <c r="M37" s="756"/>
      <c r="N37" s="756"/>
      <c r="O37" s="756"/>
      <c r="P37" s="757"/>
      <c r="Q37" s="758"/>
      <c r="R37" s="759"/>
      <c r="S37" s="759"/>
      <c r="T37" s="759"/>
      <c r="U37" s="759"/>
      <c r="V37" s="759"/>
      <c r="W37" s="759"/>
      <c r="X37" s="759"/>
      <c r="Y37" s="759"/>
      <c r="Z37" s="759"/>
      <c r="AA37" s="759"/>
      <c r="AB37" s="759"/>
      <c r="AC37" s="759"/>
      <c r="AD37" s="759"/>
      <c r="AE37" s="760"/>
      <c r="AF37" s="761"/>
      <c r="AG37" s="762"/>
      <c r="AH37" s="762"/>
      <c r="AI37" s="762"/>
      <c r="AJ37" s="763"/>
      <c r="AK37" s="856"/>
      <c r="AL37" s="857"/>
      <c r="AM37" s="857"/>
      <c r="AN37" s="857"/>
      <c r="AO37" s="857"/>
      <c r="AP37" s="857"/>
      <c r="AQ37" s="857"/>
      <c r="AR37" s="857"/>
      <c r="AS37" s="857"/>
      <c r="AT37" s="857"/>
      <c r="AU37" s="857"/>
      <c r="AV37" s="857"/>
      <c r="AW37" s="857"/>
      <c r="AX37" s="857"/>
      <c r="AY37" s="857"/>
      <c r="AZ37" s="858"/>
      <c r="BA37" s="858"/>
      <c r="BB37" s="858"/>
      <c r="BC37" s="858"/>
      <c r="BD37" s="858"/>
      <c r="BE37" s="854"/>
      <c r="BF37" s="854"/>
      <c r="BG37" s="854"/>
      <c r="BH37" s="854"/>
      <c r="BI37" s="855"/>
      <c r="BJ37" s="205"/>
      <c r="BK37" s="205"/>
      <c r="BL37" s="205"/>
      <c r="BM37" s="205"/>
      <c r="BN37" s="205"/>
      <c r="BO37" s="218"/>
      <c r="BP37" s="218"/>
      <c r="BQ37" s="215">
        <v>31</v>
      </c>
      <c r="BR37" s="216"/>
      <c r="BS37" s="768"/>
      <c r="BT37" s="769"/>
      <c r="BU37" s="769"/>
      <c r="BV37" s="769"/>
      <c r="BW37" s="769"/>
      <c r="BX37" s="769"/>
      <c r="BY37" s="769"/>
      <c r="BZ37" s="769"/>
      <c r="CA37" s="769"/>
      <c r="CB37" s="769"/>
      <c r="CC37" s="769"/>
      <c r="CD37" s="769"/>
      <c r="CE37" s="769"/>
      <c r="CF37" s="769"/>
      <c r="CG37" s="770"/>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810"/>
      <c r="DW37" s="811"/>
      <c r="DX37" s="811"/>
      <c r="DY37" s="811"/>
      <c r="DZ37" s="812"/>
      <c r="EA37" s="199"/>
    </row>
    <row r="38" spans="1:131" s="200" customFormat="1" ht="26.25" customHeight="1" x14ac:dyDescent="0.15">
      <c r="A38" s="219">
        <v>11</v>
      </c>
      <c r="B38" s="755"/>
      <c r="C38" s="756"/>
      <c r="D38" s="756"/>
      <c r="E38" s="756"/>
      <c r="F38" s="756"/>
      <c r="G38" s="756"/>
      <c r="H38" s="756"/>
      <c r="I38" s="756"/>
      <c r="J38" s="756"/>
      <c r="K38" s="756"/>
      <c r="L38" s="756"/>
      <c r="M38" s="756"/>
      <c r="N38" s="756"/>
      <c r="O38" s="756"/>
      <c r="P38" s="757"/>
      <c r="Q38" s="758"/>
      <c r="R38" s="759"/>
      <c r="S38" s="759"/>
      <c r="T38" s="759"/>
      <c r="U38" s="759"/>
      <c r="V38" s="759"/>
      <c r="W38" s="759"/>
      <c r="X38" s="759"/>
      <c r="Y38" s="759"/>
      <c r="Z38" s="759"/>
      <c r="AA38" s="759"/>
      <c r="AB38" s="759"/>
      <c r="AC38" s="759"/>
      <c r="AD38" s="759"/>
      <c r="AE38" s="760"/>
      <c r="AF38" s="761"/>
      <c r="AG38" s="762"/>
      <c r="AH38" s="762"/>
      <c r="AI38" s="762"/>
      <c r="AJ38" s="763"/>
      <c r="AK38" s="856"/>
      <c r="AL38" s="857"/>
      <c r="AM38" s="857"/>
      <c r="AN38" s="857"/>
      <c r="AO38" s="857"/>
      <c r="AP38" s="857"/>
      <c r="AQ38" s="857"/>
      <c r="AR38" s="857"/>
      <c r="AS38" s="857"/>
      <c r="AT38" s="857"/>
      <c r="AU38" s="857"/>
      <c r="AV38" s="857"/>
      <c r="AW38" s="857"/>
      <c r="AX38" s="857"/>
      <c r="AY38" s="857"/>
      <c r="AZ38" s="858"/>
      <c r="BA38" s="858"/>
      <c r="BB38" s="858"/>
      <c r="BC38" s="858"/>
      <c r="BD38" s="858"/>
      <c r="BE38" s="854"/>
      <c r="BF38" s="854"/>
      <c r="BG38" s="854"/>
      <c r="BH38" s="854"/>
      <c r="BI38" s="855"/>
      <c r="BJ38" s="205"/>
      <c r="BK38" s="205"/>
      <c r="BL38" s="205"/>
      <c r="BM38" s="205"/>
      <c r="BN38" s="205"/>
      <c r="BO38" s="218"/>
      <c r="BP38" s="218"/>
      <c r="BQ38" s="215">
        <v>32</v>
      </c>
      <c r="BR38" s="216"/>
      <c r="BS38" s="768"/>
      <c r="BT38" s="769"/>
      <c r="BU38" s="769"/>
      <c r="BV38" s="769"/>
      <c r="BW38" s="769"/>
      <c r="BX38" s="769"/>
      <c r="BY38" s="769"/>
      <c r="BZ38" s="769"/>
      <c r="CA38" s="769"/>
      <c r="CB38" s="769"/>
      <c r="CC38" s="769"/>
      <c r="CD38" s="769"/>
      <c r="CE38" s="769"/>
      <c r="CF38" s="769"/>
      <c r="CG38" s="770"/>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810"/>
      <c r="DW38" s="811"/>
      <c r="DX38" s="811"/>
      <c r="DY38" s="811"/>
      <c r="DZ38" s="812"/>
      <c r="EA38" s="199"/>
    </row>
    <row r="39" spans="1:131" s="200" customFormat="1" ht="26.25" customHeight="1" x14ac:dyDescent="0.15">
      <c r="A39" s="219">
        <v>12</v>
      </c>
      <c r="B39" s="755"/>
      <c r="C39" s="756"/>
      <c r="D39" s="756"/>
      <c r="E39" s="756"/>
      <c r="F39" s="756"/>
      <c r="G39" s="756"/>
      <c r="H39" s="756"/>
      <c r="I39" s="756"/>
      <c r="J39" s="756"/>
      <c r="K39" s="756"/>
      <c r="L39" s="756"/>
      <c r="M39" s="756"/>
      <c r="N39" s="756"/>
      <c r="O39" s="756"/>
      <c r="P39" s="757"/>
      <c r="Q39" s="758"/>
      <c r="R39" s="759"/>
      <c r="S39" s="759"/>
      <c r="T39" s="759"/>
      <c r="U39" s="759"/>
      <c r="V39" s="759"/>
      <c r="W39" s="759"/>
      <c r="X39" s="759"/>
      <c r="Y39" s="759"/>
      <c r="Z39" s="759"/>
      <c r="AA39" s="759"/>
      <c r="AB39" s="759"/>
      <c r="AC39" s="759"/>
      <c r="AD39" s="759"/>
      <c r="AE39" s="760"/>
      <c r="AF39" s="761"/>
      <c r="AG39" s="762"/>
      <c r="AH39" s="762"/>
      <c r="AI39" s="762"/>
      <c r="AJ39" s="763"/>
      <c r="AK39" s="856"/>
      <c r="AL39" s="857"/>
      <c r="AM39" s="857"/>
      <c r="AN39" s="857"/>
      <c r="AO39" s="857"/>
      <c r="AP39" s="857"/>
      <c r="AQ39" s="857"/>
      <c r="AR39" s="857"/>
      <c r="AS39" s="857"/>
      <c r="AT39" s="857"/>
      <c r="AU39" s="857"/>
      <c r="AV39" s="857"/>
      <c r="AW39" s="857"/>
      <c r="AX39" s="857"/>
      <c r="AY39" s="857"/>
      <c r="AZ39" s="858"/>
      <c r="BA39" s="858"/>
      <c r="BB39" s="858"/>
      <c r="BC39" s="858"/>
      <c r="BD39" s="858"/>
      <c r="BE39" s="854"/>
      <c r="BF39" s="854"/>
      <c r="BG39" s="854"/>
      <c r="BH39" s="854"/>
      <c r="BI39" s="855"/>
      <c r="BJ39" s="205"/>
      <c r="BK39" s="205"/>
      <c r="BL39" s="205"/>
      <c r="BM39" s="205"/>
      <c r="BN39" s="205"/>
      <c r="BO39" s="218"/>
      <c r="BP39" s="218"/>
      <c r="BQ39" s="215">
        <v>33</v>
      </c>
      <c r="BR39" s="216"/>
      <c r="BS39" s="768"/>
      <c r="BT39" s="769"/>
      <c r="BU39" s="769"/>
      <c r="BV39" s="769"/>
      <c r="BW39" s="769"/>
      <c r="BX39" s="769"/>
      <c r="BY39" s="769"/>
      <c r="BZ39" s="769"/>
      <c r="CA39" s="769"/>
      <c r="CB39" s="769"/>
      <c r="CC39" s="769"/>
      <c r="CD39" s="769"/>
      <c r="CE39" s="769"/>
      <c r="CF39" s="769"/>
      <c r="CG39" s="770"/>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810"/>
      <c r="DW39" s="811"/>
      <c r="DX39" s="811"/>
      <c r="DY39" s="811"/>
      <c r="DZ39" s="812"/>
      <c r="EA39" s="199"/>
    </row>
    <row r="40" spans="1:131" s="200" customFormat="1" ht="26.25" customHeight="1" x14ac:dyDescent="0.15">
      <c r="A40" s="214">
        <v>13</v>
      </c>
      <c r="B40" s="755"/>
      <c r="C40" s="756"/>
      <c r="D40" s="756"/>
      <c r="E40" s="756"/>
      <c r="F40" s="756"/>
      <c r="G40" s="756"/>
      <c r="H40" s="756"/>
      <c r="I40" s="756"/>
      <c r="J40" s="756"/>
      <c r="K40" s="756"/>
      <c r="L40" s="756"/>
      <c r="M40" s="756"/>
      <c r="N40" s="756"/>
      <c r="O40" s="756"/>
      <c r="P40" s="757"/>
      <c r="Q40" s="758"/>
      <c r="R40" s="759"/>
      <c r="S40" s="759"/>
      <c r="T40" s="759"/>
      <c r="U40" s="759"/>
      <c r="V40" s="759"/>
      <c r="W40" s="759"/>
      <c r="X40" s="759"/>
      <c r="Y40" s="759"/>
      <c r="Z40" s="759"/>
      <c r="AA40" s="759"/>
      <c r="AB40" s="759"/>
      <c r="AC40" s="759"/>
      <c r="AD40" s="759"/>
      <c r="AE40" s="760"/>
      <c r="AF40" s="761"/>
      <c r="AG40" s="762"/>
      <c r="AH40" s="762"/>
      <c r="AI40" s="762"/>
      <c r="AJ40" s="763"/>
      <c r="AK40" s="856"/>
      <c r="AL40" s="857"/>
      <c r="AM40" s="857"/>
      <c r="AN40" s="857"/>
      <c r="AO40" s="857"/>
      <c r="AP40" s="857"/>
      <c r="AQ40" s="857"/>
      <c r="AR40" s="857"/>
      <c r="AS40" s="857"/>
      <c r="AT40" s="857"/>
      <c r="AU40" s="857"/>
      <c r="AV40" s="857"/>
      <c r="AW40" s="857"/>
      <c r="AX40" s="857"/>
      <c r="AY40" s="857"/>
      <c r="AZ40" s="858"/>
      <c r="BA40" s="858"/>
      <c r="BB40" s="858"/>
      <c r="BC40" s="858"/>
      <c r="BD40" s="858"/>
      <c r="BE40" s="854"/>
      <c r="BF40" s="854"/>
      <c r="BG40" s="854"/>
      <c r="BH40" s="854"/>
      <c r="BI40" s="855"/>
      <c r="BJ40" s="205"/>
      <c r="BK40" s="205"/>
      <c r="BL40" s="205"/>
      <c r="BM40" s="205"/>
      <c r="BN40" s="205"/>
      <c r="BO40" s="218"/>
      <c r="BP40" s="218"/>
      <c r="BQ40" s="215">
        <v>34</v>
      </c>
      <c r="BR40" s="216"/>
      <c r="BS40" s="768"/>
      <c r="BT40" s="769"/>
      <c r="BU40" s="769"/>
      <c r="BV40" s="769"/>
      <c r="BW40" s="769"/>
      <c r="BX40" s="769"/>
      <c r="BY40" s="769"/>
      <c r="BZ40" s="769"/>
      <c r="CA40" s="769"/>
      <c r="CB40" s="769"/>
      <c r="CC40" s="769"/>
      <c r="CD40" s="769"/>
      <c r="CE40" s="769"/>
      <c r="CF40" s="769"/>
      <c r="CG40" s="770"/>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810"/>
      <c r="DW40" s="811"/>
      <c r="DX40" s="811"/>
      <c r="DY40" s="811"/>
      <c r="DZ40" s="812"/>
      <c r="EA40" s="199"/>
    </row>
    <row r="41" spans="1:131" s="200" customFormat="1" ht="26.25" customHeight="1" x14ac:dyDescent="0.15">
      <c r="A41" s="214">
        <v>14</v>
      </c>
      <c r="B41" s="755"/>
      <c r="C41" s="756"/>
      <c r="D41" s="756"/>
      <c r="E41" s="756"/>
      <c r="F41" s="756"/>
      <c r="G41" s="756"/>
      <c r="H41" s="756"/>
      <c r="I41" s="756"/>
      <c r="J41" s="756"/>
      <c r="K41" s="756"/>
      <c r="L41" s="756"/>
      <c r="M41" s="756"/>
      <c r="N41" s="756"/>
      <c r="O41" s="756"/>
      <c r="P41" s="757"/>
      <c r="Q41" s="758"/>
      <c r="R41" s="759"/>
      <c r="S41" s="759"/>
      <c r="T41" s="759"/>
      <c r="U41" s="759"/>
      <c r="V41" s="759"/>
      <c r="W41" s="759"/>
      <c r="X41" s="759"/>
      <c r="Y41" s="759"/>
      <c r="Z41" s="759"/>
      <c r="AA41" s="759"/>
      <c r="AB41" s="759"/>
      <c r="AC41" s="759"/>
      <c r="AD41" s="759"/>
      <c r="AE41" s="760"/>
      <c r="AF41" s="761"/>
      <c r="AG41" s="762"/>
      <c r="AH41" s="762"/>
      <c r="AI41" s="762"/>
      <c r="AJ41" s="763"/>
      <c r="AK41" s="856"/>
      <c r="AL41" s="857"/>
      <c r="AM41" s="857"/>
      <c r="AN41" s="857"/>
      <c r="AO41" s="857"/>
      <c r="AP41" s="857"/>
      <c r="AQ41" s="857"/>
      <c r="AR41" s="857"/>
      <c r="AS41" s="857"/>
      <c r="AT41" s="857"/>
      <c r="AU41" s="857"/>
      <c r="AV41" s="857"/>
      <c r="AW41" s="857"/>
      <c r="AX41" s="857"/>
      <c r="AY41" s="857"/>
      <c r="AZ41" s="858"/>
      <c r="BA41" s="858"/>
      <c r="BB41" s="858"/>
      <c r="BC41" s="858"/>
      <c r="BD41" s="858"/>
      <c r="BE41" s="854"/>
      <c r="BF41" s="854"/>
      <c r="BG41" s="854"/>
      <c r="BH41" s="854"/>
      <c r="BI41" s="855"/>
      <c r="BJ41" s="205"/>
      <c r="BK41" s="205"/>
      <c r="BL41" s="205"/>
      <c r="BM41" s="205"/>
      <c r="BN41" s="205"/>
      <c r="BO41" s="218"/>
      <c r="BP41" s="218"/>
      <c r="BQ41" s="215">
        <v>35</v>
      </c>
      <c r="BR41" s="216"/>
      <c r="BS41" s="768"/>
      <c r="BT41" s="769"/>
      <c r="BU41" s="769"/>
      <c r="BV41" s="769"/>
      <c r="BW41" s="769"/>
      <c r="BX41" s="769"/>
      <c r="BY41" s="769"/>
      <c r="BZ41" s="769"/>
      <c r="CA41" s="769"/>
      <c r="CB41" s="769"/>
      <c r="CC41" s="769"/>
      <c r="CD41" s="769"/>
      <c r="CE41" s="769"/>
      <c r="CF41" s="769"/>
      <c r="CG41" s="770"/>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810"/>
      <c r="DW41" s="811"/>
      <c r="DX41" s="811"/>
      <c r="DY41" s="811"/>
      <c r="DZ41" s="812"/>
      <c r="EA41" s="199"/>
    </row>
    <row r="42" spans="1:131" s="200" customFormat="1" ht="26.25" customHeight="1" x14ac:dyDescent="0.15">
      <c r="A42" s="214">
        <v>15</v>
      </c>
      <c r="B42" s="755"/>
      <c r="C42" s="756"/>
      <c r="D42" s="756"/>
      <c r="E42" s="756"/>
      <c r="F42" s="756"/>
      <c r="G42" s="756"/>
      <c r="H42" s="756"/>
      <c r="I42" s="756"/>
      <c r="J42" s="756"/>
      <c r="K42" s="756"/>
      <c r="L42" s="756"/>
      <c r="M42" s="756"/>
      <c r="N42" s="756"/>
      <c r="O42" s="756"/>
      <c r="P42" s="757"/>
      <c r="Q42" s="758"/>
      <c r="R42" s="759"/>
      <c r="S42" s="759"/>
      <c r="T42" s="759"/>
      <c r="U42" s="759"/>
      <c r="V42" s="759"/>
      <c r="W42" s="759"/>
      <c r="X42" s="759"/>
      <c r="Y42" s="759"/>
      <c r="Z42" s="759"/>
      <c r="AA42" s="759"/>
      <c r="AB42" s="759"/>
      <c r="AC42" s="759"/>
      <c r="AD42" s="759"/>
      <c r="AE42" s="760"/>
      <c r="AF42" s="761"/>
      <c r="AG42" s="762"/>
      <c r="AH42" s="762"/>
      <c r="AI42" s="762"/>
      <c r="AJ42" s="763"/>
      <c r="AK42" s="856"/>
      <c r="AL42" s="857"/>
      <c r="AM42" s="857"/>
      <c r="AN42" s="857"/>
      <c r="AO42" s="857"/>
      <c r="AP42" s="857"/>
      <c r="AQ42" s="857"/>
      <c r="AR42" s="857"/>
      <c r="AS42" s="857"/>
      <c r="AT42" s="857"/>
      <c r="AU42" s="857"/>
      <c r="AV42" s="857"/>
      <c r="AW42" s="857"/>
      <c r="AX42" s="857"/>
      <c r="AY42" s="857"/>
      <c r="AZ42" s="858"/>
      <c r="BA42" s="858"/>
      <c r="BB42" s="858"/>
      <c r="BC42" s="858"/>
      <c r="BD42" s="858"/>
      <c r="BE42" s="854"/>
      <c r="BF42" s="854"/>
      <c r="BG42" s="854"/>
      <c r="BH42" s="854"/>
      <c r="BI42" s="855"/>
      <c r="BJ42" s="205"/>
      <c r="BK42" s="205"/>
      <c r="BL42" s="205"/>
      <c r="BM42" s="205"/>
      <c r="BN42" s="205"/>
      <c r="BO42" s="218"/>
      <c r="BP42" s="218"/>
      <c r="BQ42" s="215">
        <v>36</v>
      </c>
      <c r="BR42" s="216"/>
      <c r="BS42" s="768"/>
      <c r="BT42" s="769"/>
      <c r="BU42" s="769"/>
      <c r="BV42" s="769"/>
      <c r="BW42" s="769"/>
      <c r="BX42" s="769"/>
      <c r="BY42" s="769"/>
      <c r="BZ42" s="769"/>
      <c r="CA42" s="769"/>
      <c r="CB42" s="769"/>
      <c r="CC42" s="769"/>
      <c r="CD42" s="769"/>
      <c r="CE42" s="769"/>
      <c r="CF42" s="769"/>
      <c r="CG42" s="770"/>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810"/>
      <c r="DW42" s="811"/>
      <c r="DX42" s="811"/>
      <c r="DY42" s="811"/>
      <c r="DZ42" s="812"/>
      <c r="EA42" s="199"/>
    </row>
    <row r="43" spans="1:131" s="200" customFormat="1" ht="26.25" customHeight="1" x14ac:dyDescent="0.15">
      <c r="A43" s="214">
        <v>16</v>
      </c>
      <c r="B43" s="755"/>
      <c r="C43" s="756"/>
      <c r="D43" s="756"/>
      <c r="E43" s="756"/>
      <c r="F43" s="756"/>
      <c r="G43" s="756"/>
      <c r="H43" s="756"/>
      <c r="I43" s="756"/>
      <c r="J43" s="756"/>
      <c r="K43" s="756"/>
      <c r="L43" s="756"/>
      <c r="M43" s="756"/>
      <c r="N43" s="756"/>
      <c r="O43" s="756"/>
      <c r="P43" s="757"/>
      <c r="Q43" s="758"/>
      <c r="R43" s="759"/>
      <c r="S43" s="759"/>
      <c r="T43" s="759"/>
      <c r="U43" s="759"/>
      <c r="V43" s="759"/>
      <c r="W43" s="759"/>
      <c r="X43" s="759"/>
      <c r="Y43" s="759"/>
      <c r="Z43" s="759"/>
      <c r="AA43" s="759"/>
      <c r="AB43" s="759"/>
      <c r="AC43" s="759"/>
      <c r="AD43" s="759"/>
      <c r="AE43" s="760"/>
      <c r="AF43" s="761"/>
      <c r="AG43" s="762"/>
      <c r="AH43" s="762"/>
      <c r="AI43" s="762"/>
      <c r="AJ43" s="763"/>
      <c r="AK43" s="856"/>
      <c r="AL43" s="857"/>
      <c r="AM43" s="857"/>
      <c r="AN43" s="857"/>
      <c r="AO43" s="857"/>
      <c r="AP43" s="857"/>
      <c r="AQ43" s="857"/>
      <c r="AR43" s="857"/>
      <c r="AS43" s="857"/>
      <c r="AT43" s="857"/>
      <c r="AU43" s="857"/>
      <c r="AV43" s="857"/>
      <c r="AW43" s="857"/>
      <c r="AX43" s="857"/>
      <c r="AY43" s="857"/>
      <c r="AZ43" s="858"/>
      <c r="BA43" s="858"/>
      <c r="BB43" s="858"/>
      <c r="BC43" s="858"/>
      <c r="BD43" s="858"/>
      <c r="BE43" s="854"/>
      <c r="BF43" s="854"/>
      <c r="BG43" s="854"/>
      <c r="BH43" s="854"/>
      <c r="BI43" s="855"/>
      <c r="BJ43" s="205"/>
      <c r="BK43" s="205"/>
      <c r="BL43" s="205"/>
      <c r="BM43" s="205"/>
      <c r="BN43" s="205"/>
      <c r="BO43" s="218"/>
      <c r="BP43" s="218"/>
      <c r="BQ43" s="215">
        <v>37</v>
      </c>
      <c r="BR43" s="216"/>
      <c r="BS43" s="768"/>
      <c r="BT43" s="769"/>
      <c r="BU43" s="769"/>
      <c r="BV43" s="769"/>
      <c r="BW43" s="769"/>
      <c r="BX43" s="769"/>
      <c r="BY43" s="769"/>
      <c r="BZ43" s="769"/>
      <c r="CA43" s="769"/>
      <c r="CB43" s="769"/>
      <c r="CC43" s="769"/>
      <c r="CD43" s="769"/>
      <c r="CE43" s="769"/>
      <c r="CF43" s="769"/>
      <c r="CG43" s="770"/>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810"/>
      <c r="DW43" s="811"/>
      <c r="DX43" s="811"/>
      <c r="DY43" s="811"/>
      <c r="DZ43" s="812"/>
      <c r="EA43" s="199"/>
    </row>
    <row r="44" spans="1:131" s="200" customFormat="1" ht="26.25" customHeight="1" x14ac:dyDescent="0.15">
      <c r="A44" s="214">
        <v>17</v>
      </c>
      <c r="B44" s="755"/>
      <c r="C44" s="756"/>
      <c r="D44" s="756"/>
      <c r="E44" s="756"/>
      <c r="F44" s="756"/>
      <c r="G44" s="756"/>
      <c r="H44" s="756"/>
      <c r="I44" s="756"/>
      <c r="J44" s="756"/>
      <c r="K44" s="756"/>
      <c r="L44" s="756"/>
      <c r="M44" s="756"/>
      <c r="N44" s="756"/>
      <c r="O44" s="756"/>
      <c r="P44" s="757"/>
      <c r="Q44" s="758"/>
      <c r="R44" s="759"/>
      <c r="S44" s="759"/>
      <c r="T44" s="759"/>
      <c r="U44" s="759"/>
      <c r="V44" s="759"/>
      <c r="W44" s="759"/>
      <c r="X44" s="759"/>
      <c r="Y44" s="759"/>
      <c r="Z44" s="759"/>
      <c r="AA44" s="759"/>
      <c r="AB44" s="759"/>
      <c r="AC44" s="759"/>
      <c r="AD44" s="759"/>
      <c r="AE44" s="760"/>
      <c r="AF44" s="761"/>
      <c r="AG44" s="762"/>
      <c r="AH44" s="762"/>
      <c r="AI44" s="762"/>
      <c r="AJ44" s="763"/>
      <c r="AK44" s="856"/>
      <c r="AL44" s="857"/>
      <c r="AM44" s="857"/>
      <c r="AN44" s="857"/>
      <c r="AO44" s="857"/>
      <c r="AP44" s="857"/>
      <c r="AQ44" s="857"/>
      <c r="AR44" s="857"/>
      <c r="AS44" s="857"/>
      <c r="AT44" s="857"/>
      <c r="AU44" s="857"/>
      <c r="AV44" s="857"/>
      <c r="AW44" s="857"/>
      <c r="AX44" s="857"/>
      <c r="AY44" s="857"/>
      <c r="AZ44" s="858"/>
      <c r="BA44" s="858"/>
      <c r="BB44" s="858"/>
      <c r="BC44" s="858"/>
      <c r="BD44" s="858"/>
      <c r="BE44" s="854"/>
      <c r="BF44" s="854"/>
      <c r="BG44" s="854"/>
      <c r="BH44" s="854"/>
      <c r="BI44" s="855"/>
      <c r="BJ44" s="205"/>
      <c r="BK44" s="205"/>
      <c r="BL44" s="205"/>
      <c r="BM44" s="205"/>
      <c r="BN44" s="205"/>
      <c r="BO44" s="218"/>
      <c r="BP44" s="218"/>
      <c r="BQ44" s="215">
        <v>38</v>
      </c>
      <c r="BR44" s="216"/>
      <c r="BS44" s="768"/>
      <c r="BT44" s="769"/>
      <c r="BU44" s="769"/>
      <c r="BV44" s="769"/>
      <c r="BW44" s="769"/>
      <c r="BX44" s="769"/>
      <c r="BY44" s="769"/>
      <c r="BZ44" s="769"/>
      <c r="CA44" s="769"/>
      <c r="CB44" s="769"/>
      <c r="CC44" s="769"/>
      <c r="CD44" s="769"/>
      <c r="CE44" s="769"/>
      <c r="CF44" s="769"/>
      <c r="CG44" s="770"/>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810"/>
      <c r="DW44" s="811"/>
      <c r="DX44" s="811"/>
      <c r="DY44" s="811"/>
      <c r="DZ44" s="812"/>
      <c r="EA44" s="199"/>
    </row>
    <row r="45" spans="1:131" s="200" customFormat="1" ht="26.25" customHeight="1" x14ac:dyDescent="0.15">
      <c r="A45" s="214">
        <v>18</v>
      </c>
      <c r="B45" s="755"/>
      <c r="C45" s="756"/>
      <c r="D45" s="756"/>
      <c r="E45" s="756"/>
      <c r="F45" s="756"/>
      <c r="G45" s="756"/>
      <c r="H45" s="756"/>
      <c r="I45" s="756"/>
      <c r="J45" s="756"/>
      <c r="K45" s="756"/>
      <c r="L45" s="756"/>
      <c r="M45" s="756"/>
      <c r="N45" s="756"/>
      <c r="O45" s="756"/>
      <c r="P45" s="757"/>
      <c r="Q45" s="758"/>
      <c r="R45" s="759"/>
      <c r="S45" s="759"/>
      <c r="T45" s="759"/>
      <c r="U45" s="759"/>
      <c r="V45" s="759"/>
      <c r="W45" s="759"/>
      <c r="X45" s="759"/>
      <c r="Y45" s="759"/>
      <c r="Z45" s="759"/>
      <c r="AA45" s="759"/>
      <c r="AB45" s="759"/>
      <c r="AC45" s="759"/>
      <c r="AD45" s="759"/>
      <c r="AE45" s="760"/>
      <c r="AF45" s="761"/>
      <c r="AG45" s="762"/>
      <c r="AH45" s="762"/>
      <c r="AI45" s="762"/>
      <c r="AJ45" s="763"/>
      <c r="AK45" s="856"/>
      <c r="AL45" s="857"/>
      <c r="AM45" s="857"/>
      <c r="AN45" s="857"/>
      <c r="AO45" s="857"/>
      <c r="AP45" s="857"/>
      <c r="AQ45" s="857"/>
      <c r="AR45" s="857"/>
      <c r="AS45" s="857"/>
      <c r="AT45" s="857"/>
      <c r="AU45" s="857"/>
      <c r="AV45" s="857"/>
      <c r="AW45" s="857"/>
      <c r="AX45" s="857"/>
      <c r="AY45" s="857"/>
      <c r="AZ45" s="858"/>
      <c r="BA45" s="858"/>
      <c r="BB45" s="858"/>
      <c r="BC45" s="858"/>
      <c r="BD45" s="858"/>
      <c r="BE45" s="854"/>
      <c r="BF45" s="854"/>
      <c r="BG45" s="854"/>
      <c r="BH45" s="854"/>
      <c r="BI45" s="855"/>
      <c r="BJ45" s="205"/>
      <c r="BK45" s="205"/>
      <c r="BL45" s="205"/>
      <c r="BM45" s="205"/>
      <c r="BN45" s="205"/>
      <c r="BO45" s="218"/>
      <c r="BP45" s="218"/>
      <c r="BQ45" s="215">
        <v>39</v>
      </c>
      <c r="BR45" s="216"/>
      <c r="BS45" s="768"/>
      <c r="BT45" s="769"/>
      <c r="BU45" s="769"/>
      <c r="BV45" s="769"/>
      <c r="BW45" s="769"/>
      <c r="BX45" s="769"/>
      <c r="BY45" s="769"/>
      <c r="BZ45" s="769"/>
      <c r="CA45" s="769"/>
      <c r="CB45" s="769"/>
      <c r="CC45" s="769"/>
      <c r="CD45" s="769"/>
      <c r="CE45" s="769"/>
      <c r="CF45" s="769"/>
      <c r="CG45" s="770"/>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810"/>
      <c r="DW45" s="811"/>
      <c r="DX45" s="811"/>
      <c r="DY45" s="811"/>
      <c r="DZ45" s="812"/>
      <c r="EA45" s="199"/>
    </row>
    <row r="46" spans="1:131" s="200" customFormat="1" ht="26.25" customHeight="1" x14ac:dyDescent="0.15">
      <c r="A46" s="214">
        <v>19</v>
      </c>
      <c r="B46" s="755"/>
      <c r="C46" s="756"/>
      <c r="D46" s="756"/>
      <c r="E46" s="756"/>
      <c r="F46" s="756"/>
      <c r="G46" s="756"/>
      <c r="H46" s="756"/>
      <c r="I46" s="756"/>
      <c r="J46" s="756"/>
      <c r="K46" s="756"/>
      <c r="L46" s="756"/>
      <c r="M46" s="756"/>
      <c r="N46" s="756"/>
      <c r="O46" s="756"/>
      <c r="P46" s="757"/>
      <c r="Q46" s="758"/>
      <c r="R46" s="759"/>
      <c r="S46" s="759"/>
      <c r="T46" s="759"/>
      <c r="U46" s="759"/>
      <c r="V46" s="759"/>
      <c r="W46" s="759"/>
      <c r="X46" s="759"/>
      <c r="Y46" s="759"/>
      <c r="Z46" s="759"/>
      <c r="AA46" s="759"/>
      <c r="AB46" s="759"/>
      <c r="AC46" s="759"/>
      <c r="AD46" s="759"/>
      <c r="AE46" s="760"/>
      <c r="AF46" s="761"/>
      <c r="AG46" s="762"/>
      <c r="AH46" s="762"/>
      <c r="AI46" s="762"/>
      <c r="AJ46" s="763"/>
      <c r="AK46" s="856"/>
      <c r="AL46" s="857"/>
      <c r="AM46" s="857"/>
      <c r="AN46" s="857"/>
      <c r="AO46" s="857"/>
      <c r="AP46" s="857"/>
      <c r="AQ46" s="857"/>
      <c r="AR46" s="857"/>
      <c r="AS46" s="857"/>
      <c r="AT46" s="857"/>
      <c r="AU46" s="857"/>
      <c r="AV46" s="857"/>
      <c r="AW46" s="857"/>
      <c r="AX46" s="857"/>
      <c r="AY46" s="857"/>
      <c r="AZ46" s="858"/>
      <c r="BA46" s="858"/>
      <c r="BB46" s="858"/>
      <c r="BC46" s="858"/>
      <c r="BD46" s="858"/>
      <c r="BE46" s="854"/>
      <c r="BF46" s="854"/>
      <c r="BG46" s="854"/>
      <c r="BH46" s="854"/>
      <c r="BI46" s="855"/>
      <c r="BJ46" s="205"/>
      <c r="BK46" s="205"/>
      <c r="BL46" s="205"/>
      <c r="BM46" s="205"/>
      <c r="BN46" s="205"/>
      <c r="BO46" s="218"/>
      <c r="BP46" s="218"/>
      <c r="BQ46" s="215">
        <v>40</v>
      </c>
      <c r="BR46" s="216"/>
      <c r="BS46" s="768"/>
      <c r="BT46" s="769"/>
      <c r="BU46" s="769"/>
      <c r="BV46" s="769"/>
      <c r="BW46" s="769"/>
      <c r="BX46" s="769"/>
      <c r="BY46" s="769"/>
      <c r="BZ46" s="769"/>
      <c r="CA46" s="769"/>
      <c r="CB46" s="769"/>
      <c r="CC46" s="769"/>
      <c r="CD46" s="769"/>
      <c r="CE46" s="769"/>
      <c r="CF46" s="769"/>
      <c r="CG46" s="770"/>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810"/>
      <c r="DW46" s="811"/>
      <c r="DX46" s="811"/>
      <c r="DY46" s="811"/>
      <c r="DZ46" s="812"/>
      <c r="EA46" s="199"/>
    </row>
    <row r="47" spans="1:131" s="200" customFormat="1" ht="26.25" customHeight="1" x14ac:dyDescent="0.15">
      <c r="A47" s="214">
        <v>20</v>
      </c>
      <c r="B47" s="755"/>
      <c r="C47" s="756"/>
      <c r="D47" s="756"/>
      <c r="E47" s="756"/>
      <c r="F47" s="756"/>
      <c r="G47" s="756"/>
      <c r="H47" s="756"/>
      <c r="I47" s="756"/>
      <c r="J47" s="756"/>
      <c r="K47" s="756"/>
      <c r="L47" s="756"/>
      <c r="M47" s="756"/>
      <c r="N47" s="756"/>
      <c r="O47" s="756"/>
      <c r="P47" s="757"/>
      <c r="Q47" s="758"/>
      <c r="R47" s="759"/>
      <c r="S47" s="759"/>
      <c r="T47" s="759"/>
      <c r="U47" s="759"/>
      <c r="V47" s="759"/>
      <c r="W47" s="759"/>
      <c r="X47" s="759"/>
      <c r="Y47" s="759"/>
      <c r="Z47" s="759"/>
      <c r="AA47" s="759"/>
      <c r="AB47" s="759"/>
      <c r="AC47" s="759"/>
      <c r="AD47" s="759"/>
      <c r="AE47" s="760"/>
      <c r="AF47" s="761"/>
      <c r="AG47" s="762"/>
      <c r="AH47" s="762"/>
      <c r="AI47" s="762"/>
      <c r="AJ47" s="763"/>
      <c r="AK47" s="856"/>
      <c r="AL47" s="857"/>
      <c r="AM47" s="857"/>
      <c r="AN47" s="857"/>
      <c r="AO47" s="857"/>
      <c r="AP47" s="857"/>
      <c r="AQ47" s="857"/>
      <c r="AR47" s="857"/>
      <c r="AS47" s="857"/>
      <c r="AT47" s="857"/>
      <c r="AU47" s="857"/>
      <c r="AV47" s="857"/>
      <c r="AW47" s="857"/>
      <c r="AX47" s="857"/>
      <c r="AY47" s="857"/>
      <c r="AZ47" s="858"/>
      <c r="BA47" s="858"/>
      <c r="BB47" s="858"/>
      <c r="BC47" s="858"/>
      <c r="BD47" s="858"/>
      <c r="BE47" s="854"/>
      <c r="BF47" s="854"/>
      <c r="BG47" s="854"/>
      <c r="BH47" s="854"/>
      <c r="BI47" s="855"/>
      <c r="BJ47" s="205"/>
      <c r="BK47" s="205"/>
      <c r="BL47" s="205"/>
      <c r="BM47" s="205"/>
      <c r="BN47" s="205"/>
      <c r="BO47" s="218"/>
      <c r="BP47" s="218"/>
      <c r="BQ47" s="215">
        <v>41</v>
      </c>
      <c r="BR47" s="216"/>
      <c r="BS47" s="768"/>
      <c r="BT47" s="769"/>
      <c r="BU47" s="769"/>
      <c r="BV47" s="769"/>
      <c r="BW47" s="769"/>
      <c r="BX47" s="769"/>
      <c r="BY47" s="769"/>
      <c r="BZ47" s="769"/>
      <c r="CA47" s="769"/>
      <c r="CB47" s="769"/>
      <c r="CC47" s="769"/>
      <c r="CD47" s="769"/>
      <c r="CE47" s="769"/>
      <c r="CF47" s="769"/>
      <c r="CG47" s="770"/>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810"/>
      <c r="DW47" s="811"/>
      <c r="DX47" s="811"/>
      <c r="DY47" s="811"/>
      <c r="DZ47" s="812"/>
      <c r="EA47" s="199"/>
    </row>
    <row r="48" spans="1:131" s="200" customFormat="1" ht="26.25" customHeight="1" x14ac:dyDescent="0.15">
      <c r="A48" s="214">
        <v>21</v>
      </c>
      <c r="B48" s="755"/>
      <c r="C48" s="756"/>
      <c r="D48" s="756"/>
      <c r="E48" s="756"/>
      <c r="F48" s="756"/>
      <c r="G48" s="756"/>
      <c r="H48" s="756"/>
      <c r="I48" s="756"/>
      <c r="J48" s="756"/>
      <c r="K48" s="756"/>
      <c r="L48" s="756"/>
      <c r="M48" s="756"/>
      <c r="N48" s="756"/>
      <c r="O48" s="756"/>
      <c r="P48" s="757"/>
      <c r="Q48" s="758"/>
      <c r="R48" s="759"/>
      <c r="S48" s="759"/>
      <c r="T48" s="759"/>
      <c r="U48" s="759"/>
      <c r="V48" s="759"/>
      <c r="W48" s="759"/>
      <c r="X48" s="759"/>
      <c r="Y48" s="759"/>
      <c r="Z48" s="759"/>
      <c r="AA48" s="759"/>
      <c r="AB48" s="759"/>
      <c r="AC48" s="759"/>
      <c r="AD48" s="759"/>
      <c r="AE48" s="760"/>
      <c r="AF48" s="761"/>
      <c r="AG48" s="762"/>
      <c r="AH48" s="762"/>
      <c r="AI48" s="762"/>
      <c r="AJ48" s="763"/>
      <c r="AK48" s="856"/>
      <c r="AL48" s="857"/>
      <c r="AM48" s="857"/>
      <c r="AN48" s="857"/>
      <c r="AO48" s="857"/>
      <c r="AP48" s="857"/>
      <c r="AQ48" s="857"/>
      <c r="AR48" s="857"/>
      <c r="AS48" s="857"/>
      <c r="AT48" s="857"/>
      <c r="AU48" s="857"/>
      <c r="AV48" s="857"/>
      <c r="AW48" s="857"/>
      <c r="AX48" s="857"/>
      <c r="AY48" s="857"/>
      <c r="AZ48" s="858"/>
      <c r="BA48" s="858"/>
      <c r="BB48" s="858"/>
      <c r="BC48" s="858"/>
      <c r="BD48" s="858"/>
      <c r="BE48" s="854"/>
      <c r="BF48" s="854"/>
      <c r="BG48" s="854"/>
      <c r="BH48" s="854"/>
      <c r="BI48" s="855"/>
      <c r="BJ48" s="205"/>
      <c r="BK48" s="205"/>
      <c r="BL48" s="205"/>
      <c r="BM48" s="205"/>
      <c r="BN48" s="205"/>
      <c r="BO48" s="218"/>
      <c r="BP48" s="218"/>
      <c r="BQ48" s="215">
        <v>42</v>
      </c>
      <c r="BR48" s="216"/>
      <c r="BS48" s="768"/>
      <c r="BT48" s="769"/>
      <c r="BU48" s="769"/>
      <c r="BV48" s="769"/>
      <c r="BW48" s="769"/>
      <c r="BX48" s="769"/>
      <c r="BY48" s="769"/>
      <c r="BZ48" s="769"/>
      <c r="CA48" s="769"/>
      <c r="CB48" s="769"/>
      <c r="CC48" s="769"/>
      <c r="CD48" s="769"/>
      <c r="CE48" s="769"/>
      <c r="CF48" s="769"/>
      <c r="CG48" s="770"/>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810"/>
      <c r="DW48" s="811"/>
      <c r="DX48" s="811"/>
      <c r="DY48" s="811"/>
      <c r="DZ48" s="812"/>
      <c r="EA48" s="199"/>
    </row>
    <row r="49" spans="1:131" s="200" customFormat="1" ht="26.25" customHeight="1" x14ac:dyDescent="0.15">
      <c r="A49" s="214">
        <v>22</v>
      </c>
      <c r="B49" s="755"/>
      <c r="C49" s="756"/>
      <c r="D49" s="756"/>
      <c r="E49" s="756"/>
      <c r="F49" s="756"/>
      <c r="G49" s="756"/>
      <c r="H49" s="756"/>
      <c r="I49" s="756"/>
      <c r="J49" s="756"/>
      <c r="K49" s="756"/>
      <c r="L49" s="756"/>
      <c r="M49" s="756"/>
      <c r="N49" s="756"/>
      <c r="O49" s="756"/>
      <c r="P49" s="757"/>
      <c r="Q49" s="758"/>
      <c r="R49" s="759"/>
      <c r="S49" s="759"/>
      <c r="T49" s="759"/>
      <c r="U49" s="759"/>
      <c r="V49" s="759"/>
      <c r="W49" s="759"/>
      <c r="X49" s="759"/>
      <c r="Y49" s="759"/>
      <c r="Z49" s="759"/>
      <c r="AA49" s="759"/>
      <c r="AB49" s="759"/>
      <c r="AC49" s="759"/>
      <c r="AD49" s="759"/>
      <c r="AE49" s="760"/>
      <c r="AF49" s="761"/>
      <c r="AG49" s="762"/>
      <c r="AH49" s="762"/>
      <c r="AI49" s="762"/>
      <c r="AJ49" s="763"/>
      <c r="AK49" s="856"/>
      <c r="AL49" s="857"/>
      <c r="AM49" s="857"/>
      <c r="AN49" s="857"/>
      <c r="AO49" s="857"/>
      <c r="AP49" s="857"/>
      <c r="AQ49" s="857"/>
      <c r="AR49" s="857"/>
      <c r="AS49" s="857"/>
      <c r="AT49" s="857"/>
      <c r="AU49" s="857"/>
      <c r="AV49" s="857"/>
      <c r="AW49" s="857"/>
      <c r="AX49" s="857"/>
      <c r="AY49" s="857"/>
      <c r="AZ49" s="858"/>
      <c r="BA49" s="858"/>
      <c r="BB49" s="858"/>
      <c r="BC49" s="858"/>
      <c r="BD49" s="858"/>
      <c r="BE49" s="854"/>
      <c r="BF49" s="854"/>
      <c r="BG49" s="854"/>
      <c r="BH49" s="854"/>
      <c r="BI49" s="855"/>
      <c r="BJ49" s="205"/>
      <c r="BK49" s="205"/>
      <c r="BL49" s="205"/>
      <c r="BM49" s="205"/>
      <c r="BN49" s="205"/>
      <c r="BO49" s="218"/>
      <c r="BP49" s="218"/>
      <c r="BQ49" s="215">
        <v>43</v>
      </c>
      <c r="BR49" s="216"/>
      <c r="BS49" s="768"/>
      <c r="BT49" s="769"/>
      <c r="BU49" s="769"/>
      <c r="BV49" s="769"/>
      <c r="BW49" s="769"/>
      <c r="BX49" s="769"/>
      <c r="BY49" s="769"/>
      <c r="BZ49" s="769"/>
      <c r="CA49" s="769"/>
      <c r="CB49" s="769"/>
      <c r="CC49" s="769"/>
      <c r="CD49" s="769"/>
      <c r="CE49" s="769"/>
      <c r="CF49" s="769"/>
      <c r="CG49" s="770"/>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810"/>
      <c r="DW49" s="811"/>
      <c r="DX49" s="811"/>
      <c r="DY49" s="811"/>
      <c r="DZ49" s="812"/>
      <c r="EA49" s="199"/>
    </row>
    <row r="50" spans="1:131" s="200" customFormat="1" ht="26.25" customHeight="1" x14ac:dyDescent="0.15">
      <c r="A50" s="214">
        <v>23</v>
      </c>
      <c r="B50" s="755"/>
      <c r="C50" s="756"/>
      <c r="D50" s="756"/>
      <c r="E50" s="756"/>
      <c r="F50" s="756"/>
      <c r="G50" s="756"/>
      <c r="H50" s="756"/>
      <c r="I50" s="756"/>
      <c r="J50" s="756"/>
      <c r="K50" s="756"/>
      <c r="L50" s="756"/>
      <c r="M50" s="756"/>
      <c r="N50" s="756"/>
      <c r="O50" s="756"/>
      <c r="P50" s="757"/>
      <c r="Q50" s="859"/>
      <c r="R50" s="860"/>
      <c r="S50" s="860"/>
      <c r="T50" s="860"/>
      <c r="U50" s="860"/>
      <c r="V50" s="860"/>
      <c r="W50" s="860"/>
      <c r="X50" s="860"/>
      <c r="Y50" s="860"/>
      <c r="Z50" s="860"/>
      <c r="AA50" s="860"/>
      <c r="AB50" s="860"/>
      <c r="AC50" s="860"/>
      <c r="AD50" s="860"/>
      <c r="AE50" s="861"/>
      <c r="AF50" s="761"/>
      <c r="AG50" s="762"/>
      <c r="AH50" s="762"/>
      <c r="AI50" s="762"/>
      <c r="AJ50" s="763"/>
      <c r="AK50" s="862"/>
      <c r="AL50" s="860"/>
      <c r="AM50" s="860"/>
      <c r="AN50" s="860"/>
      <c r="AO50" s="860"/>
      <c r="AP50" s="860"/>
      <c r="AQ50" s="860"/>
      <c r="AR50" s="860"/>
      <c r="AS50" s="860"/>
      <c r="AT50" s="860"/>
      <c r="AU50" s="860"/>
      <c r="AV50" s="860"/>
      <c r="AW50" s="860"/>
      <c r="AX50" s="860"/>
      <c r="AY50" s="860"/>
      <c r="AZ50" s="863"/>
      <c r="BA50" s="863"/>
      <c r="BB50" s="863"/>
      <c r="BC50" s="863"/>
      <c r="BD50" s="863"/>
      <c r="BE50" s="854"/>
      <c r="BF50" s="854"/>
      <c r="BG50" s="854"/>
      <c r="BH50" s="854"/>
      <c r="BI50" s="855"/>
      <c r="BJ50" s="205"/>
      <c r="BK50" s="205"/>
      <c r="BL50" s="205"/>
      <c r="BM50" s="205"/>
      <c r="BN50" s="205"/>
      <c r="BO50" s="218"/>
      <c r="BP50" s="218"/>
      <c r="BQ50" s="215">
        <v>44</v>
      </c>
      <c r="BR50" s="216"/>
      <c r="BS50" s="768"/>
      <c r="BT50" s="769"/>
      <c r="BU50" s="769"/>
      <c r="BV50" s="769"/>
      <c r="BW50" s="769"/>
      <c r="BX50" s="769"/>
      <c r="BY50" s="769"/>
      <c r="BZ50" s="769"/>
      <c r="CA50" s="769"/>
      <c r="CB50" s="769"/>
      <c r="CC50" s="769"/>
      <c r="CD50" s="769"/>
      <c r="CE50" s="769"/>
      <c r="CF50" s="769"/>
      <c r="CG50" s="770"/>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810"/>
      <c r="DW50" s="811"/>
      <c r="DX50" s="811"/>
      <c r="DY50" s="811"/>
      <c r="DZ50" s="812"/>
      <c r="EA50" s="199"/>
    </row>
    <row r="51" spans="1:131" s="200" customFormat="1" ht="26.25" customHeight="1" x14ac:dyDescent="0.15">
      <c r="A51" s="214">
        <v>24</v>
      </c>
      <c r="B51" s="755"/>
      <c r="C51" s="756"/>
      <c r="D51" s="756"/>
      <c r="E51" s="756"/>
      <c r="F51" s="756"/>
      <c r="G51" s="756"/>
      <c r="H51" s="756"/>
      <c r="I51" s="756"/>
      <c r="J51" s="756"/>
      <c r="K51" s="756"/>
      <c r="L51" s="756"/>
      <c r="M51" s="756"/>
      <c r="N51" s="756"/>
      <c r="O51" s="756"/>
      <c r="P51" s="757"/>
      <c r="Q51" s="859"/>
      <c r="R51" s="860"/>
      <c r="S51" s="860"/>
      <c r="T51" s="860"/>
      <c r="U51" s="860"/>
      <c r="V51" s="860"/>
      <c r="W51" s="860"/>
      <c r="X51" s="860"/>
      <c r="Y51" s="860"/>
      <c r="Z51" s="860"/>
      <c r="AA51" s="860"/>
      <c r="AB51" s="860"/>
      <c r="AC51" s="860"/>
      <c r="AD51" s="860"/>
      <c r="AE51" s="861"/>
      <c r="AF51" s="761"/>
      <c r="AG51" s="762"/>
      <c r="AH51" s="762"/>
      <c r="AI51" s="762"/>
      <c r="AJ51" s="763"/>
      <c r="AK51" s="862"/>
      <c r="AL51" s="860"/>
      <c r="AM51" s="860"/>
      <c r="AN51" s="860"/>
      <c r="AO51" s="860"/>
      <c r="AP51" s="860"/>
      <c r="AQ51" s="860"/>
      <c r="AR51" s="860"/>
      <c r="AS51" s="860"/>
      <c r="AT51" s="860"/>
      <c r="AU51" s="860"/>
      <c r="AV51" s="860"/>
      <c r="AW51" s="860"/>
      <c r="AX51" s="860"/>
      <c r="AY51" s="860"/>
      <c r="AZ51" s="863"/>
      <c r="BA51" s="863"/>
      <c r="BB51" s="863"/>
      <c r="BC51" s="863"/>
      <c r="BD51" s="863"/>
      <c r="BE51" s="854"/>
      <c r="BF51" s="854"/>
      <c r="BG51" s="854"/>
      <c r="BH51" s="854"/>
      <c r="BI51" s="855"/>
      <c r="BJ51" s="205"/>
      <c r="BK51" s="205"/>
      <c r="BL51" s="205"/>
      <c r="BM51" s="205"/>
      <c r="BN51" s="205"/>
      <c r="BO51" s="218"/>
      <c r="BP51" s="218"/>
      <c r="BQ51" s="215">
        <v>45</v>
      </c>
      <c r="BR51" s="216"/>
      <c r="BS51" s="768"/>
      <c r="BT51" s="769"/>
      <c r="BU51" s="769"/>
      <c r="BV51" s="769"/>
      <c r="BW51" s="769"/>
      <c r="BX51" s="769"/>
      <c r="BY51" s="769"/>
      <c r="BZ51" s="769"/>
      <c r="CA51" s="769"/>
      <c r="CB51" s="769"/>
      <c r="CC51" s="769"/>
      <c r="CD51" s="769"/>
      <c r="CE51" s="769"/>
      <c r="CF51" s="769"/>
      <c r="CG51" s="770"/>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810"/>
      <c r="DW51" s="811"/>
      <c r="DX51" s="811"/>
      <c r="DY51" s="811"/>
      <c r="DZ51" s="812"/>
      <c r="EA51" s="199"/>
    </row>
    <row r="52" spans="1:131" s="200" customFormat="1" ht="26.25" customHeight="1" x14ac:dyDescent="0.15">
      <c r="A52" s="214">
        <v>25</v>
      </c>
      <c r="B52" s="755"/>
      <c r="C52" s="756"/>
      <c r="D52" s="756"/>
      <c r="E52" s="756"/>
      <c r="F52" s="756"/>
      <c r="G52" s="756"/>
      <c r="H52" s="756"/>
      <c r="I52" s="756"/>
      <c r="J52" s="756"/>
      <c r="K52" s="756"/>
      <c r="L52" s="756"/>
      <c r="M52" s="756"/>
      <c r="N52" s="756"/>
      <c r="O52" s="756"/>
      <c r="P52" s="757"/>
      <c r="Q52" s="859"/>
      <c r="R52" s="860"/>
      <c r="S52" s="860"/>
      <c r="T52" s="860"/>
      <c r="U52" s="860"/>
      <c r="V52" s="860"/>
      <c r="W52" s="860"/>
      <c r="X52" s="860"/>
      <c r="Y52" s="860"/>
      <c r="Z52" s="860"/>
      <c r="AA52" s="860"/>
      <c r="AB52" s="860"/>
      <c r="AC52" s="860"/>
      <c r="AD52" s="860"/>
      <c r="AE52" s="861"/>
      <c r="AF52" s="761"/>
      <c r="AG52" s="762"/>
      <c r="AH52" s="762"/>
      <c r="AI52" s="762"/>
      <c r="AJ52" s="763"/>
      <c r="AK52" s="862"/>
      <c r="AL52" s="860"/>
      <c r="AM52" s="860"/>
      <c r="AN52" s="860"/>
      <c r="AO52" s="860"/>
      <c r="AP52" s="860"/>
      <c r="AQ52" s="860"/>
      <c r="AR52" s="860"/>
      <c r="AS52" s="860"/>
      <c r="AT52" s="860"/>
      <c r="AU52" s="860"/>
      <c r="AV52" s="860"/>
      <c r="AW52" s="860"/>
      <c r="AX52" s="860"/>
      <c r="AY52" s="860"/>
      <c r="AZ52" s="863"/>
      <c r="BA52" s="863"/>
      <c r="BB52" s="863"/>
      <c r="BC52" s="863"/>
      <c r="BD52" s="863"/>
      <c r="BE52" s="854"/>
      <c r="BF52" s="854"/>
      <c r="BG52" s="854"/>
      <c r="BH52" s="854"/>
      <c r="BI52" s="855"/>
      <c r="BJ52" s="205"/>
      <c r="BK52" s="205"/>
      <c r="BL52" s="205"/>
      <c r="BM52" s="205"/>
      <c r="BN52" s="205"/>
      <c r="BO52" s="218"/>
      <c r="BP52" s="218"/>
      <c r="BQ52" s="215">
        <v>46</v>
      </c>
      <c r="BR52" s="216"/>
      <c r="BS52" s="768"/>
      <c r="BT52" s="769"/>
      <c r="BU52" s="769"/>
      <c r="BV52" s="769"/>
      <c r="BW52" s="769"/>
      <c r="BX52" s="769"/>
      <c r="BY52" s="769"/>
      <c r="BZ52" s="769"/>
      <c r="CA52" s="769"/>
      <c r="CB52" s="769"/>
      <c r="CC52" s="769"/>
      <c r="CD52" s="769"/>
      <c r="CE52" s="769"/>
      <c r="CF52" s="769"/>
      <c r="CG52" s="770"/>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810"/>
      <c r="DW52" s="811"/>
      <c r="DX52" s="811"/>
      <c r="DY52" s="811"/>
      <c r="DZ52" s="812"/>
      <c r="EA52" s="199"/>
    </row>
    <row r="53" spans="1:131" s="200" customFormat="1" ht="26.25" customHeight="1" x14ac:dyDescent="0.15">
      <c r="A53" s="214">
        <v>26</v>
      </c>
      <c r="B53" s="755"/>
      <c r="C53" s="756"/>
      <c r="D53" s="756"/>
      <c r="E53" s="756"/>
      <c r="F53" s="756"/>
      <c r="G53" s="756"/>
      <c r="H53" s="756"/>
      <c r="I53" s="756"/>
      <c r="J53" s="756"/>
      <c r="K53" s="756"/>
      <c r="L53" s="756"/>
      <c r="M53" s="756"/>
      <c r="N53" s="756"/>
      <c r="O53" s="756"/>
      <c r="P53" s="757"/>
      <c r="Q53" s="859"/>
      <c r="R53" s="860"/>
      <c r="S53" s="860"/>
      <c r="T53" s="860"/>
      <c r="U53" s="860"/>
      <c r="V53" s="860"/>
      <c r="W53" s="860"/>
      <c r="X53" s="860"/>
      <c r="Y53" s="860"/>
      <c r="Z53" s="860"/>
      <c r="AA53" s="860"/>
      <c r="AB53" s="860"/>
      <c r="AC53" s="860"/>
      <c r="AD53" s="860"/>
      <c r="AE53" s="861"/>
      <c r="AF53" s="761"/>
      <c r="AG53" s="762"/>
      <c r="AH53" s="762"/>
      <c r="AI53" s="762"/>
      <c r="AJ53" s="763"/>
      <c r="AK53" s="862"/>
      <c r="AL53" s="860"/>
      <c r="AM53" s="860"/>
      <c r="AN53" s="860"/>
      <c r="AO53" s="860"/>
      <c r="AP53" s="860"/>
      <c r="AQ53" s="860"/>
      <c r="AR53" s="860"/>
      <c r="AS53" s="860"/>
      <c r="AT53" s="860"/>
      <c r="AU53" s="860"/>
      <c r="AV53" s="860"/>
      <c r="AW53" s="860"/>
      <c r="AX53" s="860"/>
      <c r="AY53" s="860"/>
      <c r="AZ53" s="863"/>
      <c r="BA53" s="863"/>
      <c r="BB53" s="863"/>
      <c r="BC53" s="863"/>
      <c r="BD53" s="863"/>
      <c r="BE53" s="854"/>
      <c r="BF53" s="854"/>
      <c r="BG53" s="854"/>
      <c r="BH53" s="854"/>
      <c r="BI53" s="855"/>
      <c r="BJ53" s="205"/>
      <c r="BK53" s="205"/>
      <c r="BL53" s="205"/>
      <c r="BM53" s="205"/>
      <c r="BN53" s="205"/>
      <c r="BO53" s="218"/>
      <c r="BP53" s="218"/>
      <c r="BQ53" s="215">
        <v>47</v>
      </c>
      <c r="BR53" s="216"/>
      <c r="BS53" s="768"/>
      <c r="BT53" s="769"/>
      <c r="BU53" s="769"/>
      <c r="BV53" s="769"/>
      <c r="BW53" s="769"/>
      <c r="BX53" s="769"/>
      <c r="BY53" s="769"/>
      <c r="BZ53" s="769"/>
      <c r="CA53" s="769"/>
      <c r="CB53" s="769"/>
      <c r="CC53" s="769"/>
      <c r="CD53" s="769"/>
      <c r="CE53" s="769"/>
      <c r="CF53" s="769"/>
      <c r="CG53" s="770"/>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810"/>
      <c r="DW53" s="811"/>
      <c r="DX53" s="811"/>
      <c r="DY53" s="811"/>
      <c r="DZ53" s="812"/>
      <c r="EA53" s="199"/>
    </row>
    <row r="54" spans="1:131" s="200" customFormat="1" ht="26.25" customHeight="1" x14ac:dyDescent="0.15">
      <c r="A54" s="214">
        <v>27</v>
      </c>
      <c r="B54" s="755"/>
      <c r="C54" s="756"/>
      <c r="D54" s="756"/>
      <c r="E54" s="756"/>
      <c r="F54" s="756"/>
      <c r="G54" s="756"/>
      <c r="H54" s="756"/>
      <c r="I54" s="756"/>
      <c r="J54" s="756"/>
      <c r="K54" s="756"/>
      <c r="L54" s="756"/>
      <c r="M54" s="756"/>
      <c r="N54" s="756"/>
      <c r="O54" s="756"/>
      <c r="P54" s="757"/>
      <c r="Q54" s="859"/>
      <c r="R54" s="860"/>
      <c r="S54" s="860"/>
      <c r="T54" s="860"/>
      <c r="U54" s="860"/>
      <c r="V54" s="860"/>
      <c r="W54" s="860"/>
      <c r="X54" s="860"/>
      <c r="Y54" s="860"/>
      <c r="Z54" s="860"/>
      <c r="AA54" s="860"/>
      <c r="AB54" s="860"/>
      <c r="AC54" s="860"/>
      <c r="AD54" s="860"/>
      <c r="AE54" s="861"/>
      <c r="AF54" s="761"/>
      <c r="AG54" s="762"/>
      <c r="AH54" s="762"/>
      <c r="AI54" s="762"/>
      <c r="AJ54" s="763"/>
      <c r="AK54" s="862"/>
      <c r="AL54" s="860"/>
      <c r="AM54" s="860"/>
      <c r="AN54" s="860"/>
      <c r="AO54" s="860"/>
      <c r="AP54" s="860"/>
      <c r="AQ54" s="860"/>
      <c r="AR54" s="860"/>
      <c r="AS54" s="860"/>
      <c r="AT54" s="860"/>
      <c r="AU54" s="860"/>
      <c r="AV54" s="860"/>
      <c r="AW54" s="860"/>
      <c r="AX54" s="860"/>
      <c r="AY54" s="860"/>
      <c r="AZ54" s="863"/>
      <c r="BA54" s="863"/>
      <c r="BB54" s="863"/>
      <c r="BC54" s="863"/>
      <c r="BD54" s="863"/>
      <c r="BE54" s="854"/>
      <c r="BF54" s="854"/>
      <c r="BG54" s="854"/>
      <c r="BH54" s="854"/>
      <c r="BI54" s="855"/>
      <c r="BJ54" s="205"/>
      <c r="BK54" s="205"/>
      <c r="BL54" s="205"/>
      <c r="BM54" s="205"/>
      <c r="BN54" s="205"/>
      <c r="BO54" s="218"/>
      <c r="BP54" s="218"/>
      <c r="BQ54" s="215">
        <v>48</v>
      </c>
      <c r="BR54" s="216"/>
      <c r="BS54" s="768"/>
      <c r="BT54" s="769"/>
      <c r="BU54" s="769"/>
      <c r="BV54" s="769"/>
      <c r="BW54" s="769"/>
      <c r="BX54" s="769"/>
      <c r="BY54" s="769"/>
      <c r="BZ54" s="769"/>
      <c r="CA54" s="769"/>
      <c r="CB54" s="769"/>
      <c r="CC54" s="769"/>
      <c r="CD54" s="769"/>
      <c r="CE54" s="769"/>
      <c r="CF54" s="769"/>
      <c r="CG54" s="770"/>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810"/>
      <c r="DW54" s="811"/>
      <c r="DX54" s="811"/>
      <c r="DY54" s="811"/>
      <c r="DZ54" s="812"/>
      <c r="EA54" s="199"/>
    </row>
    <row r="55" spans="1:131" s="200" customFormat="1" ht="26.25" customHeight="1" x14ac:dyDescent="0.15">
      <c r="A55" s="214">
        <v>28</v>
      </c>
      <c r="B55" s="755"/>
      <c r="C55" s="756"/>
      <c r="D55" s="756"/>
      <c r="E55" s="756"/>
      <c r="F55" s="756"/>
      <c r="G55" s="756"/>
      <c r="H55" s="756"/>
      <c r="I55" s="756"/>
      <c r="J55" s="756"/>
      <c r="K55" s="756"/>
      <c r="L55" s="756"/>
      <c r="M55" s="756"/>
      <c r="N55" s="756"/>
      <c r="O55" s="756"/>
      <c r="P55" s="757"/>
      <c r="Q55" s="859"/>
      <c r="R55" s="860"/>
      <c r="S55" s="860"/>
      <c r="T55" s="860"/>
      <c r="U55" s="860"/>
      <c r="V55" s="860"/>
      <c r="W55" s="860"/>
      <c r="X55" s="860"/>
      <c r="Y55" s="860"/>
      <c r="Z55" s="860"/>
      <c r="AA55" s="860"/>
      <c r="AB55" s="860"/>
      <c r="AC55" s="860"/>
      <c r="AD55" s="860"/>
      <c r="AE55" s="861"/>
      <c r="AF55" s="761"/>
      <c r="AG55" s="762"/>
      <c r="AH55" s="762"/>
      <c r="AI55" s="762"/>
      <c r="AJ55" s="763"/>
      <c r="AK55" s="862"/>
      <c r="AL55" s="860"/>
      <c r="AM55" s="860"/>
      <c r="AN55" s="860"/>
      <c r="AO55" s="860"/>
      <c r="AP55" s="860"/>
      <c r="AQ55" s="860"/>
      <c r="AR55" s="860"/>
      <c r="AS55" s="860"/>
      <c r="AT55" s="860"/>
      <c r="AU55" s="860"/>
      <c r="AV55" s="860"/>
      <c r="AW55" s="860"/>
      <c r="AX55" s="860"/>
      <c r="AY55" s="860"/>
      <c r="AZ55" s="863"/>
      <c r="BA55" s="863"/>
      <c r="BB55" s="863"/>
      <c r="BC55" s="863"/>
      <c r="BD55" s="863"/>
      <c r="BE55" s="854"/>
      <c r="BF55" s="854"/>
      <c r="BG55" s="854"/>
      <c r="BH55" s="854"/>
      <c r="BI55" s="855"/>
      <c r="BJ55" s="205"/>
      <c r="BK55" s="205"/>
      <c r="BL55" s="205"/>
      <c r="BM55" s="205"/>
      <c r="BN55" s="205"/>
      <c r="BO55" s="218"/>
      <c r="BP55" s="218"/>
      <c r="BQ55" s="215">
        <v>49</v>
      </c>
      <c r="BR55" s="216"/>
      <c r="BS55" s="768"/>
      <c r="BT55" s="769"/>
      <c r="BU55" s="769"/>
      <c r="BV55" s="769"/>
      <c r="BW55" s="769"/>
      <c r="BX55" s="769"/>
      <c r="BY55" s="769"/>
      <c r="BZ55" s="769"/>
      <c r="CA55" s="769"/>
      <c r="CB55" s="769"/>
      <c r="CC55" s="769"/>
      <c r="CD55" s="769"/>
      <c r="CE55" s="769"/>
      <c r="CF55" s="769"/>
      <c r="CG55" s="770"/>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810"/>
      <c r="DW55" s="811"/>
      <c r="DX55" s="811"/>
      <c r="DY55" s="811"/>
      <c r="DZ55" s="812"/>
      <c r="EA55" s="199"/>
    </row>
    <row r="56" spans="1:131" s="200" customFormat="1" ht="26.25" customHeight="1" x14ac:dyDescent="0.15">
      <c r="A56" s="214">
        <v>29</v>
      </c>
      <c r="B56" s="755"/>
      <c r="C56" s="756"/>
      <c r="D56" s="756"/>
      <c r="E56" s="756"/>
      <c r="F56" s="756"/>
      <c r="G56" s="756"/>
      <c r="H56" s="756"/>
      <c r="I56" s="756"/>
      <c r="J56" s="756"/>
      <c r="K56" s="756"/>
      <c r="L56" s="756"/>
      <c r="M56" s="756"/>
      <c r="N56" s="756"/>
      <c r="O56" s="756"/>
      <c r="P56" s="757"/>
      <c r="Q56" s="859"/>
      <c r="R56" s="860"/>
      <c r="S56" s="860"/>
      <c r="T56" s="860"/>
      <c r="U56" s="860"/>
      <c r="V56" s="860"/>
      <c r="W56" s="860"/>
      <c r="X56" s="860"/>
      <c r="Y56" s="860"/>
      <c r="Z56" s="860"/>
      <c r="AA56" s="860"/>
      <c r="AB56" s="860"/>
      <c r="AC56" s="860"/>
      <c r="AD56" s="860"/>
      <c r="AE56" s="861"/>
      <c r="AF56" s="761"/>
      <c r="AG56" s="762"/>
      <c r="AH56" s="762"/>
      <c r="AI56" s="762"/>
      <c r="AJ56" s="763"/>
      <c r="AK56" s="862"/>
      <c r="AL56" s="860"/>
      <c r="AM56" s="860"/>
      <c r="AN56" s="860"/>
      <c r="AO56" s="860"/>
      <c r="AP56" s="860"/>
      <c r="AQ56" s="860"/>
      <c r="AR56" s="860"/>
      <c r="AS56" s="860"/>
      <c r="AT56" s="860"/>
      <c r="AU56" s="860"/>
      <c r="AV56" s="860"/>
      <c r="AW56" s="860"/>
      <c r="AX56" s="860"/>
      <c r="AY56" s="860"/>
      <c r="AZ56" s="863"/>
      <c r="BA56" s="863"/>
      <c r="BB56" s="863"/>
      <c r="BC56" s="863"/>
      <c r="BD56" s="863"/>
      <c r="BE56" s="854"/>
      <c r="BF56" s="854"/>
      <c r="BG56" s="854"/>
      <c r="BH56" s="854"/>
      <c r="BI56" s="855"/>
      <c r="BJ56" s="205"/>
      <c r="BK56" s="205"/>
      <c r="BL56" s="205"/>
      <c r="BM56" s="205"/>
      <c r="BN56" s="205"/>
      <c r="BO56" s="218"/>
      <c r="BP56" s="218"/>
      <c r="BQ56" s="215">
        <v>50</v>
      </c>
      <c r="BR56" s="216"/>
      <c r="BS56" s="768"/>
      <c r="BT56" s="769"/>
      <c r="BU56" s="769"/>
      <c r="BV56" s="769"/>
      <c r="BW56" s="769"/>
      <c r="BX56" s="769"/>
      <c r="BY56" s="769"/>
      <c r="BZ56" s="769"/>
      <c r="CA56" s="769"/>
      <c r="CB56" s="769"/>
      <c r="CC56" s="769"/>
      <c r="CD56" s="769"/>
      <c r="CE56" s="769"/>
      <c r="CF56" s="769"/>
      <c r="CG56" s="770"/>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810"/>
      <c r="DW56" s="811"/>
      <c r="DX56" s="811"/>
      <c r="DY56" s="811"/>
      <c r="DZ56" s="812"/>
      <c r="EA56" s="199"/>
    </row>
    <row r="57" spans="1:131" s="200" customFormat="1" ht="26.25" customHeight="1" x14ac:dyDescent="0.15">
      <c r="A57" s="214">
        <v>30</v>
      </c>
      <c r="B57" s="755"/>
      <c r="C57" s="756"/>
      <c r="D57" s="756"/>
      <c r="E57" s="756"/>
      <c r="F57" s="756"/>
      <c r="G57" s="756"/>
      <c r="H57" s="756"/>
      <c r="I57" s="756"/>
      <c r="J57" s="756"/>
      <c r="K57" s="756"/>
      <c r="L57" s="756"/>
      <c r="M57" s="756"/>
      <c r="N57" s="756"/>
      <c r="O57" s="756"/>
      <c r="P57" s="757"/>
      <c r="Q57" s="859"/>
      <c r="R57" s="860"/>
      <c r="S57" s="860"/>
      <c r="T57" s="860"/>
      <c r="U57" s="860"/>
      <c r="V57" s="860"/>
      <c r="W57" s="860"/>
      <c r="X57" s="860"/>
      <c r="Y57" s="860"/>
      <c r="Z57" s="860"/>
      <c r="AA57" s="860"/>
      <c r="AB57" s="860"/>
      <c r="AC57" s="860"/>
      <c r="AD57" s="860"/>
      <c r="AE57" s="861"/>
      <c r="AF57" s="761"/>
      <c r="AG57" s="762"/>
      <c r="AH57" s="762"/>
      <c r="AI57" s="762"/>
      <c r="AJ57" s="763"/>
      <c r="AK57" s="862"/>
      <c r="AL57" s="860"/>
      <c r="AM57" s="860"/>
      <c r="AN57" s="860"/>
      <c r="AO57" s="860"/>
      <c r="AP57" s="860"/>
      <c r="AQ57" s="860"/>
      <c r="AR57" s="860"/>
      <c r="AS57" s="860"/>
      <c r="AT57" s="860"/>
      <c r="AU57" s="860"/>
      <c r="AV57" s="860"/>
      <c r="AW57" s="860"/>
      <c r="AX57" s="860"/>
      <c r="AY57" s="860"/>
      <c r="AZ57" s="863"/>
      <c r="BA57" s="863"/>
      <c r="BB57" s="863"/>
      <c r="BC57" s="863"/>
      <c r="BD57" s="863"/>
      <c r="BE57" s="854"/>
      <c r="BF57" s="854"/>
      <c r="BG57" s="854"/>
      <c r="BH57" s="854"/>
      <c r="BI57" s="855"/>
      <c r="BJ57" s="205"/>
      <c r="BK57" s="205"/>
      <c r="BL57" s="205"/>
      <c r="BM57" s="205"/>
      <c r="BN57" s="205"/>
      <c r="BO57" s="218"/>
      <c r="BP57" s="218"/>
      <c r="BQ57" s="215">
        <v>51</v>
      </c>
      <c r="BR57" s="216"/>
      <c r="BS57" s="768"/>
      <c r="BT57" s="769"/>
      <c r="BU57" s="769"/>
      <c r="BV57" s="769"/>
      <c r="BW57" s="769"/>
      <c r="BX57" s="769"/>
      <c r="BY57" s="769"/>
      <c r="BZ57" s="769"/>
      <c r="CA57" s="769"/>
      <c r="CB57" s="769"/>
      <c r="CC57" s="769"/>
      <c r="CD57" s="769"/>
      <c r="CE57" s="769"/>
      <c r="CF57" s="769"/>
      <c r="CG57" s="770"/>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810"/>
      <c r="DW57" s="811"/>
      <c r="DX57" s="811"/>
      <c r="DY57" s="811"/>
      <c r="DZ57" s="812"/>
      <c r="EA57" s="199"/>
    </row>
    <row r="58" spans="1:131" s="200" customFormat="1" ht="26.25" customHeight="1" x14ac:dyDescent="0.15">
      <c r="A58" s="214">
        <v>31</v>
      </c>
      <c r="B58" s="755"/>
      <c r="C58" s="756"/>
      <c r="D58" s="756"/>
      <c r="E58" s="756"/>
      <c r="F58" s="756"/>
      <c r="G58" s="756"/>
      <c r="H58" s="756"/>
      <c r="I58" s="756"/>
      <c r="J58" s="756"/>
      <c r="K58" s="756"/>
      <c r="L58" s="756"/>
      <c r="M58" s="756"/>
      <c r="N58" s="756"/>
      <c r="O58" s="756"/>
      <c r="P58" s="757"/>
      <c r="Q58" s="859"/>
      <c r="R58" s="860"/>
      <c r="S58" s="860"/>
      <c r="T58" s="860"/>
      <c r="U58" s="860"/>
      <c r="V58" s="860"/>
      <c r="W58" s="860"/>
      <c r="X58" s="860"/>
      <c r="Y58" s="860"/>
      <c r="Z58" s="860"/>
      <c r="AA58" s="860"/>
      <c r="AB58" s="860"/>
      <c r="AC58" s="860"/>
      <c r="AD58" s="860"/>
      <c r="AE58" s="861"/>
      <c r="AF58" s="761"/>
      <c r="AG58" s="762"/>
      <c r="AH58" s="762"/>
      <c r="AI58" s="762"/>
      <c r="AJ58" s="763"/>
      <c r="AK58" s="862"/>
      <c r="AL58" s="860"/>
      <c r="AM58" s="860"/>
      <c r="AN58" s="860"/>
      <c r="AO58" s="860"/>
      <c r="AP58" s="860"/>
      <c r="AQ58" s="860"/>
      <c r="AR58" s="860"/>
      <c r="AS58" s="860"/>
      <c r="AT58" s="860"/>
      <c r="AU58" s="860"/>
      <c r="AV58" s="860"/>
      <c r="AW58" s="860"/>
      <c r="AX58" s="860"/>
      <c r="AY58" s="860"/>
      <c r="AZ58" s="863"/>
      <c r="BA58" s="863"/>
      <c r="BB58" s="863"/>
      <c r="BC58" s="863"/>
      <c r="BD58" s="863"/>
      <c r="BE58" s="854"/>
      <c r="BF58" s="854"/>
      <c r="BG58" s="854"/>
      <c r="BH58" s="854"/>
      <c r="BI58" s="855"/>
      <c r="BJ58" s="205"/>
      <c r="BK58" s="205"/>
      <c r="BL58" s="205"/>
      <c r="BM58" s="205"/>
      <c r="BN58" s="205"/>
      <c r="BO58" s="218"/>
      <c r="BP58" s="218"/>
      <c r="BQ58" s="215">
        <v>52</v>
      </c>
      <c r="BR58" s="216"/>
      <c r="BS58" s="768"/>
      <c r="BT58" s="769"/>
      <c r="BU58" s="769"/>
      <c r="BV58" s="769"/>
      <c r="BW58" s="769"/>
      <c r="BX58" s="769"/>
      <c r="BY58" s="769"/>
      <c r="BZ58" s="769"/>
      <c r="CA58" s="769"/>
      <c r="CB58" s="769"/>
      <c r="CC58" s="769"/>
      <c r="CD58" s="769"/>
      <c r="CE58" s="769"/>
      <c r="CF58" s="769"/>
      <c r="CG58" s="770"/>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810"/>
      <c r="DW58" s="811"/>
      <c r="DX58" s="811"/>
      <c r="DY58" s="811"/>
      <c r="DZ58" s="812"/>
      <c r="EA58" s="199"/>
    </row>
    <row r="59" spans="1:131" s="200" customFormat="1" ht="26.25" customHeight="1" x14ac:dyDescent="0.15">
      <c r="A59" s="214">
        <v>32</v>
      </c>
      <c r="B59" s="755"/>
      <c r="C59" s="756"/>
      <c r="D59" s="756"/>
      <c r="E59" s="756"/>
      <c r="F59" s="756"/>
      <c r="G59" s="756"/>
      <c r="H59" s="756"/>
      <c r="I59" s="756"/>
      <c r="J59" s="756"/>
      <c r="K59" s="756"/>
      <c r="L59" s="756"/>
      <c r="M59" s="756"/>
      <c r="N59" s="756"/>
      <c r="O59" s="756"/>
      <c r="P59" s="757"/>
      <c r="Q59" s="859"/>
      <c r="R59" s="860"/>
      <c r="S59" s="860"/>
      <c r="T59" s="860"/>
      <c r="U59" s="860"/>
      <c r="V59" s="860"/>
      <c r="W59" s="860"/>
      <c r="X59" s="860"/>
      <c r="Y59" s="860"/>
      <c r="Z59" s="860"/>
      <c r="AA59" s="860"/>
      <c r="AB59" s="860"/>
      <c r="AC59" s="860"/>
      <c r="AD59" s="860"/>
      <c r="AE59" s="861"/>
      <c r="AF59" s="761"/>
      <c r="AG59" s="762"/>
      <c r="AH59" s="762"/>
      <c r="AI59" s="762"/>
      <c r="AJ59" s="763"/>
      <c r="AK59" s="862"/>
      <c r="AL59" s="860"/>
      <c r="AM59" s="860"/>
      <c r="AN59" s="860"/>
      <c r="AO59" s="860"/>
      <c r="AP59" s="860"/>
      <c r="AQ59" s="860"/>
      <c r="AR59" s="860"/>
      <c r="AS59" s="860"/>
      <c r="AT59" s="860"/>
      <c r="AU59" s="860"/>
      <c r="AV59" s="860"/>
      <c r="AW59" s="860"/>
      <c r="AX59" s="860"/>
      <c r="AY59" s="860"/>
      <c r="AZ59" s="863"/>
      <c r="BA59" s="863"/>
      <c r="BB59" s="863"/>
      <c r="BC59" s="863"/>
      <c r="BD59" s="863"/>
      <c r="BE59" s="854"/>
      <c r="BF59" s="854"/>
      <c r="BG59" s="854"/>
      <c r="BH59" s="854"/>
      <c r="BI59" s="855"/>
      <c r="BJ59" s="205"/>
      <c r="BK59" s="205"/>
      <c r="BL59" s="205"/>
      <c r="BM59" s="205"/>
      <c r="BN59" s="205"/>
      <c r="BO59" s="218"/>
      <c r="BP59" s="218"/>
      <c r="BQ59" s="215">
        <v>53</v>
      </c>
      <c r="BR59" s="216"/>
      <c r="BS59" s="768"/>
      <c r="BT59" s="769"/>
      <c r="BU59" s="769"/>
      <c r="BV59" s="769"/>
      <c r="BW59" s="769"/>
      <c r="BX59" s="769"/>
      <c r="BY59" s="769"/>
      <c r="BZ59" s="769"/>
      <c r="CA59" s="769"/>
      <c r="CB59" s="769"/>
      <c r="CC59" s="769"/>
      <c r="CD59" s="769"/>
      <c r="CE59" s="769"/>
      <c r="CF59" s="769"/>
      <c r="CG59" s="770"/>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810"/>
      <c r="DW59" s="811"/>
      <c r="DX59" s="811"/>
      <c r="DY59" s="811"/>
      <c r="DZ59" s="812"/>
      <c r="EA59" s="199"/>
    </row>
    <row r="60" spans="1:131" s="200" customFormat="1" ht="26.25" customHeight="1" x14ac:dyDescent="0.15">
      <c r="A60" s="214">
        <v>33</v>
      </c>
      <c r="B60" s="755"/>
      <c r="C60" s="756"/>
      <c r="D60" s="756"/>
      <c r="E60" s="756"/>
      <c r="F60" s="756"/>
      <c r="G60" s="756"/>
      <c r="H60" s="756"/>
      <c r="I60" s="756"/>
      <c r="J60" s="756"/>
      <c r="K60" s="756"/>
      <c r="L60" s="756"/>
      <c r="M60" s="756"/>
      <c r="N60" s="756"/>
      <c r="O60" s="756"/>
      <c r="P60" s="757"/>
      <c r="Q60" s="859"/>
      <c r="R60" s="860"/>
      <c r="S60" s="860"/>
      <c r="T60" s="860"/>
      <c r="U60" s="860"/>
      <c r="V60" s="860"/>
      <c r="W60" s="860"/>
      <c r="X60" s="860"/>
      <c r="Y60" s="860"/>
      <c r="Z60" s="860"/>
      <c r="AA60" s="860"/>
      <c r="AB60" s="860"/>
      <c r="AC60" s="860"/>
      <c r="AD60" s="860"/>
      <c r="AE60" s="861"/>
      <c r="AF60" s="761"/>
      <c r="AG60" s="762"/>
      <c r="AH60" s="762"/>
      <c r="AI60" s="762"/>
      <c r="AJ60" s="763"/>
      <c r="AK60" s="862"/>
      <c r="AL60" s="860"/>
      <c r="AM60" s="860"/>
      <c r="AN60" s="860"/>
      <c r="AO60" s="860"/>
      <c r="AP60" s="860"/>
      <c r="AQ60" s="860"/>
      <c r="AR60" s="860"/>
      <c r="AS60" s="860"/>
      <c r="AT60" s="860"/>
      <c r="AU60" s="860"/>
      <c r="AV60" s="860"/>
      <c r="AW60" s="860"/>
      <c r="AX60" s="860"/>
      <c r="AY60" s="860"/>
      <c r="AZ60" s="863"/>
      <c r="BA60" s="863"/>
      <c r="BB60" s="863"/>
      <c r="BC60" s="863"/>
      <c r="BD60" s="863"/>
      <c r="BE60" s="854"/>
      <c r="BF60" s="854"/>
      <c r="BG60" s="854"/>
      <c r="BH60" s="854"/>
      <c r="BI60" s="855"/>
      <c r="BJ60" s="205"/>
      <c r="BK60" s="205"/>
      <c r="BL60" s="205"/>
      <c r="BM60" s="205"/>
      <c r="BN60" s="205"/>
      <c r="BO60" s="218"/>
      <c r="BP60" s="218"/>
      <c r="BQ60" s="215">
        <v>54</v>
      </c>
      <c r="BR60" s="216"/>
      <c r="BS60" s="768"/>
      <c r="BT60" s="769"/>
      <c r="BU60" s="769"/>
      <c r="BV60" s="769"/>
      <c r="BW60" s="769"/>
      <c r="BX60" s="769"/>
      <c r="BY60" s="769"/>
      <c r="BZ60" s="769"/>
      <c r="CA60" s="769"/>
      <c r="CB60" s="769"/>
      <c r="CC60" s="769"/>
      <c r="CD60" s="769"/>
      <c r="CE60" s="769"/>
      <c r="CF60" s="769"/>
      <c r="CG60" s="770"/>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810"/>
      <c r="DW60" s="811"/>
      <c r="DX60" s="811"/>
      <c r="DY60" s="811"/>
      <c r="DZ60" s="812"/>
      <c r="EA60" s="199"/>
    </row>
    <row r="61" spans="1:131" s="200" customFormat="1" ht="26.25" customHeight="1" thickBot="1" x14ac:dyDescent="0.2">
      <c r="A61" s="214">
        <v>34</v>
      </c>
      <c r="B61" s="755"/>
      <c r="C61" s="756"/>
      <c r="D61" s="756"/>
      <c r="E61" s="756"/>
      <c r="F61" s="756"/>
      <c r="G61" s="756"/>
      <c r="H61" s="756"/>
      <c r="I61" s="756"/>
      <c r="J61" s="756"/>
      <c r="K61" s="756"/>
      <c r="L61" s="756"/>
      <c r="M61" s="756"/>
      <c r="N61" s="756"/>
      <c r="O61" s="756"/>
      <c r="P61" s="757"/>
      <c r="Q61" s="859"/>
      <c r="R61" s="860"/>
      <c r="S61" s="860"/>
      <c r="T61" s="860"/>
      <c r="U61" s="860"/>
      <c r="V61" s="860"/>
      <c r="W61" s="860"/>
      <c r="X61" s="860"/>
      <c r="Y61" s="860"/>
      <c r="Z61" s="860"/>
      <c r="AA61" s="860"/>
      <c r="AB61" s="860"/>
      <c r="AC61" s="860"/>
      <c r="AD61" s="860"/>
      <c r="AE61" s="861"/>
      <c r="AF61" s="761"/>
      <c r="AG61" s="762"/>
      <c r="AH61" s="762"/>
      <c r="AI61" s="762"/>
      <c r="AJ61" s="763"/>
      <c r="AK61" s="862"/>
      <c r="AL61" s="860"/>
      <c r="AM61" s="860"/>
      <c r="AN61" s="860"/>
      <c r="AO61" s="860"/>
      <c r="AP61" s="860"/>
      <c r="AQ61" s="860"/>
      <c r="AR61" s="860"/>
      <c r="AS61" s="860"/>
      <c r="AT61" s="860"/>
      <c r="AU61" s="860"/>
      <c r="AV61" s="860"/>
      <c r="AW61" s="860"/>
      <c r="AX61" s="860"/>
      <c r="AY61" s="860"/>
      <c r="AZ61" s="863"/>
      <c r="BA61" s="863"/>
      <c r="BB61" s="863"/>
      <c r="BC61" s="863"/>
      <c r="BD61" s="863"/>
      <c r="BE61" s="854"/>
      <c r="BF61" s="854"/>
      <c r="BG61" s="854"/>
      <c r="BH61" s="854"/>
      <c r="BI61" s="855"/>
      <c r="BJ61" s="205"/>
      <c r="BK61" s="205"/>
      <c r="BL61" s="205"/>
      <c r="BM61" s="205"/>
      <c r="BN61" s="205"/>
      <c r="BO61" s="218"/>
      <c r="BP61" s="218"/>
      <c r="BQ61" s="215">
        <v>55</v>
      </c>
      <c r="BR61" s="216"/>
      <c r="BS61" s="768"/>
      <c r="BT61" s="769"/>
      <c r="BU61" s="769"/>
      <c r="BV61" s="769"/>
      <c r="BW61" s="769"/>
      <c r="BX61" s="769"/>
      <c r="BY61" s="769"/>
      <c r="BZ61" s="769"/>
      <c r="CA61" s="769"/>
      <c r="CB61" s="769"/>
      <c r="CC61" s="769"/>
      <c r="CD61" s="769"/>
      <c r="CE61" s="769"/>
      <c r="CF61" s="769"/>
      <c r="CG61" s="770"/>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810"/>
      <c r="DW61" s="811"/>
      <c r="DX61" s="811"/>
      <c r="DY61" s="811"/>
      <c r="DZ61" s="812"/>
      <c r="EA61" s="199"/>
    </row>
    <row r="62" spans="1:131" s="200" customFormat="1" ht="26.25" customHeight="1" x14ac:dyDescent="0.15">
      <c r="A62" s="214">
        <v>35</v>
      </c>
      <c r="B62" s="755"/>
      <c r="C62" s="756"/>
      <c r="D62" s="756"/>
      <c r="E62" s="756"/>
      <c r="F62" s="756"/>
      <c r="G62" s="756"/>
      <c r="H62" s="756"/>
      <c r="I62" s="756"/>
      <c r="J62" s="756"/>
      <c r="K62" s="756"/>
      <c r="L62" s="756"/>
      <c r="M62" s="756"/>
      <c r="N62" s="756"/>
      <c r="O62" s="756"/>
      <c r="P62" s="757"/>
      <c r="Q62" s="859"/>
      <c r="R62" s="860"/>
      <c r="S62" s="860"/>
      <c r="T62" s="860"/>
      <c r="U62" s="860"/>
      <c r="V62" s="860"/>
      <c r="W62" s="860"/>
      <c r="X62" s="860"/>
      <c r="Y62" s="860"/>
      <c r="Z62" s="860"/>
      <c r="AA62" s="860"/>
      <c r="AB62" s="860"/>
      <c r="AC62" s="860"/>
      <c r="AD62" s="860"/>
      <c r="AE62" s="861"/>
      <c r="AF62" s="761"/>
      <c r="AG62" s="762"/>
      <c r="AH62" s="762"/>
      <c r="AI62" s="762"/>
      <c r="AJ62" s="763"/>
      <c r="AK62" s="862"/>
      <c r="AL62" s="860"/>
      <c r="AM62" s="860"/>
      <c r="AN62" s="860"/>
      <c r="AO62" s="860"/>
      <c r="AP62" s="860"/>
      <c r="AQ62" s="860"/>
      <c r="AR62" s="860"/>
      <c r="AS62" s="860"/>
      <c r="AT62" s="860"/>
      <c r="AU62" s="860"/>
      <c r="AV62" s="860"/>
      <c r="AW62" s="860"/>
      <c r="AX62" s="860"/>
      <c r="AY62" s="860"/>
      <c r="AZ62" s="863"/>
      <c r="BA62" s="863"/>
      <c r="BB62" s="863"/>
      <c r="BC62" s="863"/>
      <c r="BD62" s="863"/>
      <c r="BE62" s="854"/>
      <c r="BF62" s="854"/>
      <c r="BG62" s="854"/>
      <c r="BH62" s="854"/>
      <c r="BI62" s="855"/>
      <c r="BJ62" s="877" t="s">
        <v>394</v>
      </c>
      <c r="BK62" s="832"/>
      <c r="BL62" s="832"/>
      <c r="BM62" s="832"/>
      <c r="BN62" s="833"/>
      <c r="BO62" s="218"/>
      <c r="BP62" s="218"/>
      <c r="BQ62" s="215">
        <v>56</v>
      </c>
      <c r="BR62" s="216"/>
      <c r="BS62" s="768"/>
      <c r="BT62" s="769"/>
      <c r="BU62" s="769"/>
      <c r="BV62" s="769"/>
      <c r="BW62" s="769"/>
      <c r="BX62" s="769"/>
      <c r="BY62" s="769"/>
      <c r="BZ62" s="769"/>
      <c r="CA62" s="769"/>
      <c r="CB62" s="769"/>
      <c r="CC62" s="769"/>
      <c r="CD62" s="769"/>
      <c r="CE62" s="769"/>
      <c r="CF62" s="769"/>
      <c r="CG62" s="770"/>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810"/>
      <c r="DW62" s="811"/>
      <c r="DX62" s="811"/>
      <c r="DY62" s="811"/>
      <c r="DZ62" s="812"/>
      <c r="EA62" s="199"/>
    </row>
    <row r="63" spans="1:131" s="200" customFormat="1" ht="26.25" customHeight="1" thickBot="1" x14ac:dyDescent="0.2">
      <c r="A63" s="217" t="s">
        <v>372</v>
      </c>
      <c r="B63" s="816" t="s">
        <v>395</v>
      </c>
      <c r="C63" s="817"/>
      <c r="D63" s="817"/>
      <c r="E63" s="817"/>
      <c r="F63" s="817"/>
      <c r="G63" s="817"/>
      <c r="H63" s="817"/>
      <c r="I63" s="817"/>
      <c r="J63" s="817"/>
      <c r="K63" s="817"/>
      <c r="L63" s="817"/>
      <c r="M63" s="817"/>
      <c r="N63" s="817"/>
      <c r="O63" s="817"/>
      <c r="P63" s="818"/>
      <c r="Q63" s="871"/>
      <c r="R63" s="872"/>
      <c r="S63" s="872"/>
      <c r="T63" s="872"/>
      <c r="U63" s="872"/>
      <c r="V63" s="872"/>
      <c r="W63" s="872"/>
      <c r="X63" s="872"/>
      <c r="Y63" s="872"/>
      <c r="Z63" s="872"/>
      <c r="AA63" s="872"/>
      <c r="AB63" s="872"/>
      <c r="AC63" s="872"/>
      <c r="AD63" s="872"/>
      <c r="AE63" s="873"/>
      <c r="AF63" s="874">
        <v>1139</v>
      </c>
      <c r="AG63" s="864"/>
      <c r="AH63" s="864"/>
      <c r="AI63" s="864"/>
      <c r="AJ63" s="875"/>
      <c r="AK63" s="876"/>
      <c r="AL63" s="872"/>
      <c r="AM63" s="872"/>
      <c r="AN63" s="872"/>
      <c r="AO63" s="872"/>
      <c r="AP63" s="864">
        <v>16982</v>
      </c>
      <c r="AQ63" s="864"/>
      <c r="AR63" s="864"/>
      <c r="AS63" s="864"/>
      <c r="AT63" s="864"/>
      <c r="AU63" s="864">
        <v>10995</v>
      </c>
      <c r="AV63" s="864"/>
      <c r="AW63" s="864"/>
      <c r="AX63" s="864"/>
      <c r="AY63" s="864"/>
      <c r="AZ63" s="865"/>
      <c r="BA63" s="865"/>
      <c r="BB63" s="865"/>
      <c r="BC63" s="865"/>
      <c r="BD63" s="865"/>
      <c r="BE63" s="866"/>
      <c r="BF63" s="866"/>
      <c r="BG63" s="866"/>
      <c r="BH63" s="866"/>
      <c r="BI63" s="867"/>
      <c r="BJ63" s="868" t="s">
        <v>114</v>
      </c>
      <c r="BK63" s="869"/>
      <c r="BL63" s="869"/>
      <c r="BM63" s="869"/>
      <c r="BN63" s="870"/>
      <c r="BO63" s="218"/>
      <c r="BP63" s="218"/>
      <c r="BQ63" s="215">
        <v>57</v>
      </c>
      <c r="BR63" s="216"/>
      <c r="BS63" s="768"/>
      <c r="BT63" s="769"/>
      <c r="BU63" s="769"/>
      <c r="BV63" s="769"/>
      <c r="BW63" s="769"/>
      <c r="BX63" s="769"/>
      <c r="BY63" s="769"/>
      <c r="BZ63" s="769"/>
      <c r="CA63" s="769"/>
      <c r="CB63" s="769"/>
      <c r="CC63" s="769"/>
      <c r="CD63" s="769"/>
      <c r="CE63" s="769"/>
      <c r="CF63" s="769"/>
      <c r="CG63" s="770"/>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810"/>
      <c r="DW63" s="811"/>
      <c r="DX63" s="811"/>
      <c r="DY63" s="811"/>
      <c r="DZ63" s="812"/>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68"/>
      <c r="BT64" s="769"/>
      <c r="BU64" s="769"/>
      <c r="BV64" s="769"/>
      <c r="BW64" s="769"/>
      <c r="BX64" s="769"/>
      <c r="BY64" s="769"/>
      <c r="BZ64" s="769"/>
      <c r="CA64" s="769"/>
      <c r="CB64" s="769"/>
      <c r="CC64" s="769"/>
      <c r="CD64" s="769"/>
      <c r="CE64" s="769"/>
      <c r="CF64" s="769"/>
      <c r="CG64" s="770"/>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810"/>
      <c r="DW64" s="811"/>
      <c r="DX64" s="811"/>
      <c r="DY64" s="811"/>
      <c r="DZ64" s="812"/>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68"/>
      <c r="BT65" s="769"/>
      <c r="BU65" s="769"/>
      <c r="BV65" s="769"/>
      <c r="BW65" s="769"/>
      <c r="BX65" s="769"/>
      <c r="BY65" s="769"/>
      <c r="BZ65" s="769"/>
      <c r="CA65" s="769"/>
      <c r="CB65" s="769"/>
      <c r="CC65" s="769"/>
      <c r="CD65" s="769"/>
      <c r="CE65" s="769"/>
      <c r="CF65" s="769"/>
      <c r="CG65" s="770"/>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810"/>
      <c r="DW65" s="811"/>
      <c r="DX65" s="811"/>
      <c r="DY65" s="811"/>
      <c r="DZ65" s="812"/>
      <c r="EA65" s="199"/>
    </row>
    <row r="66" spans="1:131" s="200" customFormat="1" ht="26.25" customHeight="1" x14ac:dyDescent="0.15">
      <c r="A66" s="791" t="s">
        <v>397</v>
      </c>
      <c r="B66" s="792"/>
      <c r="C66" s="792"/>
      <c r="D66" s="792"/>
      <c r="E66" s="792"/>
      <c r="F66" s="792"/>
      <c r="G66" s="792"/>
      <c r="H66" s="792"/>
      <c r="I66" s="792"/>
      <c r="J66" s="792"/>
      <c r="K66" s="792"/>
      <c r="L66" s="792"/>
      <c r="M66" s="792"/>
      <c r="N66" s="792"/>
      <c r="O66" s="792"/>
      <c r="P66" s="793"/>
      <c r="Q66" s="743" t="s">
        <v>376</v>
      </c>
      <c r="R66" s="744"/>
      <c r="S66" s="744"/>
      <c r="T66" s="744"/>
      <c r="U66" s="745"/>
      <c r="V66" s="743" t="s">
        <v>377</v>
      </c>
      <c r="W66" s="744"/>
      <c r="X66" s="744"/>
      <c r="Y66" s="744"/>
      <c r="Z66" s="745"/>
      <c r="AA66" s="743" t="s">
        <v>378</v>
      </c>
      <c r="AB66" s="744"/>
      <c r="AC66" s="744"/>
      <c r="AD66" s="744"/>
      <c r="AE66" s="745"/>
      <c r="AF66" s="889" t="s">
        <v>567</v>
      </c>
      <c r="AG66" s="839"/>
      <c r="AH66" s="839"/>
      <c r="AI66" s="839"/>
      <c r="AJ66" s="890"/>
      <c r="AK66" s="743" t="s">
        <v>380</v>
      </c>
      <c r="AL66" s="792"/>
      <c r="AM66" s="792"/>
      <c r="AN66" s="792"/>
      <c r="AO66" s="793"/>
      <c r="AP66" s="743" t="s">
        <v>381</v>
      </c>
      <c r="AQ66" s="744"/>
      <c r="AR66" s="744"/>
      <c r="AS66" s="744"/>
      <c r="AT66" s="745"/>
      <c r="AU66" s="743" t="s">
        <v>398</v>
      </c>
      <c r="AV66" s="744"/>
      <c r="AW66" s="744"/>
      <c r="AX66" s="744"/>
      <c r="AY66" s="745"/>
      <c r="AZ66" s="743" t="s">
        <v>360</v>
      </c>
      <c r="BA66" s="744"/>
      <c r="BB66" s="744"/>
      <c r="BC66" s="744"/>
      <c r="BD66" s="780"/>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78"/>
      <c r="DW66" s="879"/>
      <c r="DX66" s="879"/>
      <c r="DY66" s="879"/>
      <c r="DZ66" s="880"/>
      <c r="EA66" s="199"/>
    </row>
    <row r="67" spans="1:131" s="200" customFormat="1" ht="26.25" customHeight="1" thickBot="1" x14ac:dyDescent="0.2">
      <c r="A67" s="794"/>
      <c r="B67" s="795"/>
      <c r="C67" s="795"/>
      <c r="D67" s="795"/>
      <c r="E67" s="795"/>
      <c r="F67" s="795"/>
      <c r="G67" s="795"/>
      <c r="H67" s="795"/>
      <c r="I67" s="795"/>
      <c r="J67" s="795"/>
      <c r="K67" s="795"/>
      <c r="L67" s="795"/>
      <c r="M67" s="795"/>
      <c r="N67" s="795"/>
      <c r="O67" s="795"/>
      <c r="P67" s="796"/>
      <c r="Q67" s="746"/>
      <c r="R67" s="747"/>
      <c r="S67" s="747"/>
      <c r="T67" s="747"/>
      <c r="U67" s="748"/>
      <c r="V67" s="746"/>
      <c r="W67" s="747"/>
      <c r="X67" s="747"/>
      <c r="Y67" s="747"/>
      <c r="Z67" s="748"/>
      <c r="AA67" s="746"/>
      <c r="AB67" s="747"/>
      <c r="AC67" s="747"/>
      <c r="AD67" s="747"/>
      <c r="AE67" s="748"/>
      <c r="AF67" s="891"/>
      <c r="AG67" s="842"/>
      <c r="AH67" s="842"/>
      <c r="AI67" s="842"/>
      <c r="AJ67" s="892"/>
      <c r="AK67" s="893"/>
      <c r="AL67" s="795"/>
      <c r="AM67" s="795"/>
      <c r="AN67" s="795"/>
      <c r="AO67" s="796"/>
      <c r="AP67" s="746"/>
      <c r="AQ67" s="747"/>
      <c r="AR67" s="747"/>
      <c r="AS67" s="747"/>
      <c r="AT67" s="748"/>
      <c r="AU67" s="746"/>
      <c r="AV67" s="747"/>
      <c r="AW67" s="747"/>
      <c r="AX67" s="747"/>
      <c r="AY67" s="748"/>
      <c r="AZ67" s="746"/>
      <c r="BA67" s="747"/>
      <c r="BB67" s="747"/>
      <c r="BC67" s="747"/>
      <c r="BD67" s="781"/>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78"/>
      <c r="DW67" s="879"/>
      <c r="DX67" s="879"/>
      <c r="DY67" s="879"/>
      <c r="DZ67" s="880"/>
      <c r="EA67" s="199"/>
    </row>
    <row r="68" spans="1:131" s="200" customFormat="1" ht="26.25" customHeight="1" thickTop="1" x14ac:dyDescent="0.15">
      <c r="A68" s="211">
        <v>1</v>
      </c>
      <c r="B68" s="740" t="s">
        <v>543</v>
      </c>
      <c r="C68" s="741"/>
      <c r="D68" s="741"/>
      <c r="E68" s="741"/>
      <c r="F68" s="741"/>
      <c r="G68" s="741"/>
      <c r="H68" s="741"/>
      <c r="I68" s="741"/>
      <c r="J68" s="741"/>
      <c r="K68" s="741"/>
      <c r="L68" s="741"/>
      <c r="M68" s="741"/>
      <c r="N68" s="741"/>
      <c r="O68" s="741"/>
      <c r="P68" s="742"/>
      <c r="Q68" s="887"/>
      <c r="R68" s="888"/>
      <c r="S68" s="888"/>
      <c r="T68" s="888"/>
      <c r="U68" s="888"/>
      <c r="V68" s="888"/>
      <c r="W68" s="888"/>
      <c r="X68" s="888"/>
      <c r="Y68" s="888"/>
      <c r="Z68" s="888"/>
      <c r="AA68" s="888"/>
      <c r="AB68" s="888"/>
      <c r="AC68" s="888"/>
      <c r="AD68" s="888"/>
      <c r="AE68" s="888"/>
      <c r="AF68" s="888"/>
      <c r="AG68" s="888"/>
      <c r="AH68" s="888"/>
      <c r="AI68" s="888"/>
      <c r="AJ68" s="888"/>
      <c r="AK68" s="888"/>
      <c r="AL68" s="888"/>
      <c r="AM68" s="888"/>
      <c r="AN68" s="888"/>
      <c r="AO68" s="888"/>
      <c r="AP68" s="888"/>
      <c r="AQ68" s="888"/>
      <c r="AR68" s="888"/>
      <c r="AS68" s="888"/>
      <c r="AT68" s="888"/>
      <c r="AU68" s="888"/>
      <c r="AV68" s="888"/>
      <c r="AW68" s="888"/>
      <c r="AX68" s="888"/>
      <c r="AY68" s="888"/>
      <c r="AZ68" s="896"/>
      <c r="BA68" s="896"/>
      <c r="BB68" s="896"/>
      <c r="BC68" s="896"/>
      <c r="BD68" s="897"/>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78"/>
      <c r="DW68" s="879"/>
      <c r="DX68" s="879"/>
      <c r="DY68" s="879"/>
      <c r="DZ68" s="880"/>
      <c r="EA68" s="199"/>
    </row>
    <row r="69" spans="1:131" s="200" customFormat="1" ht="26.25" customHeight="1" x14ac:dyDescent="0.15">
      <c r="A69" s="214">
        <v>2</v>
      </c>
      <c r="B69" s="737" t="s">
        <v>544</v>
      </c>
      <c r="C69" s="738"/>
      <c r="D69" s="738"/>
      <c r="E69" s="738"/>
      <c r="F69" s="738"/>
      <c r="G69" s="738"/>
      <c r="H69" s="738"/>
      <c r="I69" s="738"/>
      <c r="J69" s="738"/>
      <c r="K69" s="738"/>
      <c r="L69" s="738"/>
      <c r="M69" s="738"/>
      <c r="N69" s="738"/>
      <c r="O69" s="738"/>
      <c r="P69" s="739"/>
      <c r="Q69" s="898">
        <v>1695</v>
      </c>
      <c r="R69" s="857"/>
      <c r="S69" s="857"/>
      <c r="T69" s="857"/>
      <c r="U69" s="857"/>
      <c r="V69" s="857">
        <v>1665</v>
      </c>
      <c r="W69" s="857"/>
      <c r="X69" s="857"/>
      <c r="Y69" s="857"/>
      <c r="Z69" s="857"/>
      <c r="AA69" s="857">
        <v>30</v>
      </c>
      <c r="AB69" s="857"/>
      <c r="AC69" s="857"/>
      <c r="AD69" s="857"/>
      <c r="AE69" s="857"/>
      <c r="AF69" s="857">
        <v>50</v>
      </c>
      <c r="AG69" s="857"/>
      <c r="AH69" s="857"/>
      <c r="AI69" s="857"/>
      <c r="AJ69" s="857"/>
      <c r="AK69" s="857">
        <v>117</v>
      </c>
      <c r="AL69" s="857"/>
      <c r="AM69" s="857"/>
      <c r="AN69" s="857"/>
      <c r="AO69" s="857"/>
      <c r="AP69" s="857">
        <v>483</v>
      </c>
      <c r="AQ69" s="857"/>
      <c r="AR69" s="857"/>
      <c r="AS69" s="857"/>
      <c r="AT69" s="857"/>
      <c r="AU69" s="857">
        <v>210</v>
      </c>
      <c r="AV69" s="857"/>
      <c r="AW69" s="857"/>
      <c r="AX69" s="857"/>
      <c r="AY69" s="857"/>
      <c r="AZ69" s="894"/>
      <c r="BA69" s="894"/>
      <c r="BB69" s="894"/>
      <c r="BC69" s="894"/>
      <c r="BD69" s="895"/>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78"/>
      <c r="DW69" s="879"/>
      <c r="DX69" s="879"/>
      <c r="DY69" s="879"/>
      <c r="DZ69" s="880"/>
      <c r="EA69" s="199"/>
    </row>
    <row r="70" spans="1:131" s="200" customFormat="1" ht="26.25" customHeight="1" x14ac:dyDescent="0.15">
      <c r="A70" s="214">
        <v>3</v>
      </c>
      <c r="B70" s="737" t="s">
        <v>545</v>
      </c>
      <c r="C70" s="738"/>
      <c r="D70" s="738"/>
      <c r="E70" s="738"/>
      <c r="F70" s="738"/>
      <c r="G70" s="738"/>
      <c r="H70" s="738"/>
      <c r="I70" s="738"/>
      <c r="J70" s="738"/>
      <c r="K70" s="738"/>
      <c r="L70" s="738"/>
      <c r="M70" s="738"/>
      <c r="N70" s="738"/>
      <c r="O70" s="738"/>
      <c r="P70" s="739"/>
      <c r="Q70" s="898">
        <v>123</v>
      </c>
      <c r="R70" s="857"/>
      <c r="S70" s="857"/>
      <c r="T70" s="857"/>
      <c r="U70" s="857"/>
      <c r="V70" s="857">
        <v>120</v>
      </c>
      <c r="W70" s="857"/>
      <c r="X70" s="857"/>
      <c r="Y70" s="857"/>
      <c r="Z70" s="857"/>
      <c r="AA70" s="857">
        <v>3</v>
      </c>
      <c r="AB70" s="857"/>
      <c r="AC70" s="857"/>
      <c r="AD70" s="857"/>
      <c r="AE70" s="857"/>
      <c r="AF70" s="857">
        <v>3</v>
      </c>
      <c r="AG70" s="857"/>
      <c r="AH70" s="857"/>
      <c r="AI70" s="857"/>
      <c r="AJ70" s="857"/>
      <c r="AK70" s="857">
        <v>117</v>
      </c>
      <c r="AL70" s="857"/>
      <c r="AM70" s="857"/>
      <c r="AN70" s="857"/>
      <c r="AO70" s="857"/>
      <c r="AP70" s="857" t="s">
        <v>565</v>
      </c>
      <c r="AQ70" s="857"/>
      <c r="AR70" s="857"/>
      <c r="AS70" s="857"/>
      <c r="AT70" s="857"/>
      <c r="AU70" s="857" t="s">
        <v>566</v>
      </c>
      <c r="AV70" s="857"/>
      <c r="AW70" s="857"/>
      <c r="AX70" s="857"/>
      <c r="AY70" s="857"/>
      <c r="AZ70" s="894"/>
      <c r="BA70" s="894"/>
      <c r="BB70" s="894"/>
      <c r="BC70" s="894"/>
      <c r="BD70" s="895"/>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78"/>
      <c r="DW70" s="879"/>
      <c r="DX70" s="879"/>
      <c r="DY70" s="879"/>
      <c r="DZ70" s="880"/>
      <c r="EA70" s="199"/>
    </row>
    <row r="71" spans="1:131" s="200" customFormat="1" ht="26.25" customHeight="1" x14ac:dyDescent="0.15">
      <c r="A71" s="214">
        <v>4</v>
      </c>
      <c r="B71" s="737" t="s">
        <v>546</v>
      </c>
      <c r="C71" s="738"/>
      <c r="D71" s="738"/>
      <c r="E71" s="738"/>
      <c r="F71" s="738"/>
      <c r="G71" s="738"/>
      <c r="H71" s="738"/>
      <c r="I71" s="738"/>
      <c r="J71" s="738"/>
      <c r="K71" s="738"/>
      <c r="L71" s="738"/>
      <c r="M71" s="738"/>
      <c r="N71" s="738"/>
      <c r="O71" s="738"/>
      <c r="P71" s="739"/>
      <c r="Q71" s="898">
        <v>266</v>
      </c>
      <c r="R71" s="857"/>
      <c r="S71" s="857"/>
      <c r="T71" s="857"/>
      <c r="U71" s="857"/>
      <c r="V71" s="857">
        <v>258</v>
      </c>
      <c r="W71" s="857"/>
      <c r="X71" s="857"/>
      <c r="Y71" s="857"/>
      <c r="Z71" s="857"/>
      <c r="AA71" s="857">
        <v>8</v>
      </c>
      <c r="AB71" s="857"/>
      <c r="AC71" s="857"/>
      <c r="AD71" s="857"/>
      <c r="AE71" s="857"/>
      <c r="AF71" s="857">
        <v>8</v>
      </c>
      <c r="AG71" s="857"/>
      <c r="AH71" s="857"/>
      <c r="AI71" s="857"/>
      <c r="AJ71" s="857"/>
      <c r="AK71" s="857">
        <v>41</v>
      </c>
      <c r="AL71" s="857"/>
      <c r="AM71" s="857"/>
      <c r="AN71" s="857"/>
      <c r="AO71" s="857"/>
      <c r="AP71" s="857" t="s">
        <v>565</v>
      </c>
      <c r="AQ71" s="857"/>
      <c r="AR71" s="857"/>
      <c r="AS71" s="857"/>
      <c r="AT71" s="857"/>
      <c r="AU71" s="857" t="s">
        <v>565</v>
      </c>
      <c r="AV71" s="857"/>
      <c r="AW71" s="857"/>
      <c r="AX71" s="857"/>
      <c r="AY71" s="857"/>
      <c r="AZ71" s="894"/>
      <c r="BA71" s="894"/>
      <c r="BB71" s="894"/>
      <c r="BC71" s="894"/>
      <c r="BD71" s="895"/>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78"/>
      <c r="DW71" s="879"/>
      <c r="DX71" s="879"/>
      <c r="DY71" s="879"/>
      <c r="DZ71" s="880"/>
      <c r="EA71" s="199"/>
    </row>
    <row r="72" spans="1:131" s="200" customFormat="1" ht="26.25" customHeight="1" x14ac:dyDescent="0.15">
      <c r="A72" s="214">
        <v>5</v>
      </c>
      <c r="B72" s="737" t="s">
        <v>547</v>
      </c>
      <c r="C72" s="738"/>
      <c r="D72" s="738"/>
      <c r="E72" s="738"/>
      <c r="F72" s="738"/>
      <c r="G72" s="738"/>
      <c r="H72" s="738"/>
      <c r="I72" s="738"/>
      <c r="J72" s="738"/>
      <c r="K72" s="738"/>
      <c r="L72" s="738"/>
      <c r="M72" s="738"/>
      <c r="N72" s="738"/>
      <c r="O72" s="738"/>
      <c r="P72" s="739"/>
      <c r="Q72" s="898">
        <v>6536</v>
      </c>
      <c r="R72" s="857"/>
      <c r="S72" s="857"/>
      <c r="T72" s="857"/>
      <c r="U72" s="857"/>
      <c r="V72" s="857">
        <v>6510</v>
      </c>
      <c r="W72" s="857"/>
      <c r="X72" s="857"/>
      <c r="Y72" s="857"/>
      <c r="Z72" s="857"/>
      <c r="AA72" s="857">
        <v>25</v>
      </c>
      <c r="AB72" s="857"/>
      <c r="AC72" s="857"/>
      <c r="AD72" s="857"/>
      <c r="AE72" s="857"/>
      <c r="AF72" s="857">
        <v>25</v>
      </c>
      <c r="AG72" s="857"/>
      <c r="AH72" s="857"/>
      <c r="AI72" s="857"/>
      <c r="AJ72" s="857"/>
      <c r="AK72" s="857">
        <v>41</v>
      </c>
      <c r="AL72" s="857"/>
      <c r="AM72" s="857"/>
      <c r="AN72" s="857"/>
      <c r="AO72" s="857"/>
      <c r="AP72" s="857" t="s">
        <v>556</v>
      </c>
      <c r="AQ72" s="857"/>
      <c r="AR72" s="857"/>
      <c r="AS72" s="857"/>
      <c r="AT72" s="857"/>
      <c r="AU72" s="857" t="s">
        <v>558</v>
      </c>
      <c r="AV72" s="857"/>
      <c r="AW72" s="857"/>
      <c r="AX72" s="857"/>
      <c r="AY72" s="857"/>
      <c r="AZ72" s="894"/>
      <c r="BA72" s="894"/>
      <c r="BB72" s="894"/>
      <c r="BC72" s="894"/>
      <c r="BD72" s="895"/>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78"/>
      <c r="DW72" s="879"/>
      <c r="DX72" s="879"/>
      <c r="DY72" s="879"/>
      <c r="DZ72" s="880"/>
      <c r="EA72" s="199"/>
    </row>
    <row r="73" spans="1:131" s="200" customFormat="1" ht="26.25" customHeight="1" x14ac:dyDescent="0.15">
      <c r="A73" s="214">
        <v>6</v>
      </c>
      <c r="B73" s="737" t="s">
        <v>548</v>
      </c>
      <c r="C73" s="738"/>
      <c r="D73" s="738"/>
      <c r="E73" s="738"/>
      <c r="F73" s="738"/>
      <c r="G73" s="738"/>
      <c r="H73" s="738"/>
      <c r="I73" s="738"/>
      <c r="J73" s="738"/>
      <c r="K73" s="738"/>
      <c r="L73" s="738"/>
      <c r="M73" s="738"/>
      <c r="N73" s="738"/>
      <c r="O73" s="738"/>
      <c r="P73" s="739"/>
      <c r="Q73" s="898">
        <v>20</v>
      </c>
      <c r="R73" s="857"/>
      <c r="S73" s="857"/>
      <c r="T73" s="857"/>
      <c r="U73" s="857"/>
      <c r="V73" s="857">
        <v>17</v>
      </c>
      <c r="W73" s="857"/>
      <c r="X73" s="857"/>
      <c r="Y73" s="857"/>
      <c r="Z73" s="857"/>
      <c r="AA73" s="857">
        <v>3</v>
      </c>
      <c r="AB73" s="857"/>
      <c r="AC73" s="857"/>
      <c r="AD73" s="857"/>
      <c r="AE73" s="857"/>
      <c r="AF73" s="857">
        <v>3</v>
      </c>
      <c r="AG73" s="857"/>
      <c r="AH73" s="857"/>
      <c r="AI73" s="857"/>
      <c r="AJ73" s="857"/>
      <c r="AK73" s="857">
        <v>0</v>
      </c>
      <c r="AL73" s="857"/>
      <c r="AM73" s="857"/>
      <c r="AN73" s="857"/>
      <c r="AO73" s="857"/>
      <c r="AP73" s="857" t="s">
        <v>569</v>
      </c>
      <c r="AQ73" s="857"/>
      <c r="AR73" s="857"/>
      <c r="AS73" s="857"/>
      <c r="AT73" s="857"/>
      <c r="AU73" s="857" t="s">
        <v>570</v>
      </c>
      <c r="AV73" s="857"/>
      <c r="AW73" s="857"/>
      <c r="AX73" s="857"/>
      <c r="AY73" s="857"/>
      <c r="AZ73" s="894"/>
      <c r="BA73" s="894"/>
      <c r="BB73" s="894"/>
      <c r="BC73" s="894"/>
      <c r="BD73" s="895"/>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78"/>
      <c r="DW73" s="879"/>
      <c r="DX73" s="879"/>
      <c r="DY73" s="879"/>
      <c r="DZ73" s="880"/>
      <c r="EA73" s="199"/>
    </row>
    <row r="74" spans="1:131" s="200" customFormat="1" ht="26.25" customHeight="1" x14ac:dyDescent="0.15">
      <c r="A74" s="214">
        <v>7</v>
      </c>
      <c r="B74" s="737" t="s">
        <v>549</v>
      </c>
      <c r="C74" s="738"/>
      <c r="D74" s="738"/>
      <c r="E74" s="738"/>
      <c r="F74" s="738"/>
      <c r="G74" s="738"/>
      <c r="H74" s="738"/>
      <c r="I74" s="738"/>
      <c r="J74" s="738"/>
      <c r="K74" s="738"/>
      <c r="L74" s="738"/>
      <c r="M74" s="738"/>
      <c r="N74" s="738"/>
      <c r="O74" s="738"/>
      <c r="P74" s="739"/>
      <c r="Q74" s="898">
        <v>455</v>
      </c>
      <c r="R74" s="857"/>
      <c r="S74" s="857"/>
      <c r="T74" s="857"/>
      <c r="U74" s="857"/>
      <c r="V74" s="857">
        <v>429</v>
      </c>
      <c r="W74" s="857"/>
      <c r="X74" s="857"/>
      <c r="Y74" s="857"/>
      <c r="Z74" s="857"/>
      <c r="AA74" s="857">
        <v>26</v>
      </c>
      <c r="AB74" s="857"/>
      <c r="AC74" s="857"/>
      <c r="AD74" s="857"/>
      <c r="AE74" s="857"/>
      <c r="AF74" s="857">
        <v>26</v>
      </c>
      <c r="AG74" s="857"/>
      <c r="AH74" s="857"/>
      <c r="AI74" s="857"/>
      <c r="AJ74" s="857"/>
      <c r="AK74" s="857" t="s">
        <v>568</v>
      </c>
      <c r="AL74" s="857"/>
      <c r="AM74" s="857"/>
      <c r="AN74" s="857"/>
      <c r="AO74" s="857"/>
      <c r="AP74" s="857" t="s">
        <v>557</v>
      </c>
      <c r="AQ74" s="857"/>
      <c r="AR74" s="857"/>
      <c r="AS74" s="857"/>
      <c r="AT74" s="857"/>
      <c r="AU74" s="857" t="s">
        <v>558</v>
      </c>
      <c r="AV74" s="857"/>
      <c r="AW74" s="857"/>
      <c r="AX74" s="857"/>
      <c r="AY74" s="857"/>
      <c r="AZ74" s="894"/>
      <c r="BA74" s="894"/>
      <c r="BB74" s="894"/>
      <c r="BC74" s="894"/>
      <c r="BD74" s="895"/>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78"/>
      <c r="DW74" s="879"/>
      <c r="DX74" s="879"/>
      <c r="DY74" s="879"/>
      <c r="DZ74" s="880"/>
      <c r="EA74" s="199"/>
    </row>
    <row r="75" spans="1:131" s="200" customFormat="1" ht="26.25" customHeight="1" x14ac:dyDescent="0.15">
      <c r="A75" s="214">
        <v>8</v>
      </c>
      <c r="B75" s="737" t="s">
        <v>550</v>
      </c>
      <c r="C75" s="738"/>
      <c r="D75" s="738"/>
      <c r="E75" s="738"/>
      <c r="F75" s="738"/>
      <c r="G75" s="738"/>
      <c r="H75" s="738"/>
      <c r="I75" s="738"/>
      <c r="J75" s="738"/>
      <c r="K75" s="738"/>
      <c r="L75" s="738"/>
      <c r="M75" s="738"/>
      <c r="N75" s="738"/>
      <c r="O75" s="738"/>
      <c r="P75" s="739"/>
      <c r="Q75" s="899"/>
      <c r="R75" s="900"/>
      <c r="S75" s="900"/>
      <c r="T75" s="900"/>
      <c r="U75" s="856"/>
      <c r="V75" s="901"/>
      <c r="W75" s="900"/>
      <c r="X75" s="900"/>
      <c r="Y75" s="900"/>
      <c r="Z75" s="856"/>
      <c r="AA75" s="901"/>
      <c r="AB75" s="900"/>
      <c r="AC75" s="900"/>
      <c r="AD75" s="900"/>
      <c r="AE75" s="856"/>
      <c r="AF75" s="901"/>
      <c r="AG75" s="900"/>
      <c r="AH75" s="900"/>
      <c r="AI75" s="900"/>
      <c r="AJ75" s="856"/>
      <c r="AK75" s="901"/>
      <c r="AL75" s="900"/>
      <c r="AM75" s="900"/>
      <c r="AN75" s="900"/>
      <c r="AO75" s="856"/>
      <c r="AP75" s="901"/>
      <c r="AQ75" s="900"/>
      <c r="AR75" s="900"/>
      <c r="AS75" s="900"/>
      <c r="AT75" s="856"/>
      <c r="AU75" s="901"/>
      <c r="AV75" s="900"/>
      <c r="AW75" s="900"/>
      <c r="AX75" s="900"/>
      <c r="AY75" s="856"/>
      <c r="AZ75" s="894"/>
      <c r="BA75" s="894"/>
      <c r="BB75" s="894"/>
      <c r="BC75" s="894"/>
      <c r="BD75" s="895"/>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78"/>
      <c r="DW75" s="879"/>
      <c r="DX75" s="879"/>
      <c r="DY75" s="879"/>
      <c r="DZ75" s="880"/>
      <c r="EA75" s="199"/>
    </row>
    <row r="76" spans="1:131" s="200" customFormat="1" ht="26.25" customHeight="1" x14ac:dyDescent="0.15">
      <c r="A76" s="214">
        <v>9</v>
      </c>
      <c r="B76" s="737" t="s">
        <v>551</v>
      </c>
      <c r="C76" s="738"/>
      <c r="D76" s="738"/>
      <c r="E76" s="738"/>
      <c r="F76" s="738"/>
      <c r="G76" s="738"/>
      <c r="H76" s="738"/>
      <c r="I76" s="738"/>
      <c r="J76" s="738"/>
      <c r="K76" s="738"/>
      <c r="L76" s="738"/>
      <c r="M76" s="738"/>
      <c r="N76" s="738"/>
      <c r="O76" s="738"/>
      <c r="P76" s="739"/>
      <c r="Q76" s="899">
        <v>2125</v>
      </c>
      <c r="R76" s="900"/>
      <c r="S76" s="900"/>
      <c r="T76" s="900"/>
      <c r="U76" s="856"/>
      <c r="V76" s="901">
        <v>2067</v>
      </c>
      <c r="W76" s="900"/>
      <c r="X76" s="900"/>
      <c r="Y76" s="900"/>
      <c r="Z76" s="856"/>
      <c r="AA76" s="901">
        <v>58</v>
      </c>
      <c r="AB76" s="900"/>
      <c r="AC76" s="900"/>
      <c r="AD76" s="900"/>
      <c r="AE76" s="856"/>
      <c r="AF76" s="901">
        <v>58</v>
      </c>
      <c r="AG76" s="900"/>
      <c r="AH76" s="900"/>
      <c r="AI76" s="900"/>
      <c r="AJ76" s="856"/>
      <c r="AK76" s="901">
        <v>125</v>
      </c>
      <c r="AL76" s="900"/>
      <c r="AM76" s="900"/>
      <c r="AN76" s="900"/>
      <c r="AO76" s="856"/>
      <c r="AP76" s="901" t="s">
        <v>558</v>
      </c>
      <c r="AQ76" s="900"/>
      <c r="AR76" s="900"/>
      <c r="AS76" s="900"/>
      <c r="AT76" s="856"/>
      <c r="AU76" s="901" t="s">
        <v>558</v>
      </c>
      <c r="AV76" s="900"/>
      <c r="AW76" s="900"/>
      <c r="AX76" s="900"/>
      <c r="AY76" s="856"/>
      <c r="AZ76" s="894"/>
      <c r="BA76" s="894"/>
      <c r="BB76" s="894"/>
      <c r="BC76" s="894"/>
      <c r="BD76" s="895"/>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78"/>
      <c r="DW76" s="879"/>
      <c r="DX76" s="879"/>
      <c r="DY76" s="879"/>
      <c r="DZ76" s="880"/>
      <c r="EA76" s="199"/>
    </row>
    <row r="77" spans="1:131" s="200" customFormat="1" ht="26.25" customHeight="1" x14ac:dyDescent="0.15">
      <c r="A77" s="214">
        <v>10</v>
      </c>
      <c r="B77" s="737" t="s">
        <v>552</v>
      </c>
      <c r="C77" s="738"/>
      <c r="D77" s="738"/>
      <c r="E77" s="738"/>
      <c r="F77" s="738"/>
      <c r="G77" s="738"/>
      <c r="H77" s="738"/>
      <c r="I77" s="738"/>
      <c r="J77" s="738"/>
      <c r="K77" s="738"/>
      <c r="L77" s="738"/>
      <c r="M77" s="738"/>
      <c r="N77" s="738"/>
      <c r="O77" s="738"/>
      <c r="P77" s="739"/>
      <c r="Q77" s="899">
        <v>273707</v>
      </c>
      <c r="R77" s="900"/>
      <c r="S77" s="900"/>
      <c r="T77" s="900"/>
      <c r="U77" s="856"/>
      <c r="V77" s="901">
        <v>160942</v>
      </c>
      <c r="W77" s="900"/>
      <c r="X77" s="900"/>
      <c r="Y77" s="900"/>
      <c r="Z77" s="856"/>
      <c r="AA77" s="901">
        <v>12765</v>
      </c>
      <c r="AB77" s="900"/>
      <c r="AC77" s="900"/>
      <c r="AD77" s="900"/>
      <c r="AE77" s="856"/>
      <c r="AF77" s="901">
        <v>12765</v>
      </c>
      <c r="AG77" s="900"/>
      <c r="AH77" s="900"/>
      <c r="AI77" s="900"/>
      <c r="AJ77" s="856"/>
      <c r="AK77" s="901">
        <v>1788</v>
      </c>
      <c r="AL77" s="900"/>
      <c r="AM77" s="900"/>
      <c r="AN77" s="900"/>
      <c r="AO77" s="856"/>
      <c r="AP77" s="901" t="s">
        <v>558</v>
      </c>
      <c r="AQ77" s="900"/>
      <c r="AR77" s="900"/>
      <c r="AS77" s="900"/>
      <c r="AT77" s="856"/>
      <c r="AU77" s="901" t="s">
        <v>557</v>
      </c>
      <c r="AV77" s="900"/>
      <c r="AW77" s="900"/>
      <c r="AX77" s="900"/>
      <c r="AY77" s="856"/>
      <c r="AZ77" s="894"/>
      <c r="BA77" s="894"/>
      <c r="BB77" s="894"/>
      <c r="BC77" s="894"/>
      <c r="BD77" s="895"/>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78"/>
      <c r="DW77" s="879"/>
      <c r="DX77" s="879"/>
      <c r="DY77" s="879"/>
      <c r="DZ77" s="880"/>
      <c r="EA77" s="199"/>
    </row>
    <row r="78" spans="1:131" s="200" customFormat="1" ht="26.25" customHeight="1" x14ac:dyDescent="0.15">
      <c r="A78" s="214">
        <v>11</v>
      </c>
      <c r="B78" s="737" t="s">
        <v>553</v>
      </c>
      <c r="C78" s="738"/>
      <c r="D78" s="738"/>
      <c r="E78" s="738"/>
      <c r="F78" s="738"/>
      <c r="G78" s="738"/>
      <c r="H78" s="738"/>
      <c r="I78" s="738"/>
      <c r="J78" s="738"/>
      <c r="K78" s="738"/>
      <c r="L78" s="738"/>
      <c r="M78" s="738"/>
      <c r="N78" s="738"/>
      <c r="O78" s="738"/>
      <c r="P78" s="739"/>
      <c r="Q78" s="898">
        <v>4</v>
      </c>
      <c r="R78" s="857"/>
      <c r="S78" s="857"/>
      <c r="T78" s="857"/>
      <c r="U78" s="857"/>
      <c r="V78" s="857">
        <v>4</v>
      </c>
      <c r="W78" s="857"/>
      <c r="X78" s="857"/>
      <c r="Y78" s="857"/>
      <c r="Z78" s="857"/>
      <c r="AA78" s="857">
        <v>0</v>
      </c>
      <c r="AB78" s="857"/>
      <c r="AC78" s="857"/>
      <c r="AD78" s="857"/>
      <c r="AE78" s="857"/>
      <c r="AF78" s="857">
        <v>1</v>
      </c>
      <c r="AG78" s="857"/>
      <c r="AH78" s="857"/>
      <c r="AI78" s="857"/>
      <c r="AJ78" s="857"/>
      <c r="AK78" s="857" t="s">
        <v>565</v>
      </c>
      <c r="AL78" s="857"/>
      <c r="AM78" s="857"/>
      <c r="AN78" s="857"/>
      <c r="AO78" s="857"/>
      <c r="AP78" s="857" t="s">
        <v>558</v>
      </c>
      <c r="AQ78" s="857"/>
      <c r="AR78" s="857"/>
      <c r="AS78" s="857"/>
      <c r="AT78" s="857"/>
      <c r="AU78" s="857" t="s">
        <v>558</v>
      </c>
      <c r="AV78" s="857"/>
      <c r="AW78" s="857"/>
      <c r="AX78" s="857"/>
      <c r="AY78" s="857"/>
      <c r="AZ78" s="894"/>
      <c r="BA78" s="894"/>
      <c r="BB78" s="894"/>
      <c r="BC78" s="894"/>
      <c r="BD78" s="895"/>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78"/>
      <c r="DW78" s="879"/>
      <c r="DX78" s="879"/>
      <c r="DY78" s="879"/>
      <c r="DZ78" s="880"/>
      <c r="EA78" s="199"/>
    </row>
    <row r="79" spans="1:131" s="200" customFormat="1" ht="26.25" customHeight="1" x14ac:dyDescent="0.15">
      <c r="A79" s="214">
        <v>12</v>
      </c>
      <c r="B79" s="737" t="s">
        <v>554</v>
      </c>
      <c r="C79" s="738"/>
      <c r="D79" s="738"/>
      <c r="E79" s="738"/>
      <c r="F79" s="738"/>
      <c r="G79" s="738"/>
      <c r="H79" s="738"/>
      <c r="I79" s="738"/>
      <c r="J79" s="738"/>
      <c r="K79" s="738"/>
      <c r="L79" s="738"/>
      <c r="M79" s="738"/>
      <c r="N79" s="738"/>
      <c r="O79" s="738"/>
      <c r="P79" s="739"/>
      <c r="Q79" s="898">
        <v>368</v>
      </c>
      <c r="R79" s="857"/>
      <c r="S79" s="857"/>
      <c r="T79" s="857"/>
      <c r="U79" s="857"/>
      <c r="V79" s="857">
        <v>221</v>
      </c>
      <c r="W79" s="857"/>
      <c r="X79" s="857"/>
      <c r="Y79" s="857"/>
      <c r="Z79" s="857"/>
      <c r="AA79" s="857">
        <v>146</v>
      </c>
      <c r="AB79" s="857"/>
      <c r="AC79" s="857"/>
      <c r="AD79" s="857"/>
      <c r="AE79" s="857"/>
      <c r="AF79" s="857">
        <v>146</v>
      </c>
      <c r="AG79" s="857"/>
      <c r="AH79" s="857"/>
      <c r="AI79" s="857"/>
      <c r="AJ79" s="857"/>
      <c r="AK79" s="857">
        <v>4</v>
      </c>
      <c r="AL79" s="857"/>
      <c r="AM79" s="857"/>
      <c r="AN79" s="857"/>
      <c r="AO79" s="857"/>
      <c r="AP79" s="857" t="s">
        <v>557</v>
      </c>
      <c r="AQ79" s="857"/>
      <c r="AR79" s="857"/>
      <c r="AS79" s="857"/>
      <c r="AT79" s="857"/>
      <c r="AU79" s="857" t="s">
        <v>558</v>
      </c>
      <c r="AV79" s="857"/>
      <c r="AW79" s="857"/>
      <c r="AX79" s="857"/>
      <c r="AY79" s="857"/>
      <c r="AZ79" s="894"/>
      <c r="BA79" s="894"/>
      <c r="BB79" s="894"/>
      <c r="BC79" s="894"/>
      <c r="BD79" s="895"/>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78"/>
      <c r="DW79" s="879"/>
      <c r="DX79" s="879"/>
      <c r="DY79" s="879"/>
      <c r="DZ79" s="880"/>
      <c r="EA79" s="199"/>
    </row>
    <row r="80" spans="1:131" s="200" customFormat="1" ht="26.25" customHeight="1" x14ac:dyDescent="0.15">
      <c r="A80" s="214">
        <v>13</v>
      </c>
      <c r="B80" s="737" t="s">
        <v>555</v>
      </c>
      <c r="C80" s="738"/>
      <c r="D80" s="738"/>
      <c r="E80" s="738"/>
      <c r="F80" s="738"/>
      <c r="G80" s="738"/>
      <c r="H80" s="738"/>
      <c r="I80" s="738"/>
      <c r="J80" s="738"/>
      <c r="K80" s="738"/>
      <c r="L80" s="738"/>
      <c r="M80" s="738"/>
      <c r="N80" s="738"/>
      <c r="O80" s="738"/>
      <c r="P80" s="739"/>
      <c r="Q80" s="898">
        <v>193</v>
      </c>
      <c r="R80" s="857"/>
      <c r="S80" s="857"/>
      <c r="T80" s="857"/>
      <c r="U80" s="857"/>
      <c r="V80" s="857">
        <v>181</v>
      </c>
      <c r="W80" s="857"/>
      <c r="X80" s="857"/>
      <c r="Y80" s="857"/>
      <c r="Z80" s="857"/>
      <c r="AA80" s="857">
        <v>12</v>
      </c>
      <c r="AB80" s="857"/>
      <c r="AC80" s="857"/>
      <c r="AD80" s="857"/>
      <c r="AE80" s="857"/>
      <c r="AF80" s="857">
        <v>12</v>
      </c>
      <c r="AG80" s="857"/>
      <c r="AH80" s="857"/>
      <c r="AI80" s="857"/>
      <c r="AJ80" s="857"/>
      <c r="AK80" s="857" t="s">
        <v>566</v>
      </c>
      <c r="AL80" s="857"/>
      <c r="AM80" s="857"/>
      <c r="AN80" s="857"/>
      <c r="AO80" s="857"/>
      <c r="AP80" s="857" t="s">
        <v>558</v>
      </c>
      <c r="AQ80" s="857"/>
      <c r="AR80" s="857"/>
      <c r="AS80" s="857"/>
      <c r="AT80" s="857"/>
      <c r="AU80" s="857" t="s">
        <v>558</v>
      </c>
      <c r="AV80" s="857"/>
      <c r="AW80" s="857"/>
      <c r="AX80" s="857"/>
      <c r="AY80" s="857"/>
      <c r="AZ80" s="894"/>
      <c r="BA80" s="894"/>
      <c r="BB80" s="894"/>
      <c r="BC80" s="894"/>
      <c r="BD80" s="895"/>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78"/>
      <c r="DW80" s="879"/>
      <c r="DX80" s="879"/>
      <c r="DY80" s="879"/>
      <c r="DZ80" s="880"/>
      <c r="EA80" s="199"/>
    </row>
    <row r="81" spans="1:131" s="200" customFormat="1" ht="26.25" customHeight="1" x14ac:dyDescent="0.15">
      <c r="A81" s="214">
        <v>14</v>
      </c>
      <c r="B81" s="737"/>
      <c r="C81" s="738"/>
      <c r="D81" s="738"/>
      <c r="E81" s="738"/>
      <c r="F81" s="738"/>
      <c r="G81" s="738"/>
      <c r="H81" s="738"/>
      <c r="I81" s="738"/>
      <c r="J81" s="738"/>
      <c r="K81" s="738"/>
      <c r="L81" s="738"/>
      <c r="M81" s="738"/>
      <c r="N81" s="738"/>
      <c r="O81" s="738"/>
      <c r="P81" s="739"/>
      <c r="Q81" s="898"/>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94"/>
      <c r="BA81" s="894"/>
      <c r="BB81" s="894"/>
      <c r="BC81" s="894"/>
      <c r="BD81" s="895"/>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78"/>
      <c r="DW81" s="879"/>
      <c r="DX81" s="879"/>
      <c r="DY81" s="879"/>
      <c r="DZ81" s="880"/>
      <c r="EA81" s="199"/>
    </row>
    <row r="82" spans="1:131" s="200" customFormat="1" ht="26.25" customHeight="1" x14ac:dyDescent="0.15">
      <c r="A82" s="214">
        <v>15</v>
      </c>
      <c r="B82" s="737"/>
      <c r="C82" s="738"/>
      <c r="D82" s="738"/>
      <c r="E82" s="738"/>
      <c r="F82" s="738"/>
      <c r="G82" s="738"/>
      <c r="H82" s="738"/>
      <c r="I82" s="738"/>
      <c r="J82" s="738"/>
      <c r="K82" s="738"/>
      <c r="L82" s="738"/>
      <c r="M82" s="738"/>
      <c r="N82" s="738"/>
      <c r="O82" s="738"/>
      <c r="P82" s="739"/>
      <c r="Q82" s="898"/>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94"/>
      <c r="BA82" s="894"/>
      <c r="BB82" s="894"/>
      <c r="BC82" s="894"/>
      <c r="BD82" s="895"/>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78"/>
      <c r="DW82" s="879"/>
      <c r="DX82" s="879"/>
      <c r="DY82" s="879"/>
      <c r="DZ82" s="880"/>
      <c r="EA82" s="199"/>
    </row>
    <row r="83" spans="1:131" s="200" customFormat="1" ht="26.25" customHeight="1" x14ac:dyDescent="0.15">
      <c r="A83" s="214">
        <v>16</v>
      </c>
      <c r="B83" s="737"/>
      <c r="C83" s="738"/>
      <c r="D83" s="738"/>
      <c r="E83" s="738"/>
      <c r="F83" s="738"/>
      <c r="G83" s="738"/>
      <c r="H83" s="738"/>
      <c r="I83" s="738"/>
      <c r="J83" s="738"/>
      <c r="K83" s="738"/>
      <c r="L83" s="738"/>
      <c r="M83" s="738"/>
      <c r="N83" s="738"/>
      <c r="O83" s="738"/>
      <c r="P83" s="739"/>
      <c r="Q83" s="898"/>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94"/>
      <c r="BA83" s="894"/>
      <c r="BB83" s="894"/>
      <c r="BC83" s="894"/>
      <c r="BD83" s="895"/>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78"/>
      <c r="DW83" s="879"/>
      <c r="DX83" s="879"/>
      <c r="DY83" s="879"/>
      <c r="DZ83" s="880"/>
      <c r="EA83" s="199"/>
    </row>
    <row r="84" spans="1:131" s="200" customFormat="1" ht="26.25" customHeight="1" x14ac:dyDescent="0.15">
      <c r="A84" s="214">
        <v>17</v>
      </c>
      <c r="B84" s="737"/>
      <c r="C84" s="738"/>
      <c r="D84" s="738"/>
      <c r="E84" s="738"/>
      <c r="F84" s="738"/>
      <c r="G84" s="738"/>
      <c r="H84" s="738"/>
      <c r="I84" s="738"/>
      <c r="J84" s="738"/>
      <c r="K84" s="738"/>
      <c r="L84" s="738"/>
      <c r="M84" s="738"/>
      <c r="N84" s="738"/>
      <c r="O84" s="738"/>
      <c r="P84" s="739"/>
      <c r="Q84" s="898"/>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94"/>
      <c r="BA84" s="894"/>
      <c r="BB84" s="894"/>
      <c r="BC84" s="894"/>
      <c r="BD84" s="895"/>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78"/>
      <c r="DW84" s="879"/>
      <c r="DX84" s="879"/>
      <c r="DY84" s="879"/>
      <c r="DZ84" s="880"/>
      <c r="EA84" s="199"/>
    </row>
    <row r="85" spans="1:131" s="200" customFormat="1" ht="26.25" customHeight="1" x14ac:dyDescent="0.15">
      <c r="A85" s="214">
        <v>18</v>
      </c>
      <c r="B85" s="737"/>
      <c r="C85" s="738"/>
      <c r="D85" s="738"/>
      <c r="E85" s="738"/>
      <c r="F85" s="738"/>
      <c r="G85" s="738"/>
      <c r="H85" s="738"/>
      <c r="I85" s="738"/>
      <c r="J85" s="738"/>
      <c r="K85" s="738"/>
      <c r="L85" s="738"/>
      <c r="M85" s="738"/>
      <c r="N85" s="738"/>
      <c r="O85" s="738"/>
      <c r="P85" s="739"/>
      <c r="Q85" s="898"/>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94"/>
      <c r="BA85" s="894"/>
      <c r="BB85" s="894"/>
      <c r="BC85" s="894"/>
      <c r="BD85" s="895"/>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78"/>
      <c r="DW85" s="879"/>
      <c r="DX85" s="879"/>
      <c r="DY85" s="879"/>
      <c r="DZ85" s="880"/>
      <c r="EA85" s="199"/>
    </row>
    <row r="86" spans="1:131" s="200" customFormat="1" ht="26.25" customHeight="1" x14ac:dyDescent="0.15">
      <c r="A86" s="214">
        <v>19</v>
      </c>
      <c r="B86" s="737"/>
      <c r="C86" s="738"/>
      <c r="D86" s="738"/>
      <c r="E86" s="738"/>
      <c r="F86" s="738"/>
      <c r="G86" s="738"/>
      <c r="H86" s="738"/>
      <c r="I86" s="738"/>
      <c r="J86" s="738"/>
      <c r="K86" s="738"/>
      <c r="L86" s="738"/>
      <c r="M86" s="738"/>
      <c r="N86" s="738"/>
      <c r="O86" s="738"/>
      <c r="P86" s="739"/>
      <c r="Q86" s="898"/>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94"/>
      <c r="BA86" s="894"/>
      <c r="BB86" s="894"/>
      <c r="BC86" s="894"/>
      <c r="BD86" s="895"/>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78"/>
      <c r="DW86" s="879"/>
      <c r="DX86" s="879"/>
      <c r="DY86" s="879"/>
      <c r="DZ86" s="880"/>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78"/>
      <c r="DW87" s="879"/>
      <c r="DX87" s="879"/>
      <c r="DY87" s="879"/>
      <c r="DZ87" s="880"/>
      <c r="EA87" s="199"/>
    </row>
    <row r="88" spans="1:131" s="200" customFormat="1" ht="26.25" customHeight="1" thickBot="1" x14ac:dyDescent="0.2">
      <c r="A88" s="217" t="s">
        <v>372</v>
      </c>
      <c r="B88" s="816" t="s">
        <v>399</v>
      </c>
      <c r="C88" s="817"/>
      <c r="D88" s="817"/>
      <c r="E88" s="817"/>
      <c r="F88" s="817"/>
      <c r="G88" s="817"/>
      <c r="H88" s="817"/>
      <c r="I88" s="817"/>
      <c r="J88" s="817"/>
      <c r="K88" s="817"/>
      <c r="L88" s="817"/>
      <c r="M88" s="817"/>
      <c r="N88" s="817"/>
      <c r="O88" s="817"/>
      <c r="P88" s="818"/>
      <c r="Q88" s="871"/>
      <c r="R88" s="872"/>
      <c r="S88" s="872"/>
      <c r="T88" s="872"/>
      <c r="U88" s="872"/>
      <c r="V88" s="872"/>
      <c r="W88" s="872"/>
      <c r="X88" s="872"/>
      <c r="Y88" s="872"/>
      <c r="Z88" s="872"/>
      <c r="AA88" s="872"/>
      <c r="AB88" s="872"/>
      <c r="AC88" s="872"/>
      <c r="AD88" s="872"/>
      <c r="AE88" s="872"/>
      <c r="AF88" s="864">
        <v>13097</v>
      </c>
      <c r="AG88" s="864"/>
      <c r="AH88" s="864"/>
      <c r="AI88" s="864"/>
      <c r="AJ88" s="864"/>
      <c r="AK88" s="872"/>
      <c r="AL88" s="872"/>
      <c r="AM88" s="872"/>
      <c r="AN88" s="872"/>
      <c r="AO88" s="872"/>
      <c r="AP88" s="864">
        <v>483</v>
      </c>
      <c r="AQ88" s="864"/>
      <c r="AR88" s="864"/>
      <c r="AS88" s="864"/>
      <c r="AT88" s="864"/>
      <c r="AU88" s="864">
        <v>210</v>
      </c>
      <c r="AV88" s="864"/>
      <c r="AW88" s="864"/>
      <c r="AX88" s="864"/>
      <c r="AY88" s="864"/>
      <c r="AZ88" s="866"/>
      <c r="BA88" s="866"/>
      <c r="BB88" s="866"/>
      <c r="BC88" s="866"/>
      <c r="BD88" s="867"/>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6" t="s">
        <v>400</v>
      </c>
      <c r="BS102" s="817"/>
      <c r="BT102" s="817"/>
      <c r="BU102" s="817"/>
      <c r="BV102" s="817"/>
      <c r="BW102" s="817"/>
      <c r="BX102" s="817"/>
      <c r="BY102" s="817"/>
      <c r="BZ102" s="817"/>
      <c r="CA102" s="817"/>
      <c r="CB102" s="817"/>
      <c r="CC102" s="817"/>
      <c r="CD102" s="817"/>
      <c r="CE102" s="817"/>
      <c r="CF102" s="817"/>
      <c r="CG102" s="818"/>
      <c r="CH102" s="909"/>
      <c r="CI102" s="910"/>
      <c r="CJ102" s="910"/>
      <c r="CK102" s="910"/>
      <c r="CL102" s="911"/>
      <c r="CM102" s="909"/>
      <c r="CN102" s="910"/>
      <c r="CO102" s="910"/>
      <c r="CP102" s="910"/>
      <c r="CQ102" s="911"/>
      <c r="CR102" s="912">
        <v>5</v>
      </c>
      <c r="CS102" s="869"/>
      <c r="CT102" s="869"/>
      <c r="CU102" s="869"/>
      <c r="CV102" s="913"/>
      <c r="CW102" s="912"/>
      <c r="CX102" s="869"/>
      <c r="CY102" s="869"/>
      <c r="CZ102" s="869"/>
      <c r="DA102" s="913"/>
      <c r="DB102" s="912"/>
      <c r="DC102" s="869"/>
      <c r="DD102" s="869"/>
      <c r="DE102" s="869"/>
      <c r="DF102" s="913"/>
      <c r="DG102" s="912"/>
      <c r="DH102" s="869"/>
      <c r="DI102" s="869"/>
      <c r="DJ102" s="869"/>
      <c r="DK102" s="913"/>
      <c r="DL102" s="912"/>
      <c r="DM102" s="869"/>
      <c r="DN102" s="869"/>
      <c r="DO102" s="869"/>
      <c r="DP102" s="913"/>
      <c r="DQ102" s="912"/>
      <c r="DR102" s="869"/>
      <c r="DS102" s="869"/>
      <c r="DT102" s="869"/>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292</v>
      </c>
      <c r="AG109" s="915"/>
      <c r="AH109" s="915"/>
      <c r="AI109" s="915"/>
      <c r="AJ109" s="916"/>
      <c r="AK109" s="914" t="s">
        <v>291</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292</v>
      </c>
      <c r="BW109" s="915"/>
      <c r="BX109" s="915"/>
      <c r="BY109" s="915"/>
      <c r="BZ109" s="916"/>
      <c r="CA109" s="914" t="s">
        <v>291</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292</v>
      </c>
      <c r="DM109" s="915"/>
      <c r="DN109" s="915"/>
      <c r="DO109" s="915"/>
      <c r="DP109" s="916"/>
      <c r="DQ109" s="914" t="s">
        <v>291</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1905508</v>
      </c>
      <c r="AB110" s="922"/>
      <c r="AC110" s="922"/>
      <c r="AD110" s="922"/>
      <c r="AE110" s="923"/>
      <c r="AF110" s="924">
        <v>1749416</v>
      </c>
      <c r="AG110" s="922"/>
      <c r="AH110" s="922"/>
      <c r="AI110" s="922"/>
      <c r="AJ110" s="923"/>
      <c r="AK110" s="924">
        <v>1672250</v>
      </c>
      <c r="AL110" s="922"/>
      <c r="AM110" s="922"/>
      <c r="AN110" s="922"/>
      <c r="AO110" s="923"/>
      <c r="AP110" s="925">
        <v>19.600000000000001</v>
      </c>
      <c r="AQ110" s="926"/>
      <c r="AR110" s="926"/>
      <c r="AS110" s="926"/>
      <c r="AT110" s="927"/>
      <c r="AU110" s="928" t="s">
        <v>62</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14143254</v>
      </c>
      <c r="BR110" s="957"/>
      <c r="BS110" s="957"/>
      <c r="BT110" s="957"/>
      <c r="BU110" s="957"/>
      <c r="BV110" s="957">
        <v>13618874</v>
      </c>
      <c r="BW110" s="957"/>
      <c r="BX110" s="957"/>
      <c r="BY110" s="957"/>
      <c r="BZ110" s="957"/>
      <c r="CA110" s="957">
        <v>13827261</v>
      </c>
      <c r="CB110" s="957"/>
      <c r="CC110" s="957"/>
      <c r="CD110" s="957"/>
      <c r="CE110" s="957"/>
      <c r="CF110" s="971">
        <v>162.4</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86726</v>
      </c>
      <c r="BR111" s="950"/>
      <c r="BS111" s="950"/>
      <c r="BT111" s="950"/>
      <c r="BU111" s="950"/>
      <c r="BV111" s="950">
        <v>4891</v>
      </c>
      <c r="BW111" s="950"/>
      <c r="BX111" s="950"/>
      <c r="BY111" s="950"/>
      <c r="BZ111" s="950"/>
      <c r="CA111" s="950">
        <v>3444</v>
      </c>
      <c r="CB111" s="950"/>
      <c r="CC111" s="950"/>
      <c r="CD111" s="950"/>
      <c r="CE111" s="950"/>
      <c r="CF111" s="944">
        <v>0</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12526660</v>
      </c>
      <c r="BR112" s="950"/>
      <c r="BS112" s="950"/>
      <c r="BT112" s="950"/>
      <c r="BU112" s="950"/>
      <c r="BV112" s="950">
        <v>12187022</v>
      </c>
      <c r="BW112" s="950"/>
      <c r="BX112" s="950"/>
      <c r="BY112" s="950"/>
      <c r="BZ112" s="950"/>
      <c r="CA112" s="950">
        <v>11829494</v>
      </c>
      <c r="CB112" s="950"/>
      <c r="CC112" s="950"/>
      <c r="CD112" s="950"/>
      <c r="CE112" s="950"/>
      <c r="CF112" s="944">
        <v>138.9</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1134915</v>
      </c>
      <c r="AB113" s="964"/>
      <c r="AC113" s="964"/>
      <c r="AD113" s="964"/>
      <c r="AE113" s="965"/>
      <c r="AF113" s="966">
        <v>1124417</v>
      </c>
      <c r="AG113" s="964"/>
      <c r="AH113" s="964"/>
      <c r="AI113" s="964"/>
      <c r="AJ113" s="965"/>
      <c r="AK113" s="966">
        <v>1206668</v>
      </c>
      <c r="AL113" s="964"/>
      <c r="AM113" s="964"/>
      <c r="AN113" s="964"/>
      <c r="AO113" s="965"/>
      <c r="AP113" s="967">
        <v>14.2</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246294</v>
      </c>
      <c r="BR113" s="950"/>
      <c r="BS113" s="950"/>
      <c r="BT113" s="950"/>
      <c r="BU113" s="950"/>
      <c r="BV113" s="950">
        <v>229271</v>
      </c>
      <c r="BW113" s="950"/>
      <c r="BX113" s="950"/>
      <c r="BY113" s="950"/>
      <c r="BZ113" s="950"/>
      <c r="CA113" s="950">
        <v>209537</v>
      </c>
      <c r="CB113" s="950"/>
      <c r="CC113" s="950"/>
      <c r="CD113" s="950"/>
      <c r="CE113" s="950"/>
      <c r="CF113" s="944">
        <v>2.5</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35530</v>
      </c>
      <c r="AB114" s="989"/>
      <c r="AC114" s="989"/>
      <c r="AD114" s="989"/>
      <c r="AE114" s="990"/>
      <c r="AF114" s="991">
        <v>36259</v>
      </c>
      <c r="AG114" s="989"/>
      <c r="AH114" s="989"/>
      <c r="AI114" s="989"/>
      <c r="AJ114" s="990"/>
      <c r="AK114" s="991">
        <v>36020</v>
      </c>
      <c r="AL114" s="989"/>
      <c r="AM114" s="989"/>
      <c r="AN114" s="989"/>
      <c r="AO114" s="990"/>
      <c r="AP114" s="992">
        <v>0.4</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2847894</v>
      </c>
      <c r="BR114" s="950"/>
      <c r="BS114" s="950"/>
      <c r="BT114" s="950"/>
      <c r="BU114" s="950"/>
      <c r="BV114" s="950">
        <v>2868259</v>
      </c>
      <c r="BW114" s="950"/>
      <c r="BX114" s="950"/>
      <c r="BY114" s="950"/>
      <c r="BZ114" s="950"/>
      <c r="CA114" s="950">
        <v>3038444</v>
      </c>
      <c r="CB114" s="950"/>
      <c r="CC114" s="950"/>
      <c r="CD114" s="950"/>
      <c r="CE114" s="950"/>
      <c r="CF114" s="944">
        <v>35.700000000000003</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13695</v>
      </c>
      <c r="AB115" s="964"/>
      <c r="AC115" s="964"/>
      <c r="AD115" s="964"/>
      <c r="AE115" s="965"/>
      <c r="AF115" s="966">
        <v>13426</v>
      </c>
      <c r="AG115" s="964"/>
      <c r="AH115" s="964"/>
      <c r="AI115" s="964"/>
      <c r="AJ115" s="965"/>
      <c r="AK115" s="966">
        <v>1484</v>
      </c>
      <c r="AL115" s="964"/>
      <c r="AM115" s="964"/>
      <c r="AN115" s="964"/>
      <c r="AO115" s="965"/>
      <c r="AP115" s="967">
        <v>0</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v>1</v>
      </c>
      <c r="AL116" s="989"/>
      <c r="AM116" s="989"/>
      <c r="AN116" s="989"/>
      <c r="AO116" s="990"/>
      <c r="AP116" s="992">
        <v>0</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6412</v>
      </c>
      <c r="DH116" s="989"/>
      <c r="DI116" s="989"/>
      <c r="DJ116" s="989"/>
      <c r="DK116" s="990"/>
      <c r="DL116" s="991">
        <v>4891</v>
      </c>
      <c r="DM116" s="989"/>
      <c r="DN116" s="989"/>
      <c r="DO116" s="989"/>
      <c r="DP116" s="990"/>
      <c r="DQ116" s="991">
        <v>3444</v>
      </c>
      <c r="DR116" s="989"/>
      <c r="DS116" s="989"/>
      <c r="DT116" s="989"/>
      <c r="DU116" s="990"/>
      <c r="DV116" s="992">
        <v>0</v>
      </c>
      <c r="DW116" s="993"/>
      <c r="DX116" s="993"/>
      <c r="DY116" s="993"/>
      <c r="DZ116" s="994"/>
    </row>
    <row r="117" spans="1:130" s="199" customFormat="1" ht="26.25" customHeight="1" x14ac:dyDescent="0.15">
      <c r="A117" s="934" t="s">
        <v>175</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3089648</v>
      </c>
      <c r="AB117" s="1007"/>
      <c r="AC117" s="1007"/>
      <c r="AD117" s="1007"/>
      <c r="AE117" s="1008"/>
      <c r="AF117" s="1009">
        <v>2923518</v>
      </c>
      <c r="AG117" s="1007"/>
      <c r="AH117" s="1007"/>
      <c r="AI117" s="1007"/>
      <c r="AJ117" s="1008"/>
      <c r="AK117" s="1009">
        <v>2916423</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292</v>
      </c>
      <c r="AG118" s="915"/>
      <c r="AH118" s="915"/>
      <c r="AI118" s="915"/>
      <c r="AJ118" s="916"/>
      <c r="AK118" s="914" t="s">
        <v>291</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175</v>
      </c>
      <c r="BA119" s="230"/>
      <c r="BB119" s="230"/>
      <c r="BC119" s="230"/>
      <c r="BD119" s="230"/>
      <c r="BE119" s="230"/>
      <c r="BF119" s="230"/>
      <c r="BG119" s="230"/>
      <c r="BH119" s="230"/>
      <c r="BI119" s="230"/>
      <c r="BJ119" s="230"/>
      <c r="BK119" s="230"/>
      <c r="BL119" s="230"/>
      <c r="BM119" s="230"/>
      <c r="BN119" s="230"/>
      <c r="BO119" s="1005" t="s">
        <v>439</v>
      </c>
      <c r="BP119" s="1036"/>
      <c r="BQ119" s="1027">
        <v>29850828</v>
      </c>
      <c r="BR119" s="1028"/>
      <c r="BS119" s="1028"/>
      <c r="BT119" s="1028"/>
      <c r="BU119" s="1028"/>
      <c r="BV119" s="1028">
        <v>28908317</v>
      </c>
      <c r="BW119" s="1028"/>
      <c r="BX119" s="1028"/>
      <c r="BY119" s="1028"/>
      <c r="BZ119" s="1028"/>
      <c r="CA119" s="1028">
        <v>28908180</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80314</v>
      </c>
      <c r="DH119" s="1014"/>
      <c r="DI119" s="1014"/>
      <c r="DJ119" s="1014"/>
      <c r="DK119" s="1015"/>
      <c r="DL119" s="1013" t="s">
        <v>114</v>
      </c>
      <c r="DM119" s="1014"/>
      <c r="DN119" s="1014"/>
      <c r="DO119" s="1014"/>
      <c r="DP119" s="1015"/>
      <c r="DQ119" s="1013" t="s">
        <v>114</v>
      </c>
      <c r="DR119" s="1014"/>
      <c r="DS119" s="1014"/>
      <c r="DT119" s="1014"/>
      <c r="DU119" s="1015"/>
      <c r="DV119" s="1016" t="s">
        <v>114</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3995889</v>
      </c>
      <c r="BR120" s="957"/>
      <c r="BS120" s="957"/>
      <c r="BT120" s="957"/>
      <c r="BU120" s="957"/>
      <c r="BV120" s="957">
        <v>4263414</v>
      </c>
      <c r="BW120" s="957"/>
      <c r="BX120" s="957"/>
      <c r="BY120" s="957"/>
      <c r="BZ120" s="957"/>
      <c r="CA120" s="957">
        <v>3648256</v>
      </c>
      <c r="CB120" s="957"/>
      <c r="CC120" s="957"/>
      <c r="CD120" s="957"/>
      <c r="CE120" s="957"/>
      <c r="CF120" s="971">
        <v>42.8</v>
      </c>
      <c r="CG120" s="972"/>
      <c r="CH120" s="972"/>
      <c r="CI120" s="972"/>
      <c r="CJ120" s="972"/>
      <c r="CK120" s="1037" t="s">
        <v>443</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8148911</v>
      </c>
      <c r="DH120" s="957"/>
      <c r="DI120" s="957"/>
      <c r="DJ120" s="957"/>
      <c r="DK120" s="957"/>
      <c r="DL120" s="957">
        <v>7941377</v>
      </c>
      <c r="DM120" s="957"/>
      <c r="DN120" s="957"/>
      <c r="DO120" s="957"/>
      <c r="DP120" s="957"/>
      <c r="DQ120" s="957">
        <v>7699547</v>
      </c>
      <c r="DR120" s="957"/>
      <c r="DS120" s="957"/>
      <c r="DT120" s="957"/>
      <c r="DU120" s="957"/>
      <c r="DV120" s="958">
        <v>90.4</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1238158</v>
      </c>
      <c r="BR121" s="950"/>
      <c r="BS121" s="950"/>
      <c r="BT121" s="950"/>
      <c r="BU121" s="950"/>
      <c r="BV121" s="950">
        <v>1086558</v>
      </c>
      <c r="BW121" s="950"/>
      <c r="BX121" s="950"/>
      <c r="BY121" s="950"/>
      <c r="BZ121" s="950"/>
      <c r="CA121" s="950">
        <v>1008489</v>
      </c>
      <c r="CB121" s="950"/>
      <c r="CC121" s="950"/>
      <c r="CD121" s="950"/>
      <c r="CE121" s="950"/>
      <c r="CF121" s="944">
        <v>11.8</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2955879</v>
      </c>
      <c r="DH121" s="950"/>
      <c r="DI121" s="950"/>
      <c r="DJ121" s="950"/>
      <c r="DK121" s="950"/>
      <c r="DL121" s="950">
        <v>2921464</v>
      </c>
      <c r="DM121" s="950"/>
      <c r="DN121" s="950"/>
      <c r="DO121" s="950"/>
      <c r="DP121" s="950"/>
      <c r="DQ121" s="950">
        <v>2895326</v>
      </c>
      <c r="DR121" s="950"/>
      <c r="DS121" s="950"/>
      <c r="DT121" s="950"/>
      <c r="DU121" s="950"/>
      <c r="DV121" s="951">
        <v>34</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20168551</v>
      </c>
      <c r="BR122" s="1028"/>
      <c r="BS122" s="1028"/>
      <c r="BT122" s="1028"/>
      <c r="BU122" s="1028"/>
      <c r="BV122" s="1028">
        <v>19312917</v>
      </c>
      <c r="BW122" s="1028"/>
      <c r="BX122" s="1028"/>
      <c r="BY122" s="1028"/>
      <c r="BZ122" s="1028"/>
      <c r="CA122" s="1028">
        <v>18981751</v>
      </c>
      <c r="CB122" s="1028"/>
      <c r="CC122" s="1028"/>
      <c r="CD122" s="1028"/>
      <c r="CE122" s="1028"/>
      <c r="CF122" s="1048">
        <v>222.9</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750696</v>
      </c>
      <c r="DH122" s="950"/>
      <c r="DI122" s="950"/>
      <c r="DJ122" s="950"/>
      <c r="DK122" s="950"/>
      <c r="DL122" s="950">
        <v>693309</v>
      </c>
      <c r="DM122" s="950"/>
      <c r="DN122" s="950"/>
      <c r="DO122" s="950"/>
      <c r="DP122" s="950"/>
      <c r="DQ122" s="950">
        <v>633725</v>
      </c>
      <c r="DR122" s="950"/>
      <c r="DS122" s="950"/>
      <c r="DT122" s="950"/>
      <c r="DU122" s="950"/>
      <c r="DV122" s="951">
        <v>7.4</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1551</v>
      </c>
      <c r="AB123" s="989"/>
      <c r="AC123" s="989"/>
      <c r="AD123" s="989"/>
      <c r="AE123" s="990"/>
      <c r="AF123" s="991">
        <v>1521</v>
      </c>
      <c r="AG123" s="989"/>
      <c r="AH123" s="989"/>
      <c r="AI123" s="989"/>
      <c r="AJ123" s="990"/>
      <c r="AK123" s="991">
        <v>1484</v>
      </c>
      <c r="AL123" s="989"/>
      <c r="AM123" s="989"/>
      <c r="AN123" s="989"/>
      <c r="AO123" s="990"/>
      <c r="AP123" s="992">
        <v>0</v>
      </c>
      <c r="AQ123" s="993"/>
      <c r="AR123" s="993"/>
      <c r="AS123" s="993"/>
      <c r="AT123" s="994"/>
      <c r="AU123" s="1025"/>
      <c r="AV123" s="1026"/>
      <c r="AW123" s="1026"/>
      <c r="AX123" s="1026"/>
      <c r="AY123" s="1026"/>
      <c r="AZ123" s="230" t="s">
        <v>175</v>
      </c>
      <c r="BA123" s="230"/>
      <c r="BB123" s="230"/>
      <c r="BC123" s="230"/>
      <c r="BD123" s="230"/>
      <c r="BE123" s="230"/>
      <c r="BF123" s="230"/>
      <c r="BG123" s="230"/>
      <c r="BH123" s="230"/>
      <c r="BI123" s="230"/>
      <c r="BJ123" s="230"/>
      <c r="BK123" s="230"/>
      <c r="BL123" s="230"/>
      <c r="BM123" s="230"/>
      <c r="BN123" s="230"/>
      <c r="BO123" s="1005" t="s">
        <v>447</v>
      </c>
      <c r="BP123" s="1036"/>
      <c r="BQ123" s="1095">
        <v>25402598</v>
      </c>
      <c r="BR123" s="1096"/>
      <c r="BS123" s="1096"/>
      <c r="BT123" s="1096"/>
      <c r="BU123" s="1096"/>
      <c r="BV123" s="1096">
        <v>24662889</v>
      </c>
      <c r="BW123" s="1096"/>
      <c r="BX123" s="1096"/>
      <c r="BY123" s="1096"/>
      <c r="BZ123" s="1096"/>
      <c r="CA123" s="1096">
        <v>23638496</v>
      </c>
      <c r="CB123" s="1096"/>
      <c r="CC123" s="1096"/>
      <c r="CD123" s="1096"/>
      <c r="CE123" s="1096"/>
      <c r="CF123" s="1029"/>
      <c r="CG123" s="1030"/>
      <c r="CH123" s="1030"/>
      <c r="CI123" s="1030"/>
      <c r="CJ123" s="1031"/>
      <c r="CK123" s="1040"/>
      <c r="CL123" s="1041"/>
      <c r="CM123" s="1041"/>
      <c r="CN123" s="1041"/>
      <c r="CO123" s="1042"/>
      <c r="CP123" s="1050" t="s">
        <v>392</v>
      </c>
      <c r="CQ123" s="1051"/>
      <c r="CR123" s="1051"/>
      <c r="CS123" s="1051"/>
      <c r="CT123" s="1051"/>
      <c r="CU123" s="1051"/>
      <c r="CV123" s="1051"/>
      <c r="CW123" s="1051"/>
      <c r="CX123" s="1051"/>
      <c r="CY123" s="1051"/>
      <c r="CZ123" s="1051"/>
      <c r="DA123" s="1051"/>
      <c r="DB123" s="1051"/>
      <c r="DC123" s="1051"/>
      <c r="DD123" s="1051"/>
      <c r="DE123" s="1051"/>
      <c r="DF123" s="1052"/>
      <c r="DG123" s="988">
        <v>638601</v>
      </c>
      <c r="DH123" s="989"/>
      <c r="DI123" s="989"/>
      <c r="DJ123" s="989"/>
      <c r="DK123" s="990"/>
      <c r="DL123" s="991">
        <v>604097</v>
      </c>
      <c r="DM123" s="989"/>
      <c r="DN123" s="989"/>
      <c r="DO123" s="989"/>
      <c r="DP123" s="990"/>
      <c r="DQ123" s="991">
        <v>577790</v>
      </c>
      <c r="DR123" s="989"/>
      <c r="DS123" s="989"/>
      <c r="DT123" s="989"/>
      <c r="DU123" s="990"/>
      <c r="DV123" s="992">
        <v>6.8</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52.3</v>
      </c>
      <c r="BR124" s="1058"/>
      <c r="BS124" s="1058"/>
      <c r="BT124" s="1058"/>
      <c r="BU124" s="1058"/>
      <c r="BV124" s="1058">
        <v>49</v>
      </c>
      <c r="BW124" s="1058"/>
      <c r="BX124" s="1058"/>
      <c r="BY124" s="1058"/>
      <c r="BZ124" s="1058"/>
      <c r="CA124" s="1058">
        <v>61.8</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v>32573</v>
      </c>
      <c r="DH124" s="1014"/>
      <c r="DI124" s="1014"/>
      <c r="DJ124" s="1014"/>
      <c r="DK124" s="1015"/>
      <c r="DL124" s="1013">
        <v>26775</v>
      </c>
      <c r="DM124" s="1014"/>
      <c r="DN124" s="1014"/>
      <c r="DO124" s="1014"/>
      <c r="DP124" s="1015"/>
      <c r="DQ124" s="1013">
        <v>23106</v>
      </c>
      <c r="DR124" s="1014"/>
      <c r="DS124" s="1014"/>
      <c r="DT124" s="1014"/>
      <c r="DU124" s="1015"/>
      <c r="DV124" s="1016">
        <v>0.3</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12144</v>
      </c>
      <c r="AB126" s="989"/>
      <c r="AC126" s="989"/>
      <c r="AD126" s="989"/>
      <c r="AE126" s="990"/>
      <c r="AF126" s="991">
        <v>11905</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114</v>
      </c>
      <c r="AB127" s="989"/>
      <c r="AC127" s="989"/>
      <c r="AD127" s="989"/>
      <c r="AE127" s="990"/>
      <c r="AF127" s="991" t="s">
        <v>114</v>
      </c>
      <c r="AG127" s="989"/>
      <c r="AH127" s="989"/>
      <c r="AI127" s="989"/>
      <c r="AJ127" s="990"/>
      <c r="AK127" s="991" t="s">
        <v>114</v>
      </c>
      <c r="AL127" s="989"/>
      <c r="AM127" s="989"/>
      <c r="AN127" s="989"/>
      <c r="AO127" s="990"/>
      <c r="AP127" s="992" t="s">
        <v>114</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99045</v>
      </c>
      <c r="AB128" s="1078"/>
      <c r="AC128" s="1078"/>
      <c r="AD128" s="1078"/>
      <c r="AE128" s="1079"/>
      <c r="AF128" s="1080">
        <v>79968</v>
      </c>
      <c r="AG128" s="1078"/>
      <c r="AH128" s="1078"/>
      <c r="AI128" s="1078"/>
      <c r="AJ128" s="1079"/>
      <c r="AK128" s="1080">
        <v>86789</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114</v>
      </c>
      <c r="BG128" s="1085"/>
      <c r="BH128" s="1085"/>
      <c r="BI128" s="1085"/>
      <c r="BJ128" s="1085"/>
      <c r="BK128" s="1085"/>
      <c r="BL128" s="1086"/>
      <c r="BM128" s="1084">
        <v>13.23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10845841</v>
      </c>
      <c r="AB129" s="989"/>
      <c r="AC129" s="989"/>
      <c r="AD129" s="989"/>
      <c r="AE129" s="990"/>
      <c r="AF129" s="991">
        <v>10909707</v>
      </c>
      <c r="AG129" s="989"/>
      <c r="AH129" s="989"/>
      <c r="AI129" s="989"/>
      <c r="AJ129" s="990"/>
      <c r="AK129" s="991">
        <v>10669723</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114</v>
      </c>
      <c r="BG129" s="1099"/>
      <c r="BH129" s="1099"/>
      <c r="BI129" s="1099"/>
      <c r="BJ129" s="1099"/>
      <c r="BK129" s="1099"/>
      <c r="BL129" s="1100"/>
      <c r="BM129" s="1098">
        <v>18.23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2347953</v>
      </c>
      <c r="AB130" s="989"/>
      <c r="AC130" s="989"/>
      <c r="AD130" s="989"/>
      <c r="AE130" s="990"/>
      <c r="AF130" s="991">
        <v>2250954</v>
      </c>
      <c r="AG130" s="989"/>
      <c r="AH130" s="989"/>
      <c r="AI130" s="989"/>
      <c r="AJ130" s="990"/>
      <c r="AK130" s="991">
        <v>2155686</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7.4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8497888</v>
      </c>
      <c r="AB131" s="1014"/>
      <c r="AC131" s="1014"/>
      <c r="AD131" s="1014"/>
      <c r="AE131" s="1015"/>
      <c r="AF131" s="1013">
        <v>8658753</v>
      </c>
      <c r="AG131" s="1014"/>
      <c r="AH131" s="1014"/>
      <c r="AI131" s="1014"/>
      <c r="AJ131" s="1015"/>
      <c r="AK131" s="1013">
        <v>8514037</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61.8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7.5624672860000004</v>
      </c>
      <c r="AB132" s="1130"/>
      <c r="AC132" s="1130"/>
      <c r="AD132" s="1130"/>
      <c r="AE132" s="1131"/>
      <c r="AF132" s="1132">
        <v>6.84389542</v>
      </c>
      <c r="AG132" s="1130"/>
      <c r="AH132" s="1130"/>
      <c r="AI132" s="1130"/>
      <c r="AJ132" s="1131"/>
      <c r="AK132" s="1132">
        <v>7.9157278739999999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8.4</v>
      </c>
      <c r="AB133" s="1113"/>
      <c r="AC133" s="1113"/>
      <c r="AD133" s="1113"/>
      <c r="AE133" s="1114"/>
      <c r="AF133" s="1112">
        <v>7.7</v>
      </c>
      <c r="AG133" s="1113"/>
      <c r="AH133" s="1113"/>
      <c r="AI133" s="1113"/>
      <c r="AJ133" s="1114"/>
      <c r="AK133" s="1112">
        <v>7.4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AK82:AO82"/>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B69:P69"/>
    <mergeCell ref="B68:P68"/>
    <mergeCell ref="B73:P73"/>
    <mergeCell ref="B72:P72"/>
    <mergeCell ref="B74:P74"/>
    <mergeCell ref="B76:P76"/>
    <mergeCell ref="B77:P77"/>
    <mergeCell ref="B75:P75"/>
    <mergeCell ref="B79:P79"/>
    <mergeCell ref="B78:P78"/>
    <mergeCell ref="B80:P80"/>
    <mergeCell ref="B70:P70"/>
    <mergeCell ref="B71:P71"/>
    <mergeCell ref="DB5:DF6"/>
    <mergeCell ref="DG5:DK6"/>
    <mergeCell ref="DL5:DP6"/>
    <mergeCell ref="DQ5:DU6"/>
    <mergeCell ref="B8:P8"/>
    <mergeCell ref="Q8:U8"/>
    <mergeCell ref="V8:Z8"/>
    <mergeCell ref="AA8:AE8"/>
    <mergeCell ref="AF8:AJ8"/>
    <mergeCell ref="AK8:AO8"/>
    <mergeCell ref="AP8:AT8"/>
    <mergeCell ref="AU8:AY8"/>
    <mergeCell ref="BS8:CG8"/>
    <mergeCell ref="BS7:CG7"/>
    <mergeCell ref="CH7:CL7"/>
    <mergeCell ref="CM7:CQ7"/>
    <mergeCell ref="DB9:DF9"/>
    <mergeCell ref="DG9:DK9"/>
    <mergeCell ref="DL9:DP9"/>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2907717</v>
      </c>
      <c r="L9" s="266">
        <v>102111</v>
      </c>
      <c r="M9" s="267">
        <v>88814</v>
      </c>
      <c r="N9" s="268">
        <v>15</v>
      </c>
    </row>
    <row r="10" spans="1:16" x14ac:dyDescent="0.15">
      <c r="A10" s="250"/>
      <c r="B10" s="246"/>
      <c r="C10" s="246"/>
      <c r="D10" s="246"/>
      <c r="E10" s="246"/>
      <c r="F10" s="246"/>
      <c r="G10" s="1152" t="s">
        <v>481</v>
      </c>
      <c r="H10" s="1153"/>
      <c r="I10" s="1153"/>
      <c r="J10" s="1154"/>
      <c r="K10" s="269">
        <v>390808</v>
      </c>
      <c r="L10" s="270">
        <v>13724</v>
      </c>
      <c r="M10" s="271">
        <v>7348</v>
      </c>
      <c r="N10" s="272">
        <v>86.8</v>
      </c>
    </row>
    <row r="11" spans="1:16" ht="13.5" customHeight="1" x14ac:dyDescent="0.15">
      <c r="A11" s="250"/>
      <c r="B11" s="246"/>
      <c r="C11" s="246"/>
      <c r="D11" s="246"/>
      <c r="E11" s="246"/>
      <c r="F11" s="246"/>
      <c r="G11" s="1152" t="s">
        <v>482</v>
      </c>
      <c r="H11" s="1153"/>
      <c r="I11" s="1153"/>
      <c r="J11" s="1154"/>
      <c r="K11" s="269">
        <v>347997</v>
      </c>
      <c r="L11" s="270">
        <v>12221</v>
      </c>
      <c r="M11" s="271">
        <v>9064</v>
      </c>
      <c r="N11" s="272">
        <v>34.799999999999997</v>
      </c>
    </row>
    <row r="12" spans="1:16" ht="13.5" customHeight="1" x14ac:dyDescent="0.15">
      <c r="A12" s="250"/>
      <c r="B12" s="246"/>
      <c r="C12" s="246"/>
      <c r="D12" s="246"/>
      <c r="E12" s="246"/>
      <c r="F12" s="246"/>
      <c r="G12" s="1152" t="s">
        <v>483</v>
      </c>
      <c r="H12" s="1153"/>
      <c r="I12" s="1153"/>
      <c r="J12" s="1154"/>
      <c r="K12" s="269">
        <v>99865</v>
      </c>
      <c r="L12" s="270">
        <v>3507</v>
      </c>
      <c r="M12" s="271">
        <v>917</v>
      </c>
      <c r="N12" s="272">
        <v>282.39999999999998</v>
      </c>
    </row>
    <row r="13" spans="1:16" ht="13.5" customHeight="1" x14ac:dyDescent="0.15">
      <c r="A13" s="250"/>
      <c r="B13" s="246"/>
      <c r="C13" s="246"/>
      <c r="D13" s="246"/>
      <c r="E13" s="246"/>
      <c r="F13" s="246"/>
      <c r="G13" s="1152" t="s">
        <v>484</v>
      </c>
      <c r="H13" s="1153"/>
      <c r="I13" s="1153"/>
      <c r="J13" s="1154"/>
      <c r="K13" s="269" t="s">
        <v>485</v>
      </c>
      <c r="L13" s="270" t="s">
        <v>485</v>
      </c>
      <c r="M13" s="271">
        <v>11</v>
      </c>
      <c r="N13" s="272" t="s">
        <v>485</v>
      </c>
    </row>
    <row r="14" spans="1:16" ht="13.5" customHeight="1" x14ac:dyDescent="0.15">
      <c r="A14" s="250"/>
      <c r="B14" s="246"/>
      <c r="C14" s="246"/>
      <c r="D14" s="246"/>
      <c r="E14" s="246"/>
      <c r="F14" s="246"/>
      <c r="G14" s="1152" t="s">
        <v>486</v>
      </c>
      <c r="H14" s="1153"/>
      <c r="I14" s="1153"/>
      <c r="J14" s="1154"/>
      <c r="K14" s="269">
        <v>22475</v>
      </c>
      <c r="L14" s="270">
        <v>789</v>
      </c>
      <c r="M14" s="271">
        <v>3976</v>
      </c>
      <c r="N14" s="272">
        <v>-80.2</v>
      </c>
    </row>
    <row r="15" spans="1:16" ht="13.5" customHeight="1" x14ac:dyDescent="0.15">
      <c r="A15" s="250"/>
      <c r="B15" s="246"/>
      <c r="C15" s="246"/>
      <c r="D15" s="246"/>
      <c r="E15" s="246"/>
      <c r="F15" s="246"/>
      <c r="G15" s="1152" t="s">
        <v>487</v>
      </c>
      <c r="H15" s="1153"/>
      <c r="I15" s="1153"/>
      <c r="J15" s="1154"/>
      <c r="K15" s="269">
        <v>72271</v>
      </c>
      <c r="L15" s="270">
        <v>2538</v>
      </c>
      <c r="M15" s="271">
        <v>2094</v>
      </c>
      <c r="N15" s="272">
        <v>21.2</v>
      </c>
    </row>
    <row r="16" spans="1:16" x14ac:dyDescent="0.15">
      <c r="A16" s="250"/>
      <c r="B16" s="246"/>
      <c r="C16" s="246"/>
      <c r="D16" s="246"/>
      <c r="E16" s="246"/>
      <c r="F16" s="246"/>
      <c r="G16" s="1155" t="s">
        <v>488</v>
      </c>
      <c r="H16" s="1156"/>
      <c r="I16" s="1156"/>
      <c r="J16" s="1157"/>
      <c r="K16" s="270">
        <v>-392783</v>
      </c>
      <c r="L16" s="270">
        <v>-13793</v>
      </c>
      <c r="M16" s="271">
        <v>-9674</v>
      </c>
      <c r="N16" s="272">
        <v>42.6</v>
      </c>
    </row>
    <row r="17" spans="1:16" x14ac:dyDescent="0.15">
      <c r="A17" s="250"/>
      <c r="B17" s="246"/>
      <c r="C17" s="246"/>
      <c r="D17" s="246"/>
      <c r="E17" s="246"/>
      <c r="F17" s="246"/>
      <c r="G17" s="1155" t="s">
        <v>175</v>
      </c>
      <c r="H17" s="1156"/>
      <c r="I17" s="1156"/>
      <c r="J17" s="1157"/>
      <c r="K17" s="270">
        <v>3448350</v>
      </c>
      <c r="L17" s="270">
        <v>121097</v>
      </c>
      <c r="M17" s="271">
        <v>102550</v>
      </c>
      <c r="N17" s="272">
        <v>18.100000000000001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10.71</v>
      </c>
      <c r="L21" s="283">
        <v>9.9600000000000009</v>
      </c>
      <c r="M21" s="284">
        <v>0.75</v>
      </c>
      <c r="N21" s="251"/>
      <c r="O21" s="285"/>
      <c r="P21" s="281"/>
    </row>
    <row r="22" spans="1:16" s="286" customFormat="1" x14ac:dyDescent="0.15">
      <c r="A22" s="281"/>
      <c r="B22" s="251"/>
      <c r="C22" s="251"/>
      <c r="D22" s="251"/>
      <c r="E22" s="251"/>
      <c r="F22" s="251"/>
      <c r="G22" s="1147" t="s">
        <v>494</v>
      </c>
      <c r="H22" s="1148"/>
      <c r="I22" s="1148"/>
      <c r="J22" s="1149"/>
      <c r="K22" s="287">
        <v>97.3</v>
      </c>
      <c r="L22" s="288">
        <v>97.8</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1672250</v>
      </c>
      <c r="L32" s="296">
        <v>58725</v>
      </c>
      <c r="M32" s="297">
        <v>68120</v>
      </c>
      <c r="N32" s="298">
        <v>-13.8</v>
      </c>
    </row>
    <row r="33" spans="1:16" ht="13.5" customHeight="1" x14ac:dyDescent="0.15">
      <c r="A33" s="250"/>
      <c r="B33" s="246"/>
      <c r="C33" s="246"/>
      <c r="D33" s="246"/>
      <c r="E33" s="246"/>
      <c r="F33" s="246"/>
      <c r="G33" s="1163" t="s">
        <v>499</v>
      </c>
      <c r="H33" s="1164"/>
      <c r="I33" s="1164"/>
      <c r="J33" s="1165"/>
      <c r="K33" s="296" t="s">
        <v>485</v>
      </c>
      <c r="L33" s="296" t="s">
        <v>485</v>
      </c>
      <c r="M33" s="297" t="s">
        <v>485</v>
      </c>
      <c r="N33" s="298" t="s">
        <v>485</v>
      </c>
    </row>
    <row r="34" spans="1:16" ht="27" customHeight="1" x14ac:dyDescent="0.15">
      <c r="A34" s="250"/>
      <c r="B34" s="246"/>
      <c r="C34" s="246"/>
      <c r="D34" s="246"/>
      <c r="E34" s="246"/>
      <c r="F34" s="246"/>
      <c r="G34" s="1163" t="s">
        <v>500</v>
      </c>
      <c r="H34" s="1164"/>
      <c r="I34" s="1164"/>
      <c r="J34" s="1165"/>
      <c r="K34" s="296" t="s">
        <v>485</v>
      </c>
      <c r="L34" s="296" t="s">
        <v>485</v>
      </c>
      <c r="M34" s="297">
        <v>13</v>
      </c>
      <c r="N34" s="298" t="s">
        <v>485</v>
      </c>
    </row>
    <row r="35" spans="1:16" ht="27" customHeight="1" x14ac:dyDescent="0.15">
      <c r="A35" s="250"/>
      <c r="B35" s="246"/>
      <c r="C35" s="246"/>
      <c r="D35" s="246"/>
      <c r="E35" s="246"/>
      <c r="F35" s="246"/>
      <c r="G35" s="1163" t="s">
        <v>501</v>
      </c>
      <c r="H35" s="1164"/>
      <c r="I35" s="1164"/>
      <c r="J35" s="1165"/>
      <c r="K35" s="296">
        <v>1206668</v>
      </c>
      <c r="L35" s="296">
        <v>42375</v>
      </c>
      <c r="M35" s="297">
        <v>17609</v>
      </c>
      <c r="N35" s="298">
        <v>140.6</v>
      </c>
    </row>
    <row r="36" spans="1:16" ht="27" customHeight="1" x14ac:dyDescent="0.15">
      <c r="A36" s="250"/>
      <c r="B36" s="246"/>
      <c r="C36" s="246"/>
      <c r="D36" s="246"/>
      <c r="E36" s="246"/>
      <c r="F36" s="246"/>
      <c r="G36" s="1163" t="s">
        <v>502</v>
      </c>
      <c r="H36" s="1164"/>
      <c r="I36" s="1164"/>
      <c r="J36" s="1165"/>
      <c r="K36" s="296">
        <v>36020</v>
      </c>
      <c r="L36" s="296">
        <v>1265</v>
      </c>
      <c r="M36" s="297">
        <v>2944</v>
      </c>
      <c r="N36" s="298">
        <v>-57</v>
      </c>
    </row>
    <row r="37" spans="1:16" ht="13.5" customHeight="1" x14ac:dyDescent="0.15">
      <c r="A37" s="250"/>
      <c r="B37" s="246"/>
      <c r="C37" s="246"/>
      <c r="D37" s="246"/>
      <c r="E37" s="246"/>
      <c r="F37" s="246"/>
      <c r="G37" s="1163" t="s">
        <v>503</v>
      </c>
      <c r="H37" s="1164"/>
      <c r="I37" s="1164"/>
      <c r="J37" s="1165"/>
      <c r="K37" s="296">
        <v>1484</v>
      </c>
      <c r="L37" s="296">
        <v>52</v>
      </c>
      <c r="M37" s="297">
        <v>1200</v>
      </c>
      <c r="N37" s="298">
        <v>-95.7</v>
      </c>
    </row>
    <row r="38" spans="1:16" ht="27" customHeight="1" x14ac:dyDescent="0.15">
      <c r="A38" s="250"/>
      <c r="B38" s="246"/>
      <c r="C38" s="246"/>
      <c r="D38" s="246"/>
      <c r="E38" s="246"/>
      <c r="F38" s="246"/>
      <c r="G38" s="1166" t="s">
        <v>504</v>
      </c>
      <c r="H38" s="1167"/>
      <c r="I38" s="1167"/>
      <c r="J38" s="1168"/>
      <c r="K38" s="299">
        <v>1</v>
      </c>
      <c r="L38" s="299">
        <v>0</v>
      </c>
      <c r="M38" s="300">
        <v>5</v>
      </c>
      <c r="N38" s="301">
        <v>-100</v>
      </c>
      <c r="O38" s="295"/>
    </row>
    <row r="39" spans="1:16" x14ac:dyDescent="0.15">
      <c r="A39" s="250"/>
      <c r="B39" s="246"/>
      <c r="C39" s="246"/>
      <c r="D39" s="246"/>
      <c r="E39" s="246"/>
      <c r="F39" s="246"/>
      <c r="G39" s="1166" t="s">
        <v>505</v>
      </c>
      <c r="H39" s="1167"/>
      <c r="I39" s="1167"/>
      <c r="J39" s="1168"/>
      <c r="K39" s="302">
        <v>-86789</v>
      </c>
      <c r="L39" s="302">
        <v>-3048</v>
      </c>
      <c r="M39" s="303">
        <v>-3946</v>
      </c>
      <c r="N39" s="304">
        <v>-22.8</v>
      </c>
      <c r="O39" s="295"/>
    </row>
    <row r="40" spans="1:16" ht="27" customHeight="1" x14ac:dyDescent="0.15">
      <c r="A40" s="250"/>
      <c r="B40" s="246"/>
      <c r="C40" s="246"/>
      <c r="D40" s="246"/>
      <c r="E40" s="246"/>
      <c r="F40" s="246"/>
      <c r="G40" s="1163" t="s">
        <v>506</v>
      </c>
      <c r="H40" s="1164"/>
      <c r="I40" s="1164"/>
      <c r="J40" s="1165"/>
      <c r="K40" s="302">
        <v>-2155686</v>
      </c>
      <c r="L40" s="302">
        <v>-75702</v>
      </c>
      <c r="M40" s="303">
        <v>-59158</v>
      </c>
      <c r="N40" s="304">
        <v>28</v>
      </c>
      <c r="O40" s="295"/>
    </row>
    <row r="41" spans="1:16" x14ac:dyDescent="0.15">
      <c r="A41" s="250"/>
      <c r="B41" s="246"/>
      <c r="C41" s="246"/>
      <c r="D41" s="246"/>
      <c r="E41" s="246"/>
      <c r="F41" s="246"/>
      <c r="G41" s="1169" t="s">
        <v>286</v>
      </c>
      <c r="H41" s="1170"/>
      <c r="I41" s="1170"/>
      <c r="J41" s="1171"/>
      <c r="K41" s="296">
        <v>673948</v>
      </c>
      <c r="L41" s="302">
        <v>23667</v>
      </c>
      <c r="M41" s="303">
        <v>26787</v>
      </c>
      <c r="N41" s="304">
        <v>-11.6</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1533523</v>
      </c>
      <c r="J51" s="322">
        <v>51518</v>
      </c>
      <c r="K51" s="323">
        <v>31.4</v>
      </c>
      <c r="L51" s="324">
        <v>75709</v>
      </c>
      <c r="M51" s="325">
        <v>12.7</v>
      </c>
      <c r="N51" s="326">
        <v>18.7</v>
      </c>
    </row>
    <row r="52" spans="1:14" x14ac:dyDescent="0.15">
      <c r="A52" s="250"/>
      <c r="B52" s="246"/>
      <c r="C52" s="246"/>
      <c r="D52" s="246"/>
      <c r="E52" s="246"/>
      <c r="F52" s="246"/>
      <c r="G52" s="327"/>
      <c r="H52" s="328" t="s">
        <v>517</v>
      </c>
      <c r="I52" s="329">
        <v>932450</v>
      </c>
      <c r="J52" s="330">
        <v>31325</v>
      </c>
      <c r="K52" s="331">
        <v>16.5</v>
      </c>
      <c r="L52" s="332">
        <v>35212</v>
      </c>
      <c r="M52" s="333">
        <v>0</v>
      </c>
      <c r="N52" s="334">
        <v>16.5</v>
      </c>
    </row>
    <row r="53" spans="1:14" x14ac:dyDescent="0.15">
      <c r="A53" s="250"/>
      <c r="B53" s="246"/>
      <c r="C53" s="246"/>
      <c r="D53" s="246"/>
      <c r="E53" s="246"/>
      <c r="F53" s="246"/>
      <c r="G53" s="312" t="s">
        <v>518</v>
      </c>
      <c r="H53" s="313"/>
      <c r="I53" s="321">
        <v>1581152</v>
      </c>
      <c r="J53" s="322">
        <v>53491</v>
      </c>
      <c r="K53" s="323">
        <v>3.8</v>
      </c>
      <c r="L53" s="324">
        <v>90961</v>
      </c>
      <c r="M53" s="325">
        <v>20.100000000000001</v>
      </c>
      <c r="N53" s="326">
        <v>-16.3</v>
      </c>
    </row>
    <row r="54" spans="1:14" x14ac:dyDescent="0.15">
      <c r="A54" s="250"/>
      <c r="B54" s="246"/>
      <c r="C54" s="246"/>
      <c r="D54" s="246"/>
      <c r="E54" s="246"/>
      <c r="F54" s="246"/>
      <c r="G54" s="327"/>
      <c r="H54" s="328" t="s">
        <v>517</v>
      </c>
      <c r="I54" s="329">
        <v>905410</v>
      </c>
      <c r="J54" s="330">
        <v>30631</v>
      </c>
      <c r="K54" s="331">
        <v>-2.2000000000000002</v>
      </c>
      <c r="L54" s="332">
        <v>37720</v>
      </c>
      <c r="M54" s="333">
        <v>7.1</v>
      </c>
      <c r="N54" s="334">
        <v>-9.3000000000000007</v>
      </c>
    </row>
    <row r="55" spans="1:14" x14ac:dyDescent="0.15">
      <c r="A55" s="250"/>
      <c r="B55" s="246"/>
      <c r="C55" s="246"/>
      <c r="D55" s="246"/>
      <c r="E55" s="246"/>
      <c r="F55" s="246"/>
      <c r="G55" s="312" t="s">
        <v>519</v>
      </c>
      <c r="H55" s="313"/>
      <c r="I55" s="321">
        <v>1178051</v>
      </c>
      <c r="J55" s="322">
        <v>40292</v>
      </c>
      <c r="K55" s="323">
        <v>-24.7</v>
      </c>
      <c r="L55" s="324">
        <v>106614</v>
      </c>
      <c r="M55" s="325">
        <v>17.2</v>
      </c>
      <c r="N55" s="326">
        <v>-41.9</v>
      </c>
    </row>
    <row r="56" spans="1:14" x14ac:dyDescent="0.15">
      <c r="A56" s="250"/>
      <c r="B56" s="246"/>
      <c r="C56" s="246"/>
      <c r="D56" s="246"/>
      <c r="E56" s="246"/>
      <c r="F56" s="246"/>
      <c r="G56" s="327"/>
      <c r="H56" s="328" t="s">
        <v>517</v>
      </c>
      <c r="I56" s="329">
        <v>786681</v>
      </c>
      <c r="J56" s="330">
        <v>26906</v>
      </c>
      <c r="K56" s="331">
        <v>-12.2</v>
      </c>
      <c r="L56" s="332">
        <v>45545</v>
      </c>
      <c r="M56" s="333">
        <v>20.7</v>
      </c>
      <c r="N56" s="334">
        <v>-32.9</v>
      </c>
    </row>
    <row r="57" spans="1:14" x14ac:dyDescent="0.15">
      <c r="A57" s="250"/>
      <c r="B57" s="246"/>
      <c r="C57" s="246"/>
      <c r="D57" s="246"/>
      <c r="E57" s="246"/>
      <c r="F57" s="246"/>
      <c r="G57" s="312" t="s">
        <v>520</v>
      </c>
      <c r="H57" s="313"/>
      <c r="I57" s="321">
        <v>1583458</v>
      </c>
      <c r="J57" s="322">
        <v>54789</v>
      </c>
      <c r="K57" s="323">
        <v>36</v>
      </c>
      <c r="L57" s="324">
        <v>85459</v>
      </c>
      <c r="M57" s="325">
        <v>-19.8</v>
      </c>
      <c r="N57" s="326">
        <v>55.8</v>
      </c>
    </row>
    <row r="58" spans="1:14" x14ac:dyDescent="0.15">
      <c r="A58" s="250"/>
      <c r="B58" s="246"/>
      <c r="C58" s="246"/>
      <c r="D58" s="246"/>
      <c r="E58" s="246"/>
      <c r="F58" s="246"/>
      <c r="G58" s="327"/>
      <c r="H58" s="328" t="s">
        <v>517</v>
      </c>
      <c r="I58" s="329">
        <v>1040140</v>
      </c>
      <c r="J58" s="330">
        <v>35990</v>
      </c>
      <c r="K58" s="331">
        <v>33.799999999999997</v>
      </c>
      <c r="L58" s="332">
        <v>44378</v>
      </c>
      <c r="M58" s="333">
        <v>-2.6</v>
      </c>
      <c r="N58" s="334">
        <v>36.4</v>
      </c>
    </row>
    <row r="59" spans="1:14" x14ac:dyDescent="0.15">
      <c r="A59" s="250"/>
      <c r="B59" s="246"/>
      <c r="C59" s="246"/>
      <c r="D59" s="246"/>
      <c r="E59" s="246"/>
      <c r="F59" s="246"/>
      <c r="G59" s="312" t="s">
        <v>521</v>
      </c>
      <c r="H59" s="313"/>
      <c r="I59" s="321">
        <v>2303097</v>
      </c>
      <c r="J59" s="322">
        <v>80879</v>
      </c>
      <c r="K59" s="323">
        <v>47.6</v>
      </c>
      <c r="L59" s="324">
        <v>83280</v>
      </c>
      <c r="M59" s="325">
        <v>-2.5</v>
      </c>
      <c r="N59" s="326">
        <v>50.1</v>
      </c>
    </row>
    <row r="60" spans="1:14" x14ac:dyDescent="0.15">
      <c r="A60" s="250"/>
      <c r="B60" s="246"/>
      <c r="C60" s="246"/>
      <c r="D60" s="246"/>
      <c r="E60" s="246"/>
      <c r="F60" s="246"/>
      <c r="G60" s="327"/>
      <c r="H60" s="328" t="s">
        <v>517</v>
      </c>
      <c r="I60" s="335">
        <v>2047085</v>
      </c>
      <c r="J60" s="330">
        <v>71888</v>
      </c>
      <c r="K60" s="331">
        <v>99.7</v>
      </c>
      <c r="L60" s="332">
        <v>43123</v>
      </c>
      <c r="M60" s="333">
        <v>-2.8</v>
      </c>
      <c r="N60" s="334">
        <v>102.5</v>
      </c>
    </row>
    <row r="61" spans="1:14" x14ac:dyDescent="0.15">
      <c r="A61" s="250"/>
      <c r="B61" s="246"/>
      <c r="C61" s="246"/>
      <c r="D61" s="246"/>
      <c r="E61" s="246"/>
      <c r="F61" s="246"/>
      <c r="G61" s="312" t="s">
        <v>522</v>
      </c>
      <c r="H61" s="336"/>
      <c r="I61" s="337">
        <v>1635856</v>
      </c>
      <c r="J61" s="338">
        <v>56194</v>
      </c>
      <c r="K61" s="339">
        <v>18.8</v>
      </c>
      <c r="L61" s="340">
        <v>88405</v>
      </c>
      <c r="M61" s="341">
        <v>5.5</v>
      </c>
      <c r="N61" s="326">
        <v>13.3</v>
      </c>
    </row>
    <row r="62" spans="1:14" x14ac:dyDescent="0.15">
      <c r="A62" s="250"/>
      <c r="B62" s="246"/>
      <c r="C62" s="246"/>
      <c r="D62" s="246"/>
      <c r="E62" s="246"/>
      <c r="F62" s="246"/>
      <c r="G62" s="327"/>
      <c r="H62" s="328" t="s">
        <v>517</v>
      </c>
      <c r="I62" s="329">
        <v>1142353</v>
      </c>
      <c r="J62" s="330">
        <v>39348</v>
      </c>
      <c r="K62" s="331">
        <v>27.1</v>
      </c>
      <c r="L62" s="332">
        <v>41196</v>
      </c>
      <c r="M62" s="333">
        <v>4.5</v>
      </c>
      <c r="N62" s="334">
        <v>22.6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16.2</v>
      </c>
      <c r="G47" s="12">
        <v>18.399999999999999</v>
      </c>
      <c r="H47" s="12">
        <v>17.600000000000001</v>
      </c>
      <c r="I47" s="12">
        <v>17.5</v>
      </c>
      <c r="J47" s="13">
        <v>16</v>
      </c>
    </row>
    <row r="48" spans="2:10" ht="57.75" customHeight="1" x14ac:dyDescent="0.15">
      <c r="B48" s="14"/>
      <c r="C48" s="1174" t="s">
        <v>4</v>
      </c>
      <c r="D48" s="1174"/>
      <c r="E48" s="1175"/>
      <c r="F48" s="15">
        <v>6.32</v>
      </c>
      <c r="G48" s="16">
        <v>5.19</v>
      </c>
      <c r="H48" s="16">
        <v>7.07</v>
      </c>
      <c r="I48" s="16">
        <v>5.17</v>
      </c>
      <c r="J48" s="17">
        <v>5.68</v>
      </c>
    </row>
    <row r="49" spans="2:10" ht="57.75" customHeight="1" thickBot="1" x14ac:dyDescent="0.2">
      <c r="B49" s="18"/>
      <c r="C49" s="1176" t="s">
        <v>5</v>
      </c>
      <c r="D49" s="1176"/>
      <c r="E49" s="1177"/>
      <c r="F49" s="19">
        <v>0.22</v>
      </c>
      <c r="G49" s="20">
        <v>0.98</v>
      </c>
      <c r="H49" s="20">
        <v>0.84</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2018-01-24T04:54:52Z</dcterms:created>
  <dcterms:modified xsi:type="dcterms:W3CDTF">2018-11-07T07:21:39Z</dcterms:modified>
  <cp:category/>
</cp:coreProperties>
</file>